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omePC\Desktop\Linet2_excel_class_projects\"/>
    </mc:Choice>
  </mc:AlternateContent>
  <xr:revisionPtr revIDLastSave="0" documentId="8_{AB4C1BB4-DA6E-4DD9-A0AB-542C7BDC2372}" xr6:coauthVersionLast="47" xr6:coauthVersionMax="47" xr10:uidLastSave="{00000000-0000-0000-0000-000000000000}"/>
  <bookViews>
    <workbookView xWindow="-110" yWindow="-110" windowWidth="19420" windowHeight="10300" firstSheet="7" activeTab="7" xr2:uid="{7A5D2353-7887-4528-A1C4-8625DD740A8E}"/>
  </bookViews>
  <sheets>
    <sheet name="DimDate" sheetId="7" r:id="rId1"/>
    <sheet name="FactInternetSales" sheetId="6" r:id="rId2"/>
    <sheet name="DimSalesTerritory" sheetId="5" r:id="rId3"/>
    <sheet name="DimProduct" sheetId="4" r:id="rId4"/>
    <sheet name="DimGeography" sheetId="3" r:id="rId5"/>
    <sheet name="DimCustomer" sheetId="2" r:id="rId6"/>
    <sheet name="DAX_MEASURES" sheetId="15" r:id="rId7"/>
    <sheet name="TIME_SERIES_DASHBOARD" sheetId="16" r:id="rId8"/>
    <sheet name="DAX_MEASURES (2)" sheetId="19" r:id="rId9"/>
    <sheet name="DASHBOARD (2)" sheetId="20" r:id="rId10"/>
    <sheet name="Product_Analysis" sheetId="21" r:id="rId11"/>
    <sheet name="Customer_Analysis" sheetId="22" r:id="rId12"/>
  </sheets>
  <definedNames>
    <definedName name="_xlnm._FilterDatabase" localSheetId="11" hidden="1">Customer_Analysis!#REF!</definedName>
    <definedName name="_xlnm._FilterDatabase" localSheetId="6" hidden="1">DAX_MEASURES!#REF!</definedName>
    <definedName name="_xlnm._FilterDatabase" localSheetId="8" hidden="1">'DAX_MEASURES (2)'!#REF!</definedName>
    <definedName name="_xlnm._FilterDatabase" localSheetId="10" hidden="1">Product_Analysis!#REF!</definedName>
    <definedName name="_xlcn.WorksheetConnection_ExcelAdventureworks.xlsbDimProduct1" hidden="1">DimProduct[]</definedName>
    <definedName name="ExternalData_4" localSheetId="3" hidden="1">DimProduct!$A$1:$C$607</definedName>
    <definedName name="Lookuptable" localSheetId="11">Customer_Analysis!#REF!</definedName>
    <definedName name="Lookuptable" localSheetId="8">'DAX_MEASURES (2)'!#REF!</definedName>
    <definedName name="Lookuptable" localSheetId="10">Product_Analysis!#REF!</definedName>
    <definedName name="Lookuptable">DAX_MEASURES!$O$9:$U$13</definedName>
    <definedName name="Slicer_Country">#N/A</definedName>
    <definedName name="Slicer_Month">#N/A</definedName>
    <definedName name="Slicer_Year">#N/A</definedName>
  </definedNames>
  <calcPr calcId="191029"/>
  <pivotCaches>
    <pivotCache cacheId="1499" r:id="rId13"/>
    <pivotCache cacheId="1541" r:id="rId14"/>
    <pivotCache cacheId="1544" r:id="rId15"/>
    <pivotCache cacheId="1547" r:id="rId16"/>
    <pivotCache cacheId="1550" r:id="rId17"/>
    <pivotCache cacheId="1553" r:id="rId18"/>
    <pivotCache cacheId="1556" r:id="rId19"/>
    <pivotCache cacheId="1559" r:id="rId20"/>
    <pivotCache cacheId="1562" r:id="rId21"/>
    <pivotCache cacheId="1565" r:id="rId22"/>
    <pivotCache cacheId="1568" r:id="rId23"/>
    <pivotCache cacheId="1571" r:id="rId24"/>
    <pivotCache cacheId="1574" r:id="rId25"/>
    <pivotCache cacheId="1577" r:id="rId26"/>
    <pivotCache cacheId="1580" r:id="rId27"/>
    <pivotCache cacheId="1583" r:id="rId28"/>
    <pivotCache cacheId="1586" r:id="rId29"/>
    <pivotCache cacheId="1589" r:id="rId30"/>
  </pivotCaches>
  <extLst>
    <ext xmlns:x14="http://schemas.microsoft.com/office/spreadsheetml/2009/9/main" uri="{876F7934-8845-4945-9796-88D515C7AA90}">
      <x14:pivotCaches>
        <pivotCache cacheId="165" r:id="rId31"/>
      </x14:pivotCaches>
    </ex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c35989a8-03d3-4c82-b91f-759e1493cc7c" name="DimCustomer" connection="Query - DimCustomer"/>
          <x15:modelTable id="DimGeography_ae144d94-115f-4344-8fa9-bd0f590e4615" name="DimGeography" connection="Query - DimGeography"/>
          <x15:modelTable id="DimProduct_f0022ad3-d2d5-4bb3-a214-e273a7479cde" name="DimProduct" connection="Query - DimProduct"/>
          <x15:modelTable id="DimSalesTerritory_1c54153b-5bd3-4416-9521-0b2937928309" name="DimSalesTerritory" connection="Query - DimSalesTerritory"/>
          <x15:modelTable id="FactInternetSales_14705050-1858-4f31-9571-67b8126fc046" name="FactInternetSales" connection="Query - FactInternetSales"/>
          <x15:modelTable id="DimDate_bb8bbbc1-6460-47cb-b5dc-8a5f095c70ae" name="DimDate" connection="Query - DimDate"/>
          <x15:modelTable id="All_Measures_1ecab0fc-7bdd-4f53-bda3-6194ca85715a" name="All_Measures" connection="Query - All_Measures"/>
          <x15:modelTable id="DimProduct 1" name="DimProduct 1" connection="WorksheetConnection_Excel-Adventure-works.xlsb!DimProduct"/>
        </x15:modelTables>
        <x15:modelRelationships>
          <x15:modelRelationship fromTable="DimCustomer" fromColumn="GeographyKey" toTable="DimGeography" toColumn="GeographyKey"/>
          <x15:modelRelationship fromTable="DimProduct" fromColumn="ProductKey" toTable="DimProduct 1" toColumn="ProductKey"/>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3" i="22" l="1"/>
  <c r="AF4" i="22"/>
  <c r="AF5" i="22"/>
  <c r="AF6" i="22"/>
  <c r="AF7" i="22"/>
  <c r="AF8" i="22"/>
  <c r="AF9" i="22"/>
  <c r="AN5" i="22"/>
  <c r="AL5" i="22" s="1"/>
  <c r="AN4" i="22"/>
  <c r="AK4" i="22"/>
  <c r="AK5" i="22"/>
  <c r="AK6" i="22"/>
  <c r="AK7" i="22"/>
  <c r="AK8" i="22"/>
  <c r="AK9" i="22"/>
  <c r="AK3" i="22"/>
  <c r="W5" i="22"/>
  <c r="W6" i="22"/>
  <c r="W8" i="22"/>
  <c r="W9" i="22"/>
  <c r="W10" i="22"/>
  <c r="V4" i="22"/>
  <c r="W4" i="22"/>
  <c r="V5" i="22"/>
  <c r="V6" i="22"/>
  <c r="V7" i="22"/>
  <c r="W7" i="22"/>
  <c r="V8" i="22"/>
  <c r="V9" i="22"/>
  <c r="V10" i="22"/>
  <c r="W3" i="22"/>
  <c r="V3" i="22"/>
  <c r="M15" i="22"/>
  <c r="AG5" i="22" l="1" a="1"/>
  <c r="AG5" i="22" s="1"/>
  <c r="AL4" i="22"/>
  <c r="AI11" i="22" s="1"/>
  <c r="AN10" i="22" a="1"/>
  <c r="AN10" i="22" s="1"/>
  <c r="AG9" i="22" a="1"/>
  <c r="AG9" i="22" s="1"/>
  <c r="AG8" i="22" a="1"/>
  <c r="AG8" i="22" s="1"/>
  <c r="AG4" i="22" a="1"/>
  <c r="AG4" i="22" s="1"/>
  <c r="AG7" i="22" a="1"/>
  <c r="AG7" i="22" s="1"/>
  <c r="AG6" i="22" a="1"/>
  <c r="AG6" i="22" s="1"/>
  <c r="X6" i="22"/>
  <c r="X13" i="22"/>
  <c r="X16" i="22" s="1"/>
  <c r="X17" i="22" s="1"/>
  <c r="X9" i="22"/>
  <c r="X7" i="22"/>
  <c r="X8" i="22"/>
  <c r="X5" i="22"/>
  <c r="X4" i="22"/>
  <c r="X10" i="22"/>
  <c r="L14" i="22"/>
  <c r="L15" i="22"/>
  <c r="M13" i="22"/>
  <c r="L13" i="22"/>
  <c r="H11" i="22"/>
  <c r="H8" i="22"/>
  <c r="I8" i="22" s="1"/>
  <c r="G8" i="22"/>
  <c r="H7" i="22"/>
  <c r="I7" i="22" s="1"/>
  <c r="G7" i="22"/>
  <c r="H6" i="22"/>
  <c r="I6" i="22" s="1"/>
  <c r="G6" i="22"/>
  <c r="H5" i="22"/>
  <c r="I5" i="22" s="1"/>
  <c r="G5" i="22"/>
  <c r="H4" i="22"/>
  <c r="G4" i="22"/>
  <c r="H3" i="22"/>
  <c r="G3" i="22"/>
  <c r="H133" i="21"/>
  <c r="G133" i="21"/>
  <c r="H132" i="21"/>
  <c r="G132" i="21"/>
  <c r="H131" i="21"/>
  <c r="G131" i="21"/>
  <c r="H130" i="21"/>
  <c r="G130" i="21"/>
  <c r="H129" i="21"/>
  <c r="G129" i="21"/>
  <c r="H128" i="21"/>
  <c r="G128" i="21"/>
  <c r="H127" i="21"/>
  <c r="G127" i="21"/>
  <c r="H126" i="21"/>
  <c r="G126" i="21"/>
  <c r="H125" i="21"/>
  <c r="G125" i="21"/>
  <c r="H124" i="21"/>
  <c r="G124" i="21"/>
  <c r="H123" i="21"/>
  <c r="G123" i="21"/>
  <c r="H122" i="21"/>
  <c r="G122" i="21"/>
  <c r="H121" i="21"/>
  <c r="G121" i="21"/>
  <c r="H120" i="21"/>
  <c r="G120" i="21"/>
  <c r="H119" i="21"/>
  <c r="G119" i="21"/>
  <c r="H118" i="21"/>
  <c r="G118" i="21"/>
  <c r="H117" i="21"/>
  <c r="G117" i="21"/>
  <c r="H116" i="21"/>
  <c r="G116" i="21"/>
  <c r="H115" i="21"/>
  <c r="G115" i="21"/>
  <c r="H114" i="21"/>
  <c r="G114" i="21"/>
  <c r="H113" i="21"/>
  <c r="G113" i="21"/>
  <c r="H112" i="21"/>
  <c r="G112" i="21"/>
  <c r="H111" i="21"/>
  <c r="G111" i="21"/>
  <c r="H110" i="21"/>
  <c r="G110" i="21"/>
  <c r="H109" i="21"/>
  <c r="G109" i="21"/>
  <c r="H108" i="21"/>
  <c r="G108" i="21"/>
  <c r="H107" i="21"/>
  <c r="G107" i="21"/>
  <c r="H106" i="21"/>
  <c r="G106" i="21"/>
  <c r="H105" i="21"/>
  <c r="G105" i="21"/>
  <c r="H104" i="21"/>
  <c r="G104" i="21"/>
  <c r="H103" i="21"/>
  <c r="G103" i="21"/>
  <c r="H102" i="21"/>
  <c r="G102" i="21"/>
  <c r="H101" i="21"/>
  <c r="G101" i="21"/>
  <c r="H100" i="21"/>
  <c r="G100" i="21"/>
  <c r="H99" i="21"/>
  <c r="G99" i="21"/>
  <c r="H98" i="21"/>
  <c r="G98" i="21"/>
  <c r="H97" i="21"/>
  <c r="G97" i="21"/>
  <c r="H96" i="21"/>
  <c r="G96" i="21"/>
  <c r="H95" i="21"/>
  <c r="G95" i="21"/>
  <c r="H94" i="21"/>
  <c r="G94" i="21"/>
  <c r="H93" i="21"/>
  <c r="G93" i="21"/>
  <c r="H92" i="21"/>
  <c r="G92" i="21"/>
  <c r="H91" i="21"/>
  <c r="G91" i="21"/>
  <c r="H90" i="21"/>
  <c r="G90" i="21"/>
  <c r="H89" i="21"/>
  <c r="G89" i="21"/>
  <c r="H88" i="21"/>
  <c r="G88" i="21"/>
  <c r="H87" i="21"/>
  <c r="G87" i="21"/>
  <c r="H86" i="21"/>
  <c r="G86" i="21"/>
  <c r="H85" i="21"/>
  <c r="G85" i="21"/>
  <c r="H84" i="21"/>
  <c r="G84" i="21"/>
  <c r="H83" i="21"/>
  <c r="G83" i="21"/>
  <c r="H82" i="21"/>
  <c r="G82" i="21"/>
  <c r="H81" i="21"/>
  <c r="G81" i="21"/>
  <c r="H80" i="21"/>
  <c r="G80" i="21"/>
  <c r="H79" i="21"/>
  <c r="G79" i="21"/>
  <c r="H78" i="21"/>
  <c r="G78" i="21"/>
  <c r="H77" i="21"/>
  <c r="G77" i="21"/>
  <c r="H76" i="21"/>
  <c r="G76" i="21"/>
  <c r="H75" i="21"/>
  <c r="G75" i="21"/>
  <c r="H74" i="21"/>
  <c r="G74" i="21"/>
  <c r="H73" i="21"/>
  <c r="G73" i="21"/>
  <c r="H72" i="21"/>
  <c r="G72" i="21"/>
  <c r="H71" i="21"/>
  <c r="G71" i="21"/>
  <c r="H70" i="21"/>
  <c r="G70" i="21"/>
  <c r="H69" i="21"/>
  <c r="G69" i="21"/>
  <c r="H68" i="21"/>
  <c r="G68" i="21"/>
  <c r="H67" i="21"/>
  <c r="G67" i="21"/>
  <c r="H66" i="21"/>
  <c r="G66" i="21"/>
  <c r="H65" i="21"/>
  <c r="G65" i="21"/>
  <c r="H64" i="21"/>
  <c r="G64" i="21"/>
  <c r="H63" i="21"/>
  <c r="G63" i="21"/>
  <c r="H62" i="21"/>
  <c r="G62" i="21"/>
  <c r="H61" i="21"/>
  <c r="G61" i="21"/>
  <c r="H60" i="21"/>
  <c r="G60" i="21"/>
  <c r="H59" i="21"/>
  <c r="G59" i="21"/>
  <c r="H58" i="21"/>
  <c r="G58" i="21"/>
  <c r="H57" i="21"/>
  <c r="G57" i="21"/>
  <c r="H56" i="21"/>
  <c r="G56" i="21"/>
  <c r="H55" i="21"/>
  <c r="G55" i="21"/>
  <c r="H54" i="21"/>
  <c r="G54" i="21"/>
  <c r="H53" i="21"/>
  <c r="G53" i="21"/>
  <c r="H52" i="21"/>
  <c r="G52" i="21"/>
  <c r="H51" i="21"/>
  <c r="G51" i="21"/>
  <c r="H50" i="21"/>
  <c r="G50" i="21"/>
  <c r="H49" i="21"/>
  <c r="G49" i="21"/>
  <c r="H48" i="21"/>
  <c r="G48" i="21"/>
  <c r="H47" i="21"/>
  <c r="G47" i="21"/>
  <c r="H46" i="21"/>
  <c r="G46" i="21"/>
  <c r="H45" i="21"/>
  <c r="G45" i="21"/>
  <c r="H44" i="21"/>
  <c r="G44" i="21"/>
  <c r="H43" i="21"/>
  <c r="G43" i="21"/>
  <c r="H42" i="21"/>
  <c r="G42" i="21"/>
  <c r="H41" i="21"/>
  <c r="G41" i="21"/>
  <c r="H40" i="21"/>
  <c r="G40" i="21"/>
  <c r="H39" i="21"/>
  <c r="G39" i="21"/>
  <c r="H38" i="21"/>
  <c r="G38" i="21"/>
  <c r="H37" i="21"/>
  <c r="G37" i="21"/>
  <c r="H36" i="21"/>
  <c r="G36" i="21"/>
  <c r="H35" i="21"/>
  <c r="G35" i="21"/>
  <c r="H34" i="21"/>
  <c r="G34" i="21"/>
  <c r="H33" i="21"/>
  <c r="G33" i="21"/>
  <c r="H32" i="21"/>
  <c r="G32" i="21"/>
  <c r="H31" i="21"/>
  <c r="G31" i="21"/>
  <c r="H30" i="21"/>
  <c r="G30" i="21"/>
  <c r="H29" i="21"/>
  <c r="G29" i="21"/>
  <c r="H28" i="21"/>
  <c r="G28" i="21"/>
  <c r="H27" i="21"/>
  <c r="G27" i="21"/>
  <c r="H26" i="21"/>
  <c r="G26" i="21"/>
  <c r="H25" i="21"/>
  <c r="G25" i="21"/>
  <c r="H24" i="21"/>
  <c r="G24" i="21"/>
  <c r="H23" i="21"/>
  <c r="G23" i="21"/>
  <c r="H22" i="21"/>
  <c r="G22" i="21"/>
  <c r="H21" i="21"/>
  <c r="G21" i="21"/>
  <c r="H20" i="21"/>
  <c r="G20" i="21"/>
  <c r="H19" i="21"/>
  <c r="G19" i="21"/>
  <c r="H18" i="21"/>
  <c r="G18" i="21"/>
  <c r="H17" i="21"/>
  <c r="G17" i="21"/>
  <c r="H16" i="21"/>
  <c r="G16" i="21"/>
  <c r="H15" i="21"/>
  <c r="G15" i="21"/>
  <c r="H14" i="21"/>
  <c r="G14" i="21"/>
  <c r="H13" i="21"/>
  <c r="G13" i="21"/>
  <c r="H12" i="21"/>
  <c r="G12" i="21"/>
  <c r="H11" i="21"/>
  <c r="G11" i="21"/>
  <c r="AB10" i="21"/>
  <c r="AA10" i="21"/>
  <c r="AG9" i="21"/>
  <c r="AF9" i="21"/>
  <c r="AB9" i="21"/>
  <c r="AA9" i="21"/>
  <c r="AG8" i="21"/>
  <c r="AF8" i="21"/>
  <c r="AB8" i="21"/>
  <c r="AA8" i="21"/>
  <c r="H8" i="21"/>
  <c r="I8" i="21" s="1"/>
  <c r="G8" i="21"/>
  <c r="AG7" i="21"/>
  <c r="AF7" i="21"/>
  <c r="AB7" i="21"/>
  <c r="AA7" i="21"/>
  <c r="H7" i="21"/>
  <c r="I7" i="21" s="1"/>
  <c r="G7" i="21"/>
  <c r="AB6" i="21"/>
  <c r="AA6" i="21"/>
  <c r="H6" i="21"/>
  <c r="I6" i="21" s="1"/>
  <c r="G6" i="21"/>
  <c r="AB5" i="21"/>
  <c r="AA5" i="21"/>
  <c r="H5" i="21"/>
  <c r="I5" i="21" s="1"/>
  <c r="G5" i="21"/>
  <c r="AB4" i="21"/>
  <c r="AA4" i="21"/>
  <c r="H4" i="21"/>
  <c r="G4" i="21"/>
  <c r="AB3" i="21"/>
  <c r="AA3" i="21"/>
  <c r="H3" i="21"/>
  <c r="G3" i="21"/>
  <c r="AB2" i="21"/>
  <c r="AA2" i="21"/>
  <c r="Q10" i="19"/>
  <c r="P10" i="19"/>
  <c r="Q9" i="19"/>
  <c r="P9" i="19"/>
  <c r="G9" i="19"/>
  <c r="Q8" i="19"/>
  <c r="P8" i="19"/>
  <c r="Q7" i="19"/>
  <c r="P7" i="19"/>
  <c r="Q6" i="19"/>
  <c r="P6" i="19"/>
  <c r="AB5" i="19"/>
  <c r="Q5" i="19"/>
  <c r="P5" i="19"/>
  <c r="H5" i="19"/>
  <c r="AB4" i="19"/>
  <c r="Q4" i="19"/>
  <c r="P4" i="19"/>
  <c r="H4" i="19"/>
  <c r="I4" i="19" s="1"/>
  <c r="Q3" i="19"/>
  <c r="P3" i="19"/>
  <c r="H3" i="19"/>
  <c r="I3" i="19" s="1"/>
  <c r="D23" i="15" a="1"/>
  <c r="D23" i="15" s="1"/>
  <c r="C23" i="15"/>
  <c r="D22" i="15" a="1"/>
  <c r="D22" i="15" s="1"/>
  <c r="C22" i="15"/>
  <c r="AA21" i="15"/>
  <c r="AB21" i="15" s="1"/>
  <c r="D21" i="15" a="1"/>
  <c r="D21" i="15" s="1"/>
  <c r="C21" i="15"/>
  <c r="D20" i="15" a="1"/>
  <c r="D20" i="15" s="1"/>
  <c r="C20" i="15"/>
  <c r="D19" i="15" a="1"/>
  <c r="D19" i="15" s="1"/>
  <c r="C19" i="15"/>
  <c r="Z10" i="15"/>
  <c r="AA14" i="15" s="1"/>
  <c r="M14" i="22"/>
  <c r="L5" i="22"/>
  <c r="M5" i="22"/>
  <c r="AC3" i="21"/>
  <c r="G6" i="15"/>
  <c r="AK6" i="19"/>
  <c r="AJ5" i="19"/>
  <c r="AJ4" i="19"/>
  <c r="E6" i="15"/>
  <c r="AK5" i="19"/>
  <c r="O4" i="21"/>
  <c r="AC4" i="21"/>
  <c r="P4" i="21"/>
  <c r="K6" i="15"/>
  <c r="AC5" i="21"/>
  <c r="H6" i="15"/>
  <c r="I6" i="15"/>
  <c r="D6" i="15"/>
  <c r="AJ7" i="19"/>
  <c r="AK7" i="19"/>
  <c r="F6" i="15"/>
  <c r="C6" i="15"/>
  <c r="AK4" i="19"/>
  <c r="AJ6" i="19"/>
  <c r="J6" i="15"/>
  <c r="Q4" i="21"/>
  <c r="X15" i="22" l="1"/>
  <c r="Z9" i="19"/>
  <c r="Z10" i="19" s="1"/>
  <c r="H10" i="22"/>
  <c r="I10" i="22" s="1"/>
  <c r="AH8" i="21"/>
  <c r="I4" i="22"/>
  <c r="E20" i="15"/>
  <c r="F20" i="15" s="1"/>
  <c r="E21" i="15"/>
  <c r="F21" i="15" s="1"/>
  <c r="E22" i="15"/>
  <c r="F22" i="15" s="1"/>
  <c r="E19" i="15"/>
  <c r="E27" i="15"/>
  <c r="E23" i="15"/>
  <c r="F23" i="15" s="1"/>
  <c r="V6" i="19"/>
  <c r="K3" i="21"/>
  <c r="H7" i="19"/>
  <c r="K4" i="21"/>
  <c r="AH9" i="21"/>
  <c r="AF14" i="15"/>
  <c r="AB14" i="15"/>
  <c r="AA15" i="15"/>
  <c r="AB15" i="15" s="1"/>
  <c r="I4" i="21"/>
  <c r="AA22" i="15"/>
  <c r="AB22" i="15" s="1"/>
  <c r="AC22" i="15" s="1"/>
  <c r="AA28" i="15"/>
  <c r="V4" i="19"/>
  <c r="V5" i="19"/>
  <c r="I5" i="19"/>
  <c r="L4" i="21" l="1"/>
  <c r="I11" i="22"/>
  <c r="R5" i="19" a="1"/>
  <c r="R5" i="19" s="1"/>
  <c r="AC15" i="15"/>
  <c r="R6" i="19" a="1"/>
  <c r="R6" i="19" s="1"/>
  <c r="L3" i="21"/>
  <c r="C27" i="15"/>
  <c r="C28" i="15" s="1"/>
  <c r="R9" i="19" a="1"/>
  <c r="R9" i="19" s="1"/>
  <c r="AC14" i="15"/>
  <c r="AC21" i="15"/>
  <c r="AC24" i="15" s="1"/>
  <c r="AG14" i="15"/>
  <c r="AF15" i="15"/>
  <c r="AG15" i="15" s="1"/>
  <c r="AF21" i="15"/>
  <c r="AA29" i="15"/>
  <c r="AB29" i="15" s="1"/>
  <c r="AB28" i="15"/>
  <c r="R8" i="19" a="1"/>
  <c r="R8" i="19" s="1"/>
  <c r="R10" i="19" a="1"/>
  <c r="R10" i="19" s="1"/>
  <c r="R7" i="19" a="1"/>
  <c r="R7" i="19" s="1"/>
  <c r="R4" i="19" a="1"/>
  <c r="R4" i="19" s="1"/>
  <c r="R13" i="19" l="1"/>
  <c r="AC17" i="15"/>
  <c r="AC29" i="15"/>
  <c r="AH14" i="15"/>
  <c r="AC28" i="15"/>
  <c r="AF28" i="15"/>
  <c r="AF22" i="15"/>
  <c r="AG22" i="15" s="1"/>
  <c r="AG21" i="15"/>
  <c r="AH15" i="15"/>
  <c r="AH21" i="15" l="1"/>
  <c r="AC31" i="15"/>
  <c r="AH17" i="15"/>
  <c r="AG28" i="15"/>
  <c r="AF29" i="15"/>
  <c r="AG29" i="15" s="1"/>
  <c r="AH22" i="15"/>
  <c r="AH24" i="15" l="1"/>
  <c r="AH29" i="15"/>
  <c r="AH28" i="15"/>
  <c r="AH31" i="1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FB8377C-285B-40E1-B7D7-271989F7FC6B}" keepAlive="1" name="ModelConnection_ExternalData_4" description="Data Model" type="5" refreshedVersion="8" minRefreshableVersion="5" saveData="1">
    <dbPr connection="Data Model Connection" command="DimProduct" commandType="3"/>
    <extLst>
      <ext xmlns:x15="http://schemas.microsoft.com/office/spreadsheetml/2010/11/main" uri="{DE250136-89BD-433C-8126-D09CA5730AF9}">
        <x15:connection id="" model="1"/>
      </ext>
    </extLst>
  </connection>
  <connection id="2" xr16:uid="{7460EAD6-B16C-4D6C-A0AD-8D5C6316B73D}" name="Query - All_Measures" description="Connection to the 'All_Measures' query in the workbook." type="100" refreshedVersion="8" minRefreshableVersion="5">
    <extLst>
      <ext xmlns:x15="http://schemas.microsoft.com/office/spreadsheetml/2010/11/main" uri="{DE250136-89BD-433C-8126-D09CA5730AF9}">
        <x15:connection id="4f44db40-2664-4001-910a-4e45d5c7de01">
          <x15:oledbPr connection="Provider=Microsoft.Mashup.OleDb.1;Data Source=$Workbook$;Location=All_Measures;Extended Properties=&quot;&quot;">
            <x15:dbTables>
              <x15:dbTable name="All_Measures"/>
            </x15:dbTables>
          </x15:oledbPr>
        </x15:connection>
      </ext>
    </extLst>
  </connection>
  <connection id="3" xr16:uid="{3496A11F-40CA-4C3C-826C-C7C4F7D3B4D5}" name="Query - DimCustomer" description="Connection to the 'DimCustomer' query in the workbook." type="100" refreshedVersion="8" minRefreshableVersion="5">
    <extLst>
      <ext xmlns:x15="http://schemas.microsoft.com/office/spreadsheetml/2010/11/main" uri="{DE250136-89BD-433C-8126-D09CA5730AF9}">
        <x15:connection id="a04aa39c-579f-4126-9282-73b13acb57b2"/>
      </ext>
    </extLst>
  </connection>
  <connection id="4" xr16:uid="{C307B06A-6593-4925-8740-4CF84ED984C1}" name="Query - DimDate" description="Connection to the 'DimDate' query in the workbook." type="100" refreshedVersion="8" minRefreshableVersion="5">
    <extLst>
      <ext xmlns:x15="http://schemas.microsoft.com/office/spreadsheetml/2010/11/main" uri="{DE250136-89BD-433C-8126-D09CA5730AF9}">
        <x15:connection id="4ee378b4-a754-49d8-9729-0208fce2a93a">
          <x15:oledbPr connection="Provider=Microsoft.Mashup.OleDb.1;Data Source=$Workbook$;Location=DimDate;Extended Properties=&quot;&quot;">
            <x15:dbTables>
              <x15:dbTable name="DimDate"/>
            </x15:dbTables>
          </x15:oledbPr>
        </x15:connection>
      </ext>
    </extLst>
  </connection>
  <connection id="5" xr16:uid="{A16966BC-0DE8-4396-9F5F-79348D9A61ED}" name="Query - DimGeography" description="Connection to the 'DimGeography' query in the workbook." type="100" refreshedVersion="8" minRefreshableVersion="5">
    <extLst>
      <ext xmlns:x15="http://schemas.microsoft.com/office/spreadsheetml/2010/11/main" uri="{DE250136-89BD-433C-8126-D09CA5730AF9}">
        <x15:connection id="b177d178-204e-43e0-8db4-c61f0b8b2001">
          <x15:oledbPr connection="Provider=Microsoft.Mashup.OleDb.1;Data Source=$Workbook$;Location=DimGeography;Extended Properties=&quot;&quot;">
            <x15:dbTables>
              <x15:dbTable name="DimGeography"/>
            </x15:dbTables>
          </x15:oledbPr>
        </x15:connection>
      </ext>
    </extLst>
  </connection>
  <connection id="6" xr16:uid="{D5109DE8-B0E0-4422-A0A2-096C01FC07BD}" name="Query - DimProduct" description="Connection to the 'DimProduct' query in the workbook." type="100" refreshedVersion="8" minRefreshableVersion="5">
    <extLst>
      <ext xmlns:x15="http://schemas.microsoft.com/office/spreadsheetml/2010/11/main" uri="{DE250136-89BD-433C-8126-D09CA5730AF9}">
        <x15:connection id="6b78422a-66e2-4a78-b3fa-24e11d33b621">
          <x15:oledbPr connection="Provider=Microsoft.Mashup.OleDb.1;Data Source=$Workbook$;Location=DimProduct;Extended Properties=&quot;&quot;">
            <x15:dbTables>
              <x15:dbTable name="DimProduct"/>
            </x15:dbTables>
          </x15:oledbPr>
        </x15:connection>
      </ext>
    </extLst>
  </connection>
  <connection id="7" xr16:uid="{3F456AD2-B84D-4DC9-95DE-D105F7AB8E35}" name="Query - DimSalesTerritory" description="Connection to the 'DimSalesTerritory' query in the workbook." type="100" refreshedVersion="8" minRefreshableVersion="5">
    <extLst>
      <ext xmlns:x15="http://schemas.microsoft.com/office/spreadsheetml/2010/11/main" uri="{DE250136-89BD-433C-8126-D09CA5730AF9}">
        <x15:connection id="658dec05-2296-4af3-b2a2-d5337f7e649f">
          <x15:oledbPr connection="Provider=Microsoft.Mashup.OleDb.1;Data Source=$Workbook$;Location=DimSalesTerritory;Extended Properties=&quot;&quot;">
            <x15:dbTables>
              <x15:dbTable name="DimSalesTerritory"/>
            </x15:dbTables>
          </x15:oledbPr>
        </x15:connection>
      </ext>
    </extLst>
  </connection>
  <connection id="8" xr16:uid="{D6AA6CB6-3E74-4082-A705-FAE6990D5697}" name="Query - FactInternetSales" description="Connection to the 'FactInternetSales' query in the workbook." type="100" refreshedVersion="8" minRefreshableVersion="5">
    <extLst>
      <ext xmlns:x15="http://schemas.microsoft.com/office/spreadsheetml/2010/11/main" uri="{DE250136-89BD-433C-8126-D09CA5730AF9}">
        <x15:connection id="5182e662-4b8e-40ce-a4f9-9173c7caf36b">
          <x15:oledbPr connection="Provider=Microsoft.Mashup.OleDb.1;Data Source=$Workbook$;Location=FactInternetSales;Extended Properties=&quot;&quot;">
            <x15:dbTables>
              <x15:dbTable name="FactInternetSales"/>
            </x15:dbTables>
          </x15:oledbPr>
        </x15:connection>
      </ext>
    </extLst>
  </connection>
  <connection id="9" xr16:uid="{9E933E18-637A-4DFF-8CFC-0BEEEC02E85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52D39308-DF60-45CB-A22A-D3AEFA49FA64}" name="WorksheetConnection_Excel-Adventure-works.xlsb!DimProduct" type="102" refreshedVersion="8" minRefreshableVersion="5">
    <extLst>
      <ext xmlns:x15="http://schemas.microsoft.com/office/spreadsheetml/2010/11/main" uri="{DE250136-89BD-433C-8126-D09CA5730AF9}">
        <x15:connection id="DimProduct 1">
          <x15:rangePr sourceName="_xlcn.WorksheetConnection_ExcelAdventureworks.xlsbDimProduct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<sst xmlns="http://schemas.openxmlformats.org/spreadsheetml/2006/main" count="20307" uniqueCount="19012">
  <si>
    <t>ProductKey</t>
  </si>
  <si>
    <t>Product name</t>
  </si>
  <si>
    <t>Color</t>
  </si>
  <si>
    <t>Adjustable Race</t>
  </si>
  <si>
    <t>Unknown</t>
  </si>
  <si>
    <t>Bearing Ball</t>
  </si>
  <si>
    <t>BB Ball Bearing</t>
  </si>
  <si>
    <t>Headset Ball Bearings</t>
  </si>
  <si>
    <t>Blade</t>
  </si>
  <si>
    <t>LL Crankarm</t>
  </si>
  <si>
    <t>Black</t>
  </si>
  <si>
    <t>ML Crankarm</t>
  </si>
  <si>
    <t>HL Crankarm</t>
  </si>
  <si>
    <t>Chainring Bolts</t>
  </si>
  <si>
    <t>Silver</t>
  </si>
  <si>
    <t>Chainring Nut</t>
  </si>
  <si>
    <t>Chainring</t>
  </si>
  <si>
    <t>Crown Race</t>
  </si>
  <si>
    <t>Chain Stays</t>
  </si>
  <si>
    <t>Decal 1</t>
  </si>
  <si>
    <t>Decal 2</t>
  </si>
  <si>
    <t>Down Tube</t>
  </si>
  <si>
    <t>Mountain End Caps</t>
  </si>
  <si>
    <t>Road End Caps</t>
  </si>
  <si>
    <t>Touring End Caps</t>
  </si>
  <si>
    <t>Fork End</t>
  </si>
  <si>
    <t>Freewheel</t>
  </si>
  <si>
    <t>Flat Washer 1</t>
  </si>
  <si>
    <t>Flat Washer 6</t>
  </si>
  <si>
    <t>Flat Washer 2</t>
  </si>
  <si>
    <t>Flat Washer 9</t>
  </si>
  <si>
    <t>Flat Washer 4</t>
  </si>
  <si>
    <t>Flat Washer 3</t>
  </si>
  <si>
    <t>Flat Washer 8</t>
  </si>
  <si>
    <t>Flat Washer 5</t>
  </si>
  <si>
    <t>Flat Washer 7</t>
  </si>
  <si>
    <t>Fork Crown</t>
  </si>
  <si>
    <t>Front Derailleur Cage</t>
  </si>
  <si>
    <t>Front Derailleur Linkage</t>
  </si>
  <si>
    <t>Guide Pulley</t>
  </si>
  <si>
    <t>LL Grip Tape</t>
  </si>
  <si>
    <t>ML Grip Tape</t>
  </si>
  <si>
    <t>HL Grip Tape</t>
  </si>
  <si>
    <t>Thin-Jam Hex Nut 9</t>
  </si>
  <si>
    <t>Thin-Jam Hex Nut 10</t>
  </si>
  <si>
    <t>Thin-Jam Hex Nut 1</t>
  </si>
  <si>
    <t>Thin-Jam Hex Nut 2</t>
  </si>
  <si>
    <t>Thin-Jam Hex Nut 15</t>
  </si>
  <si>
    <t>Thin-Jam Hex Nut 16</t>
  </si>
  <si>
    <t>Thin-Jam Hex Nut 5</t>
  </si>
  <si>
    <t>Thin-Jam Hex Nut 6</t>
  </si>
  <si>
    <t>Thin-Jam Hex Nut 3</t>
  </si>
  <si>
    <t>Thin-Jam Hex Nut 4</t>
  </si>
  <si>
    <t>Thin-Jam Hex Nut 13</t>
  </si>
  <si>
    <t>Thin-Jam Hex Nut 14</t>
  </si>
  <si>
    <t>Thin-Jam Hex Nut 7</t>
  </si>
  <si>
    <t>Thin-Jam Hex Nut 8</t>
  </si>
  <si>
    <t>Thin-Jam Hex Nut 12</t>
  </si>
  <si>
    <t>Thin-Jam Hex Nut 11</t>
  </si>
  <si>
    <t>Hex Nut 5</t>
  </si>
  <si>
    <t>Hex Nut 6</t>
  </si>
  <si>
    <t>Hex Nut 16</t>
  </si>
  <si>
    <t>Hex Nut 17</t>
  </si>
  <si>
    <t>Hex Nut 7</t>
  </si>
  <si>
    <t>Hex Nut 8</t>
  </si>
  <si>
    <t>Hex Nut 9</t>
  </si>
  <si>
    <t>Hex Nut 22</t>
  </si>
  <si>
    <t>Hex Nut 23</t>
  </si>
  <si>
    <t>Hex Nut 12</t>
  </si>
  <si>
    <t>Hex Nut 13</t>
  </si>
  <si>
    <t>Hex Nut 1</t>
  </si>
  <si>
    <t>Hex Nut 10</t>
  </si>
  <si>
    <t>Hex Nut 11</t>
  </si>
  <si>
    <t>Hex Nut 2</t>
  </si>
  <si>
    <t>Hex Nut 20</t>
  </si>
  <si>
    <t>Hex Nut 21</t>
  </si>
  <si>
    <t>Hex Nut 3</t>
  </si>
  <si>
    <t>Hex Nut 14</t>
  </si>
  <si>
    <t>Hex Nut 15</t>
  </si>
  <si>
    <t>Hex Nut 4</t>
  </si>
  <si>
    <t>Hex Nut 18</t>
  </si>
  <si>
    <t>Hex Nut 19</t>
  </si>
  <si>
    <t>Handlebar Tube</t>
  </si>
  <si>
    <t>Head Tube</t>
  </si>
  <si>
    <t>LL Hub</t>
  </si>
  <si>
    <t>HL Hub</t>
  </si>
  <si>
    <t>Keyed Washer</t>
  </si>
  <si>
    <t>External Lock Washer 3</t>
  </si>
  <si>
    <t>External Lock Washer 4</t>
  </si>
  <si>
    <t>External Lock Washer 9</t>
  </si>
  <si>
    <t>External Lock Washer 5</t>
  </si>
  <si>
    <t>External Lock Washer 7</t>
  </si>
  <si>
    <t>External Lock Washer 6</t>
  </si>
  <si>
    <t>External Lock Washer 1</t>
  </si>
  <si>
    <t>External Lock Washer 8</t>
  </si>
  <si>
    <t>External Lock Washer 2</t>
  </si>
  <si>
    <t>Internal Lock Washer 3</t>
  </si>
  <si>
    <t>Internal Lock Washer 4</t>
  </si>
  <si>
    <t>Internal Lock Washer 9</t>
  </si>
  <si>
    <t>Internal Lock Washer 5</t>
  </si>
  <si>
    <t>Internal Lock Washer 7</t>
  </si>
  <si>
    <t>Internal Lock Washer 6</t>
  </si>
  <si>
    <t>Internal Lock Washer 10</t>
  </si>
  <si>
    <t>Internal Lock Washer 1</t>
  </si>
  <si>
    <t>Internal Lock Washer 8</t>
  </si>
  <si>
    <t>Internal Lock Washer 2</t>
  </si>
  <si>
    <t>Thin-Jam Lock Nut 9</t>
  </si>
  <si>
    <t>Thin-Jam Lock Nut 10</t>
  </si>
  <si>
    <t>Thin-Jam Lock Nut 1</t>
  </si>
  <si>
    <t>Thin-Jam Lock Nut 2</t>
  </si>
  <si>
    <t>Thin-Jam Lock Nut 15</t>
  </si>
  <si>
    <t>Thin-Jam Lock Nut 16</t>
  </si>
  <si>
    <t>Thin-Jam Lock Nut 5</t>
  </si>
  <si>
    <t>Thin-Jam Lock Nut 6</t>
  </si>
  <si>
    <t>Thin-Jam Lock Nut 3</t>
  </si>
  <si>
    <t>Thin-Jam Lock Nut 4</t>
  </si>
  <si>
    <t>Thin-Jam Lock Nut 13</t>
  </si>
  <si>
    <t>Thin-Jam Lock Nut 14</t>
  </si>
  <si>
    <t>Thin-Jam Lock Nut 7</t>
  </si>
  <si>
    <t>Thin-Jam Lock Nut 8</t>
  </si>
  <si>
    <t>Thin-Jam Lock Nut 12</t>
  </si>
  <si>
    <t>Thin-Jam Lock Nut 11</t>
  </si>
  <si>
    <t>Lock Nut 5</t>
  </si>
  <si>
    <t>Lock Nut 6</t>
  </si>
  <si>
    <t>Lock Nut 16</t>
  </si>
  <si>
    <t>Lock Nut 17</t>
  </si>
  <si>
    <t>Lock Nut 7</t>
  </si>
  <si>
    <t>Lock Nut 8</t>
  </si>
  <si>
    <t>Lock Nut 9</t>
  </si>
  <si>
    <t>Lock Nut 22</t>
  </si>
  <si>
    <t>Lock Nut 23</t>
  </si>
  <si>
    <t>Lock Nut 12</t>
  </si>
  <si>
    <t>Lock Nut 13</t>
  </si>
  <si>
    <t>Lock Nut 1</t>
  </si>
  <si>
    <t>Lock Nut 10</t>
  </si>
  <si>
    <t>Lock Nut 11</t>
  </si>
  <si>
    <t>Lock Nut 2</t>
  </si>
  <si>
    <t>Lock Nut 20</t>
  </si>
  <si>
    <t>Lock Nut 21</t>
  </si>
  <si>
    <t>Lock Nut 3</t>
  </si>
  <si>
    <t>Lock Nut 14</t>
  </si>
  <si>
    <t>Lock Nut 15</t>
  </si>
  <si>
    <t>Lock Nut 4</t>
  </si>
  <si>
    <t>Lock Nut 19</t>
  </si>
  <si>
    <t>Lock Nut 18</t>
  </si>
  <si>
    <t>Lock Ring</t>
  </si>
  <si>
    <t>Lower Head Race</t>
  </si>
  <si>
    <t>Lock Washer 4</t>
  </si>
  <si>
    <t>Lock Washer 5</t>
  </si>
  <si>
    <t>Lock Washer 10</t>
  </si>
  <si>
    <t>Lock Washer 6</t>
  </si>
  <si>
    <t>Lock Washer 13</t>
  </si>
  <si>
    <t>Lock Washer 8</t>
  </si>
  <si>
    <t>Lock Washer 1</t>
  </si>
  <si>
    <t>Lock Washer 7</t>
  </si>
  <si>
    <t>Lock Washer 12</t>
  </si>
  <si>
    <t>Lock Washer 2</t>
  </si>
  <si>
    <t>Lock Washer 9</t>
  </si>
  <si>
    <t>Lock Washer 3</t>
  </si>
  <si>
    <t>Lock Washer 11</t>
  </si>
  <si>
    <t>Metal Angle</t>
  </si>
  <si>
    <t>Metal Bar 1</t>
  </si>
  <si>
    <t>Metal Bar 2</t>
  </si>
  <si>
    <t>Metal Plate 2</t>
  </si>
  <si>
    <t>Metal Plate 1</t>
  </si>
  <si>
    <t>Metal Plate 3</t>
  </si>
  <si>
    <t>Metal Sheet 2</t>
  </si>
  <si>
    <t>Metal Sheet 3</t>
  </si>
  <si>
    <t>Metal Sheet 7</t>
  </si>
  <si>
    <t>Metal Sheet 4</t>
  </si>
  <si>
    <t>Metal Sheet 5</t>
  </si>
  <si>
    <t>Metal Sheet 6</t>
  </si>
  <si>
    <t>Metal Sheet 1</t>
  </si>
  <si>
    <t>Metal Tread Plate</t>
  </si>
  <si>
    <t>LL Nipple</t>
  </si>
  <si>
    <t>HL Nipple</t>
  </si>
  <si>
    <t>Paint - Black</t>
  </si>
  <si>
    <t>Paint - Red</t>
  </si>
  <si>
    <t>Paint - Silver</t>
  </si>
  <si>
    <t>Paint - Blue</t>
  </si>
  <si>
    <t>Paint - Yellow</t>
  </si>
  <si>
    <t>Pinch Bolt</t>
  </si>
  <si>
    <t>Cup-Shaped Race</t>
  </si>
  <si>
    <t>Cone-Shaped Race</t>
  </si>
  <si>
    <t>Reflector</t>
  </si>
  <si>
    <t>LL Mountain Rim</t>
  </si>
  <si>
    <t>ML Mountain Rim</t>
  </si>
  <si>
    <t>HL Mountain Rim</t>
  </si>
  <si>
    <t>LL Road Rim</t>
  </si>
  <si>
    <t>ML Road Rim</t>
  </si>
  <si>
    <t>HL Road Rim</t>
  </si>
  <si>
    <t>Touring Rim</t>
  </si>
  <si>
    <t>LL Mountain Seat Assembly</t>
  </si>
  <si>
    <t>ML Mountain Seat Assembly</t>
  </si>
  <si>
    <t>HL Mountain Seat Assembly</t>
  </si>
  <si>
    <t>LL Road Seat Assembly</t>
  </si>
  <si>
    <t>ML Road Seat Assembly</t>
  </si>
  <si>
    <t>HL Road Seat Assembly</t>
  </si>
  <si>
    <t>LL Touring Seat Assembly</t>
  </si>
  <si>
    <t>ML Touring Seat Assembly</t>
  </si>
  <si>
    <t>HL Touring Seat Assembly</t>
  </si>
  <si>
    <t>LL Spindle/Axle</t>
  </si>
  <si>
    <t>HL Spindle/Axle</t>
  </si>
  <si>
    <t>LL Shell</t>
  </si>
  <si>
    <t>HL Shell</t>
  </si>
  <si>
    <t>Spokes</t>
  </si>
  <si>
    <t>Seat Lug</t>
  </si>
  <si>
    <t>Stem</t>
  </si>
  <si>
    <t>Seat Post</t>
  </si>
  <si>
    <t>Steerer</t>
  </si>
  <si>
    <t>Seat Stays</t>
  </si>
  <si>
    <t>Seat Tube</t>
  </si>
  <si>
    <t>Top Tube</t>
  </si>
  <si>
    <t>Tension Pulley</t>
  </si>
  <si>
    <t>Rear Derailleur Cage</t>
  </si>
  <si>
    <t>HL Road Frame - Black, 58</t>
  </si>
  <si>
    <t>HL Road Frame - Red, 58</t>
  </si>
  <si>
    <t>Red</t>
  </si>
  <si>
    <t>Sport-100 Helmet, Red</t>
  </si>
  <si>
    <t>Sport-100 Helmet, Black</t>
  </si>
  <si>
    <t>Mountain Bike Socks, M</t>
  </si>
  <si>
    <t>White</t>
  </si>
  <si>
    <t>Mountain Bike Socks, L</t>
  </si>
  <si>
    <t>Sport-100 Helmet, Blue</t>
  </si>
  <si>
    <t>Blue</t>
  </si>
  <si>
    <t>AWC Logo Cap</t>
  </si>
  <si>
    <t>Multi</t>
  </si>
  <si>
    <t>Long-Sleeve Logo Jersey, S</t>
  </si>
  <si>
    <t>Long-Sleeve Logo Jersey, M</t>
  </si>
  <si>
    <t>Long-Sleeve Logo Jersey, L</t>
  </si>
  <si>
    <t>Long-Sleeve Logo Jersey, XL</t>
  </si>
  <si>
    <t>HL Road Frame - Red, 62</t>
  </si>
  <si>
    <t>HL Road Frame - Red, 44</t>
  </si>
  <si>
    <t>HL Road Frame - Red, 48</t>
  </si>
  <si>
    <t>HL Road Frame - Red, 52</t>
  </si>
  <si>
    <t>HL Road Frame - Red, 56</t>
  </si>
  <si>
    <t>LL Road Frame - Black, 58</t>
  </si>
  <si>
    <t>LL Road Frame - Black, 60</t>
  </si>
  <si>
    <t>LL Road Frame - Black, 62</t>
  </si>
  <si>
    <t>LL Road Frame - Red, 44</t>
  </si>
  <si>
    <t>LL Road Frame - Red, 48</t>
  </si>
  <si>
    <t>LL Road Frame - Red, 52</t>
  </si>
  <si>
    <t>LL Road Frame - Red, 58</t>
  </si>
  <si>
    <t>LL Road Frame - Red, 60</t>
  </si>
  <si>
    <t>LL Road Frame - Red, 62</t>
  </si>
  <si>
    <t>ML Road Frame - Red, 44</t>
  </si>
  <si>
    <t>ML Road Frame - Red, 48</t>
  </si>
  <si>
    <t>ML Road Frame - Red, 52</t>
  </si>
  <si>
    <t>ML Road Frame - Red, 58</t>
  </si>
  <si>
    <t>ML Road Frame - Red, 60</t>
  </si>
  <si>
    <t>LL Road Frame - Black, 44</t>
  </si>
  <si>
    <t>LL Road Frame - Black, 48</t>
  </si>
  <si>
    <t>LL Road Frame - Black, 52</t>
  </si>
  <si>
    <t>HL Mountain Frame - Silver, 42</t>
  </si>
  <si>
    <t>HL Mountain Frame - Silver, 44</t>
  </si>
  <si>
    <t>HL Mountain Frame - Silver, 48</t>
  </si>
  <si>
    <t>HL Mountain Frame - Silver, 46</t>
  </si>
  <si>
    <t>HL Mountain Frame - Black, 42</t>
  </si>
  <si>
    <t>HL Mountain Frame - Black, 44</t>
  </si>
  <si>
    <t>HL Mountain Frame - Black, 48</t>
  </si>
  <si>
    <t>HL Mountain Frame - Black, 46</t>
  </si>
  <si>
    <t>HL Mountain Frame - Black, 38</t>
  </si>
  <si>
    <t>HL Mountain Frame - Silver, 38</t>
  </si>
  <si>
    <t>Road-150 Red, 62</t>
  </si>
  <si>
    <t>Road-150 Red, 44</t>
  </si>
  <si>
    <t>Road-150 Red, 48</t>
  </si>
  <si>
    <t>Road-150 Red, 52</t>
  </si>
  <si>
    <t>Road-150 Red, 56</t>
  </si>
  <si>
    <t>Road-450 Red, 58</t>
  </si>
  <si>
    <t>Road-450 Red, 60</t>
  </si>
  <si>
    <t>Road-450 Red, 44</t>
  </si>
  <si>
    <t>Road-450 Red, 48</t>
  </si>
  <si>
    <t>Road-450 Red, 52</t>
  </si>
  <si>
    <t>Road-650 Red, 58</t>
  </si>
  <si>
    <t>Road-650 Red, 60</t>
  </si>
  <si>
    <t>Road-650 Red, 62</t>
  </si>
  <si>
    <t>Road-650 Red, 44</t>
  </si>
  <si>
    <t>Road-650 Red, 48</t>
  </si>
  <si>
    <t>Road-650 Red, 52</t>
  </si>
  <si>
    <t>Road-650 Black, 58</t>
  </si>
  <si>
    <t>Road-650 Black, 60</t>
  </si>
  <si>
    <t>Road-650 Black, 62</t>
  </si>
  <si>
    <t>Road-650 Black, 44</t>
  </si>
  <si>
    <t>Road-650 Black, 48</t>
  </si>
  <si>
    <t>Road-650 Black, 52</t>
  </si>
  <si>
    <t>Mountain-100 Silver, 38</t>
  </si>
  <si>
    <t>Mountain-100 Silver, 42</t>
  </si>
  <si>
    <t>Mountain-100 Silver, 44</t>
  </si>
  <si>
    <t>Mountain-100 Silver, 48</t>
  </si>
  <si>
    <t>Mountain-100 Black, 38</t>
  </si>
  <si>
    <t>Mountain-100 Black, 42</t>
  </si>
  <si>
    <t>Mountain-100 Black, 44</t>
  </si>
  <si>
    <t>Mountain-100 Black, 48</t>
  </si>
  <si>
    <t>Mountain-200 Silver, 38</t>
  </si>
  <si>
    <t>Mountain-200 Silver, 42</t>
  </si>
  <si>
    <t>Mountain-200 Silver, 46</t>
  </si>
  <si>
    <t>Mountain-200 Black, 38</t>
  </si>
  <si>
    <t>Mountain-200 Black, 42</t>
  </si>
  <si>
    <t>Mountain-200 Black, 46</t>
  </si>
  <si>
    <t>Mountain-300 Black, 38</t>
  </si>
  <si>
    <t>Mountain-300 Black, 40</t>
  </si>
  <si>
    <t>Mountain-300 Black, 44</t>
  </si>
  <si>
    <t>Mountain-300 Black, 48</t>
  </si>
  <si>
    <t>Road-250 Red, 44</t>
  </si>
  <si>
    <t>Road-250 Red, 48</t>
  </si>
  <si>
    <t>Road-250 Red, 52</t>
  </si>
  <si>
    <t>Road-250 Red, 58</t>
  </si>
  <si>
    <t>Road-250 Black, 44</t>
  </si>
  <si>
    <t>Road-250 Black, 48</t>
  </si>
  <si>
    <t>Road-250 Black, 52</t>
  </si>
  <si>
    <t>Road-250 Black, 58</t>
  </si>
  <si>
    <t>Road-550-W Yellow, 38</t>
  </si>
  <si>
    <t>Yellow</t>
  </si>
  <si>
    <t>Road-550-W Yellow, 40</t>
  </si>
  <si>
    <t>Road-550-W Yellow, 42</t>
  </si>
  <si>
    <t>Road-550-W Yellow, 44</t>
  </si>
  <si>
    <t>Road-550-W Yellow, 48</t>
  </si>
  <si>
    <t>LL Fork</t>
  </si>
  <si>
    <t>ML Fork</t>
  </si>
  <si>
    <t>HL Fork</t>
  </si>
  <si>
    <t>LL Headset</t>
  </si>
  <si>
    <t>ML Headset</t>
  </si>
  <si>
    <t>HL Headset</t>
  </si>
  <si>
    <t>LL Mountain Handlebars</t>
  </si>
  <si>
    <t>ML Mountain Handlebars</t>
  </si>
  <si>
    <t>HL Mountain Handlebars</t>
  </si>
  <si>
    <t>LL Road Handlebars</t>
  </si>
  <si>
    <t>ML Road Handlebars</t>
  </si>
  <si>
    <t>HL Road Handlebars</t>
  </si>
  <si>
    <t>ML Mountain Frame - Black, 38</t>
  </si>
  <si>
    <t>LL Mountain Front Wheel</t>
  </si>
  <si>
    <t>ML Mountain Front Wheel</t>
  </si>
  <si>
    <t>HL Mountain Front Wheel</t>
  </si>
  <si>
    <t>LL Road Front Wheel</t>
  </si>
  <si>
    <t>ML Road Front Wheel</t>
  </si>
  <si>
    <t>HL Road Front Wheel</t>
  </si>
  <si>
    <t>Touring Front Wheel</t>
  </si>
  <si>
    <t>ML Road Frame-W - Yellow, 38</t>
  </si>
  <si>
    <t>LL Mountain Rear Wheel</t>
  </si>
  <si>
    <t>ML Mountain Rear Wheel</t>
  </si>
  <si>
    <t>HL Mountain Rear Wheel</t>
  </si>
  <si>
    <t>LL Road Rear Wheel</t>
  </si>
  <si>
    <t>ML Road Rear Wheel</t>
  </si>
  <si>
    <t>HL Road Rear Wheel</t>
  </si>
  <si>
    <t>Touring Rear Wheel</t>
  </si>
  <si>
    <t>ML Mountain Frame - Black, 40</t>
  </si>
  <si>
    <t>ML Mountain Frame - Black, 44</t>
  </si>
  <si>
    <t>ML Mountain Frame - Black, 48</t>
  </si>
  <si>
    <t>ML Road Frame-W - Yellow, 40</t>
  </si>
  <si>
    <t>ML Road Frame-W - Yellow, 42</t>
  </si>
  <si>
    <t>ML Road Frame-W - Yellow, 44</t>
  </si>
  <si>
    <t>ML Road Frame-W - Yellow, 48</t>
  </si>
  <si>
    <t>HL Road Frame - Black, 62</t>
  </si>
  <si>
    <t>HL Road Frame - Black, 44</t>
  </si>
  <si>
    <t>HL Road Frame - Black, 48</t>
  </si>
  <si>
    <t>HL Road Frame - Black, 52</t>
  </si>
  <si>
    <t>Men's Sports Shorts, S</t>
  </si>
  <si>
    <t>Touring-Panniers, Large</t>
  </si>
  <si>
    <t>Grey</t>
  </si>
  <si>
    <t>Cable Lock</t>
  </si>
  <si>
    <t>Minipump</t>
  </si>
  <si>
    <t>Mountain Pump</t>
  </si>
  <si>
    <t>Taillights - Battery-Powered</t>
  </si>
  <si>
    <t>Headlights - Dual-Beam</t>
  </si>
  <si>
    <t>Headlights - Weatherproof</t>
  </si>
  <si>
    <t>Men's Sports Shorts, M</t>
  </si>
  <si>
    <t>Men's Sports Shorts, L</t>
  </si>
  <si>
    <t>Men's Sports Shorts, XL</t>
  </si>
  <si>
    <t>Women's Tights, S</t>
  </si>
  <si>
    <t>Women's Tights, M</t>
  </si>
  <si>
    <t>Women's Tights, L</t>
  </si>
  <si>
    <t>Men's Bib-Shorts, S</t>
  </si>
  <si>
    <t>Men's Bib-Shorts, M</t>
  </si>
  <si>
    <t>Men's Bib-Shorts, L</t>
  </si>
  <si>
    <t>Half-Finger Gloves, S</t>
  </si>
  <si>
    <t>Half-Finger Gloves, M</t>
  </si>
  <si>
    <t>Half-Finger Gloves, L</t>
  </si>
  <si>
    <t>Full-Finger Gloves, S</t>
  </si>
  <si>
    <t>Full-Finger Gloves, M</t>
  </si>
  <si>
    <t>Full-Finger Gloves, L</t>
  </si>
  <si>
    <t>Classic Vest, S</t>
  </si>
  <si>
    <t>Classic Vest, M</t>
  </si>
  <si>
    <t>Classic Vest, L</t>
  </si>
  <si>
    <t>Women's Mountain Shorts, S</t>
  </si>
  <si>
    <t>Women's Mountain Shorts, M</t>
  </si>
  <si>
    <t>Women's Mountain Shorts, L</t>
  </si>
  <si>
    <t>Water Bottle - 30 oz.</t>
  </si>
  <si>
    <t>Mountain Bottle Cage</t>
  </si>
  <si>
    <t>Road Bottle Cage</t>
  </si>
  <si>
    <t>Patch Kit/8 Patches</t>
  </si>
  <si>
    <t>Racing Socks, M</t>
  </si>
  <si>
    <t>Racing Socks, L</t>
  </si>
  <si>
    <t>Hitch Rack - 4-Bike</t>
  </si>
  <si>
    <t>Bike Wash - Dissolver</t>
  </si>
  <si>
    <t>Fender Set - Mountain</t>
  </si>
  <si>
    <t>All-Purpose Bike Stand</t>
  </si>
  <si>
    <t>Hydration Pack - 70 oz.</t>
  </si>
  <si>
    <t>Short-Sleeve Classic Jersey, S</t>
  </si>
  <si>
    <t>Short-Sleeve Classic Jersey, M</t>
  </si>
  <si>
    <t>Short-Sleeve Classic Jersey, L</t>
  </si>
  <si>
    <t>Short-Sleeve Classic Jersey, XL</t>
  </si>
  <si>
    <t>HL Touring Frame - Yellow, 60</t>
  </si>
  <si>
    <t>LL Touring Frame - Yellow, 62</t>
  </si>
  <si>
    <t>HL Touring Frame - Yellow, 46</t>
  </si>
  <si>
    <t>HL Touring Frame - Yellow, 50</t>
  </si>
  <si>
    <t>HL Touring Frame - Yellow, 54</t>
  </si>
  <si>
    <t>HL Touring Frame - Blue, 46</t>
  </si>
  <si>
    <t>HL Touring Frame - Blue, 50</t>
  </si>
  <si>
    <t>HL Touring Frame - Blue, 54</t>
  </si>
  <si>
    <t>HL Touring Frame - Blue, 60</t>
  </si>
  <si>
    <t>Rear Derailleur</t>
  </si>
  <si>
    <t>LL Touring Frame - Blue, 50</t>
  </si>
  <si>
    <t>LL Touring Frame - Blue, 54</t>
  </si>
  <si>
    <t>LL Touring Frame - Blue, 58</t>
  </si>
  <si>
    <t>LL Touring Frame - Blue, 62</t>
  </si>
  <si>
    <t>LL Touring Frame - Yellow, 44</t>
  </si>
  <si>
    <t>LL Touring Frame - Yellow, 50</t>
  </si>
  <si>
    <t>LL Touring Frame - Yellow, 54</t>
  </si>
  <si>
    <t>LL Touring Frame - Yellow, 58</t>
  </si>
  <si>
    <t>LL Touring Frame - Blue, 44</t>
  </si>
  <si>
    <t>ML Mountain Frame-W - Silver, 40</t>
  </si>
  <si>
    <t>ML Mountain Frame-W - Silver, 42</t>
  </si>
  <si>
    <t>ML Mountain Frame-W - Silver, 46</t>
  </si>
  <si>
    <t>Rear Brakes</t>
  </si>
  <si>
    <t>LL Mountain Seat/Saddle</t>
  </si>
  <si>
    <t>ML Mountain Seat/Saddle</t>
  </si>
  <si>
    <t>HL Mountain Seat/Saddle</t>
  </si>
  <si>
    <t>LL Road Seat/Saddle</t>
  </si>
  <si>
    <t>ML Road Seat/Saddle</t>
  </si>
  <si>
    <t>HL Road Seat/Saddle</t>
  </si>
  <si>
    <t>LL Touring Seat/Saddle</t>
  </si>
  <si>
    <t>ML Touring Seat/Saddle</t>
  </si>
  <si>
    <t>HL Touring Seat/Saddle</t>
  </si>
  <si>
    <t>LL Mountain Frame - Silver, 42</t>
  </si>
  <si>
    <t>LL Mountain Frame - Silver, 44</t>
  </si>
  <si>
    <t>LL Mountain Frame - Silver, 48</t>
  </si>
  <si>
    <t>LL Mountain Frame - Silver, 52</t>
  </si>
  <si>
    <t>Mountain Tire Tube</t>
  </si>
  <si>
    <t>Road Tire Tube</t>
  </si>
  <si>
    <t>Touring Tire Tube</t>
  </si>
  <si>
    <t>LL Mountain Frame - Black, 42</t>
  </si>
  <si>
    <t>LL Mountain Frame - Black, 44</t>
  </si>
  <si>
    <t>LL Mountain Frame - Black, 48</t>
  </si>
  <si>
    <t>LL Mountain Frame - Black, 52</t>
  </si>
  <si>
    <t>LL Mountain Tire</t>
  </si>
  <si>
    <t>ML Mountain Tire</t>
  </si>
  <si>
    <t>HL Mountain Tire</t>
  </si>
  <si>
    <t>LL Road Tire</t>
  </si>
  <si>
    <t>ML Road Tire</t>
  </si>
  <si>
    <t>HL Road Tire</t>
  </si>
  <si>
    <t>Touring Tire</t>
  </si>
  <si>
    <t>LL Mountain Pedal</t>
  </si>
  <si>
    <t>Silver/Black</t>
  </si>
  <si>
    <t>ML Mountain Pedal</t>
  </si>
  <si>
    <t>HL Mountain Pedal</t>
  </si>
  <si>
    <t>LL Road Pedal</t>
  </si>
  <si>
    <t>ML Road Pedal</t>
  </si>
  <si>
    <t>HL Road Pedal</t>
  </si>
  <si>
    <t>Touring Pedal</t>
  </si>
  <si>
    <t>ML Mountain Frame-W - Silver, 38</t>
  </si>
  <si>
    <t>LL Mountain Frame - Black, 40</t>
  </si>
  <si>
    <t>LL Mountain Frame - Silver, 40</t>
  </si>
  <si>
    <t>Front Derailleur</t>
  </si>
  <si>
    <t>LL Touring Handlebars</t>
  </si>
  <si>
    <t>HL Touring Handlebars</t>
  </si>
  <si>
    <t>Front Brakes</t>
  </si>
  <si>
    <t>LL Crankset</t>
  </si>
  <si>
    <t>ML Crankset</t>
  </si>
  <si>
    <t>HL Crankset</t>
  </si>
  <si>
    <t>Chain</t>
  </si>
  <si>
    <t>Touring-2000 Blue, 60</t>
  </si>
  <si>
    <t>Touring-1000 Yellow, 46</t>
  </si>
  <si>
    <t>Touring-1000 Yellow, 50</t>
  </si>
  <si>
    <t>Touring-1000 Yellow, 54</t>
  </si>
  <si>
    <t>Touring-1000 Yellow, 60</t>
  </si>
  <si>
    <t>Touring-3000 Blue, 54</t>
  </si>
  <si>
    <t>Touring-3000 Blue, 58</t>
  </si>
  <si>
    <t>Touring-3000 Blue, 62</t>
  </si>
  <si>
    <t>Touring-3000 Yellow, 44</t>
  </si>
  <si>
    <t>Touring-3000 Yellow, 50</t>
  </si>
  <si>
    <t>Touring-3000 Yellow, 54</t>
  </si>
  <si>
    <t>Touring-3000 Yellow, 58</t>
  </si>
  <si>
    <t>Touring-3000 Yellow, 62</t>
  </si>
  <si>
    <t>Touring-1000 Blue, 46</t>
  </si>
  <si>
    <t>Touring-1000 Blue, 50</t>
  </si>
  <si>
    <t>Touring-1000 Blue, 54</t>
  </si>
  <si>
    <t>Touring-1000 Blue, 60</t>
  </si>
  <si>
    <t>Touring-2000 Blue, 46</t>
  </si>
  <si>
    <t>Touring-2000 Blue, 50</t>
  </si>
  <si>
    <t>Touring-2000 Blue, 54</t>
  </si>
  <si>
    <t>Road-350-W Yellow, 40</t>
  </si>
  <si>
    <t>Road-350-W Yellow, 42</t>
  </si>
  <si>
    <t>Road-350-W Yellow, 44</t>
  </si>
  <si>
    <t>Road-350-W Yellow, 48</t>
  </si>
  <si>
    <t>Road-750 Black, 58</t>
  </si>
  <si>
    <t>Touring-3000 Blue, 44</t>
  </si>
  <si>
    <t>Touring-3000 Blue, 50</t>
  </si>
  <si>
    <t>Mountain-400-W Silver, 38</t>
  </si>
  <si>
    <t>Mountain-400-W Silver, 40</t>
  </si>
  <si>
    <t>Mountain-400-W Silver, 42</t>
  </si>
  <si>
    <t>Mountain-400-W Silver, 46</t>
  </si>
  <si>
    <t>Mountain-500 Silver, 40</t>
  </si>
  <si>
    <t>Mountain-500 Silver, 42</t>
  </si>
  <si>
    <t>Mountain-500 Silver, 44</t>
  </si>
  <si>
    <t>Mountain-500 Silver, 48</t>
  </si>
  <si>
    <t>Mountain-500 Silver, 52</t>
  </si>
  <si>
    <t>Mountain-500 Black, 40</t>
  </si>
  <si>
    <t>Mountain-500 Black, 42</t>
  </si>
  <si>
    <t>Mountain-500 Black, 44</t>
  </si>
  <si>
    <t>Mountain-500 Black, 48</t>
  </si>
  <si>
    <t>Mountain-500 Black, 52</t>
  </si>
  <si>
    <t>LL Bottom Bracket</t>
  </si>
  <si>
    <t>ML Bottom Bracket</t>
  </si>
  <si>
    <t>HL Bottom Bracket</t>
  </si>
  <si>
    <t>Road-750 Black, 44</t>
  </si>
  <si>
    <t>Road-750 Black, 48</t>
  </si>
  <si>
    <t>Road-750 Black, 52</t>
  </si>
  <si>
    <t>#Transactions</t>
  </si>
  <si>
    <t>Profit</t>
  </si>
  <si>
    <t>Year</t>
  </si>
  <si>
    <t>Revenue</t>
  </si>
  <si>
    <t>Sum of Year</t>
  </si>
  <si>
    <t>All_Products</t>
  </si>
  <si>
    <t>Sold_Products</t>
  </si>
  <si>
    <t>Unsold_Products</t>
  </si>
  <si>
    <t>COGS</t>
  </si>
  <si>
    <t>% Profit margin</t>
  </si>
  <si>
    <t>order_quantity</t>
  </si>
  <si>
    <t>option button</t>
  </si>
  <si>
    <t>Above average</t>
  </si>
  <si>
    <t>Total</t>
  </si>
  <si>
    <t>Percentage</t>
  </si>
  <si>
    <t>Caption</t>
  </si>
  <si>
    <t>Check selected Year</t>
  </si>
  <si>
    <t>Total Profit</t>
  </si>
  <si>
    <t>Selected Yr</t>
  </si>
  <si>
    <t>Prev Yr</t>
  </si>
  <si>
    <t>YoY</t>
  </si>
  <si>
    <t>Total Revenue</t>
  </si>
  <si>
    <t>Total Transactions</t>
  </si>
  <si>
    <t>#Transaction</t>
  </si>
  <si>
    <t>Total COGS</t>
  </si>
  <si>
    <t>Total Quantity</t>
  </si>
  <si>
    <t>Quantity</t>
  </si>
  <si>
    <t>% margin</t>
  </si>
  <si>
    <t>Aug</t>
  </si>
  <si>
    <t>Dec</t>
  </si>
  <si>
    <t>Jul</t>
  </si>
  <si>
    <t>Nov</t>
  </si>
  <si>
    <t>Oct</t>
  </si>
  <si>
    <t>Sep</t>
  </si>
  <si>
    <t>Month Name</t>
  </si>
  <si>
    <t>Day Name</t>
  </si>
  <si>
    <t>Fri</t>
  </si>
  <si>
    <t>Mon</t>
  </si>
  <si>
    <t>Sat</t>
  </si>
  <si>
    <t>Sun</t>
  </si>
  <si>
    <t>Thu</t>
  </si>
  <si>
    <t>Tue</t>
  </si>
  <si>
    <t>Wed</t>
  </si>
  <si>
    <t>Highlight</t>
  </si>
  <si>
    <t>Weekday</t>
  </si>
  <si>
    <t>Day Type</t>
  </si>
  <si>
    <t>Weekend</t>
  </si>
  <si>
    <t>%</t>
  </si>
  <si>
    <t>Top</t>
  </si>
  <si>
    <t>Quarter</t>
  </si>
  <si>
    <t>Q-3</t>
  </si>
  <si>
    <t>Q-4</t>
  </si>
  <si>
    <t>Profit2</t>
  </si>
  <si>
    <t>Q-1</t>
  </si>
  <si>
    <t>Q-2</t>
  </si>
  <si>
    <t>Others</t>
  </si>
  <si>
    <t xml:space="preserve">Top-5 </t>
  </si>
  <si>
    <t>Products</t>
  </si>
  <si>
    <t>Profits</t>
  </si>
  <si>
    <t>Duplicate</t>
  </si>
  <si>
    <t>Sum of Profit</t>
  </si>
  <si>
    <t>Chart data</t>
  </si>
  <si>
    <t>Pivot data</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</si>
  <si>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</si>
  <si>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</si>
  <si>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</si>
  <si>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</si>
  <si>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</si>
  <si>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</si>
  <si>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</si>
  <si>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</si>
  <si>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</si>
  <si>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</si>
  <si>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</si>
  <si>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</si>
  <si>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</si>
  <si>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</si>
  <si>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</si>
  <si>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</si>
  <si>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</si>
  <si>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</si>
  <si>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</si>
  <si>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</si>
  <si>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</si>
  <si>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</si>
  <si>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</si>
  <si>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</si>
  <si>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</si>
  <si>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</si>
  <si>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</si>
  <si>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</si>
  <si>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</si>
  <si>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</si>
  <si>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</si>
  <si>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</si>
  <si>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</si>
  <si>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</si>
  <si>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</si>
  <si>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</si>
  <si>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</si>
  <si>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</si>
  <si>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</si>
  <si>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</si>
  <si>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</si>
  <si>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</si>
  <si>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</si>
  <si>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</si>
  <si>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</si>
  <si>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</si>
  <si>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</si>
  <si>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</si>
  <si>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</si>
  <si>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</si>
  <si>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</si>
  <si>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</si>
  <si>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</si>
  <si>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</si>
  <si>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</si>
  <si>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</si>
  <si>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</si>
  <si>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</si>
  <si>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</si>
  <si>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</si>
  <si>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</si>
  <si>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</si>
  <si>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</si>
  <si>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</si>
  <si>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</si>
  <si>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</si>
  <si>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</si>
  <si>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</si>
  <si>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</si>
  <si>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</si>
  <si>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</si>
  <si>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</si>
  <si>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</si>
  <si>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</si>
  <si>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</si>
  <si>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</si>
  <si>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</si>
  <si>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</si>
  <si>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</si>
  <si>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</si>
  <si>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</si>
  <si>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</si>
  <si>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</si>
  <si>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</si>
  <si>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</si>
  <si>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</si>
  <si>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</si>
  <si>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</si>
  <si>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</si>
  <si>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</si>
  <si>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</si>
  <si>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</si>
  <si>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</si>
  <si>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</si>
  <si>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</si>
  <si>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</si>
  <si>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</si>
  <si>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</si>
  <si>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</si>
  <si>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</si>
  <si>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</si>
  <si>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</si>
  <si>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</si>
  <si>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</si>
  <si>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</si>
  <si>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</si>
  <si>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</si>
  <si>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</si>
  <si>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</si>
  <si>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</si>
  <si>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</si>
  <si>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</si>
  <si>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</si>
  <si>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</si>
  <si>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</si>
  <si>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</si>
  <si>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</si>
  <si>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</si>
  <si>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</si>
  <si>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</si>
  <si>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</si>
  <si>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</si>
  <si>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</si>
  <si>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</si>
  <si>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</si>
  <si>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</si>
  <si>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</si>
  <si>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</si>
  <si>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</si>
  <si>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</si>
  <si>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</si>
  <si>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</si>
  <si>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</si>
  <si>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</si>
  <si>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</si>
  <si>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</si>
  <si>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</si>
  <si>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</si>
  <si>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</si>
  <si>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</si>
  <si>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</si>
  <si>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</si>
  <si>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</si>
  <si>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</si>
  <si>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</si>
  <si>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</si>
  <si>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</si>
  <si>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</si>
  <si>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</si>
  <si>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</si>
  <si>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</si>
  <si>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</si>
  <si>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</si>
  <si>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</si>
  <si>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</si>
  <si>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</si>
  <si>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</si>
  <si>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</si>
  <si>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</si>
  <si>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</si>
  <si>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</si>
  <si>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</si>
  <si>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</si>
  <si>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</si>
  <si>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</si>
  <si>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</si>
  <si>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</si>
  <si>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</si>
  <si>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</si>
  <si>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</si>
  <si>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</si>
  <si>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</si>
  <si>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</si>
  <si>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</si>
  <si>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</si>
  <si>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</si>
  <si>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</si>
  <si>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</si>
  <si>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</si>
  <si>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</si>
  <si>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</si>
  <si>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</si>
  <si>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</si>
  <si>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</si>
  <si>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</si>
  <si>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</si>
  <si>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</si>
  <si>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</si>
  <si>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</si>
  <si>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</si>
  <si>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</si>
  <si>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</si>
  <si>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</si>
  <si>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</si>
  <si>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</si>
  <si>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</si>
  <si>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</si>
  <si>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</si>
  <si>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</si>
  <si>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</si>
  <si>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</si>
  <si>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</si>
  <si>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</si>
  <si>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</si>
  <si>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</si>
  <si>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</si>
  <si>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</si>
  <si>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</si>
  <si>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</si>
  <si>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</si>
  <si>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</si>
  <si>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</si>
  <si>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</si>
  <si>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</si>
  <si>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</si>
  <si>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</si>
  <si>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</si>
  <si>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</si>
  <si>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</si>
  <si>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</si>
  <si>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</si>
  <si>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</si>
  <si>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</si>
  <si>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</si>
  <si>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</si>
  <si>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</si>
  <si>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</si>
  <si>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</si>
  <si>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</si>
  <si>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</si>
  <si>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</si>
  <si>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</si>
  <si>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</si>
  <si>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</si>
  <si>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</si>
  <si>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</si>
  <si>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</si>
  <si>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</si>
  <si>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</si>
  <si>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</si>
  <si>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</si>
  <si>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</si>
  <si>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</si>
  <si>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</si>
  <si>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</si>
  <si>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</si>
  <si>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</si>
  <si>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</si>
  <si>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</si>
  <si>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</si>
  <si>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</si>
  <si>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</si>
  <si>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</si>
  <si>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</si>
  <si>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</si>
  <si>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</si>
  <si>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</si>
  <si>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</si>
  <si>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</si>
  <si>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</si>
  <si>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</si>
  <si>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</si>
  <si>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</si>
  <si>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</si>
  <si>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</si>
  <si>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</si>
  <si>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</si>
  <si>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</si>
  <si>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</si>
  <si>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</si>
  <si>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</si>
  <si>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</si>
  <si>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</si>
  <si>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</si>
  <si>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</si>
  <si>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</si>
  <si>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</si>
  <si>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</si>
  <si>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</si>
  <si>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</si>
  <si>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</si>
  <si>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</si>
  <si>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</si>
  <si>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</si>
  <si>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</si>
  <si>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</si>
  <si>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</si>
  <si>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</si>
  <si>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</si>
  <si>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</si>
  <si>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</si>
  <si>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</si>
  <si>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</si>
  <si>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</si>
  <si>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</si>
  <si>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</si>
  <si>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</si>
  <si>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</si>
  <si>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</si>
  <si>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</si>
  <si>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</si>
  <si>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</si>
  <si>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</si>
  <si>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</si>
  <si>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</si>
  <si>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</si>
  <si>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</si>
  <si>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</si>
  <si>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</si>
  <si>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</si>
  <si>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</si>
  <si>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</si>
  <si>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</si>
  <si>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</si>
  <si>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</si>
  <si>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</si>
  <si>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</si>
  <si>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</si>
  <si>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</si>
  <si>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</si>
  <si>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</si>
  <si>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</si>
  <si>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</si>
  <si>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</si>
  <si>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</si>
  <si>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</si>
  <si>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</si>
  <si>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</si>
  <si>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</si>
  <si>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</si>
  <si>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</si>
  <si>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</si>
  <si>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</si>
  <si>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</si>
  <si>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</si>
  <si>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</si>
  <si>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</si>
  <si>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</si>
  <si>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</si>
  <si>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</si>
  <si>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</si>
  <si>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</si>
  <si>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</si>
  <si>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</si>
  <si>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</si>
  <si>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</si>
  <si>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</si>
  <si>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</si>
  <si>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</si>
  <si>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</si>
  <si>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</si>
  <si>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</si>
  <si>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</si>
  <si>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</si>
  <si>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</si>
  <si>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</si>
  <si>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</si>
  <si>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</si>
  <si>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</si>
  <si>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</si>
  <si>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</si>
  <si>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</si>
  <si>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</si>
  <si>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</si>
  <si>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</si>
  <si>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</si>
  <si>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</si>
  <si>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</si>
  <si>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</si>
  <si>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</si>
  <si>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</si>
  <si>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</si>
  <si>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</si>
  <si>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</si>
  <si>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</si>
  <si>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</si>
  <si>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</si>
  <si>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</si>
  <si>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</si>
  <si>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</si>
  <si>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</si>
  <si>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</si>
  <si>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</si>
  <si>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</si>
  <si>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</si>
  <si>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</si>
  <si>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</si>
  <si>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</si>
  <si>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</si>
  <si>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</si>
  <si>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</si>
  <si>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</si>
  <si>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</si>
  <si>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</si>
  <si>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</si>
  <si>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</si>
  <si>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</si>
  <si>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</si>
  <si>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</si>
  <si>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</si>
  <si>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</si>
  <si>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</si>
  <si>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</si>
  <si>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</si>
  <si>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</si>
  <si>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</si>
  <si>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</si>
  <si>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</si>
  <si>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</si>
  <si>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</si>
  <si>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</si>
  <si>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</si>
  <si>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</si>
  <si>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</si>
  <si>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</si>
  <si>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</si>
  <si>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</si>
  <si>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</si>
  <si>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</si>
  <si>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</si>
  <si>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</si>
  <si>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</si>
  <si>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</si>
  <si>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</si>
  <si>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</si>
  <si>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</si>
  <si>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</si>
  <si>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</si>
  <si>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</si>
  <si>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</si>
  <si>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</si>
  <si>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</si>
  <si>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</si>
  <si>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</si>
  <si>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</si>
  <si>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</si>
  <si>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</si>
  <si>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</si>
  <si>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</si>
  <si>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</si>
  <si>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</si>
  <si>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</si>
  <si>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</si>
  <si>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</si>
  <si>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</si>
  <si>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</si>
  <si>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</si>
  <si>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</si>
  <si>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</si>
  <si>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</si>
  <si>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</si>
  <si>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</si>
  <si>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</si>
  <si>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</si>
  <si>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</si>
  <si>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</si>
  <si>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</si>
  <si>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</si>
  <si>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</si>
  <si>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</si>
  <si>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</si>
  <si>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</si>
  <si>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</si>
  <si>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</si>
  <si>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</si>
  <si>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</si>
  <si>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</si>
  <si>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</si>
  <si>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</si>
  <si>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</si>
  <si>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</si>
  <si>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</si>
  <si>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</si>
  <si>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</si>
  <si>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</si>
  <si>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</si>
  <si>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</si>
  <si>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</si>
  <si>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</si>
  <si>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</si>
  <si>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</si>
  <si>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</si>
  <si>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</si>
  <si>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</si>
  <si>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</si>
  <si>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</si>
  <si>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</si>
  <si>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</si>
  <si>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</si>
  <si>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</si>
  <si>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</si>
  <si>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</si>
  <si>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</si>
  <si>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</si>
  <si>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</si>
  <si>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</si>
  <si>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</si>
  <si>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</si>
  <si>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</si>
  <si>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</si>
  <si>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</si>
  <si>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</si>
  <si>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</si>
  <si>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</si>
  <si>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</si>
  <si>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</si>
  <si>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</si>
  <si>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</si>
  <si>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</si>
  <si>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</si>
  <si>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</si>
  <si>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</si>
  <si>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</si>
  <si>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</si>
  <si>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</si>
  <si>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</si>
  <si>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</si>
  <si>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</si>
  <si>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</si>
  <si>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</si>
  <si>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</si>
  <si>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</si>
  <si>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</si>
  <si>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</si>
  <si>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</si>
  <si>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</si>
  <si>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</si>
  <si>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</si>
  <si>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</si>
  <si>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</si>
  <si>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</si>
  <si>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</si>
  <si>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</si>
  <si>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</si>
  <si>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</si>
  <si>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</si>
  <si>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</si>
  <si>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</si>
  <si>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</si>
  <si>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</si>
  <si>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</si>
  <si>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</si>
  <si>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</si>
  <si>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</si>
  <si>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</si>
  <si>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</si>
  <si>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</si>
  <si>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</si>
  <si>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</si>
  <si>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</si>
  <si>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</si>
  <si>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</si>
  <si>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</si>
  <si>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</si>
  <si>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</si>
  <si>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</si>
  <si>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</si>
  <si>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</si>
  <si>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</si>
  <si>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</si>
  <si>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</si>
  <si>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</si>
  <si>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</si>
  <si>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</si>
  <si>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</si>
  <si>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</si>
  <si>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</si>
  <si>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</si>
  <si>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</si>
  <si>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</si>
  <si>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</si>
  <si>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</si>
  <si>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</si>
  <si>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</si>
  <si>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</si>
  <si>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</si>
  <si>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</si>
  <si>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</si>
  <si>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</si>
  <si>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</si>
  <si>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</si>
  <si>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</si>
  <si>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</si>
  <si>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</si>
  <si>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</si>
  <si>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</si>
  <si>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</si>
  <si>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</si>
  <si>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</si>
  <si>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</si>
  <si>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</si>
  <si>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</si>
  <si>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</si>
  <si>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</si>
  <si>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</si>
  <si>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</si>
  <si>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</si>
  <si>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</si>
  <si>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</si>
  <si>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</si>
  <si>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</si>
  <si>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</si>
  <si>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</si>
  <si>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</si>
  <si>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</si>
  <si>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</si>
  <si>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</si>
  <si>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</si>
  <si>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</si>
  <si>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</si>
  <si>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</si>
  <si>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</si>
  <si>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</si>
  <si>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</si>
  <si>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</si>
  <si>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</si>
  <si>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</si>
  <si>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</si>
  <si>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</si>
  <si>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</si>
  <si>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</si>
  <si>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</si>
  <si>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</si>
  <si>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</si>
  <si>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</si>
  <si>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</si>
  <si>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</si>
  <si>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</si>
  <si>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</si>
  <si>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</si>
  <si>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</si>
  <si>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</si>
  <si>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</si>
  <si>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</si>
  <si>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</si>
  <si>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</si>
  <si>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</si>
  <si>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</si>
  <si>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</si>
  <si>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</si>
  <si>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</si>
  <si>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</si>
  <si>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</si>
  <si>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</si>
  <si>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</si>
  <si>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</si>
  <si>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</si>
  <si>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</si>
  <si>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</si>
  <si>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</si>
  <si>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</si>
  <si>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</si>
  <si>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</si>
  <si>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</si>
  <si>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</si>
  <si>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</si>
  <si>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</si>
  <si>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</si>
  <si>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</si>
  <si>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</si>
  <si>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</si>
  <si>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</si>
  <si>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</si>
  <si>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</si>
  <si>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</si>
  <si>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</si>
  <si>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</si>
  <si>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</si>
  <si>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</si>
  <si>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</si>
  <si>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</si>
  <si>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</si>
  <si>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</si>
  <si>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</si>
  <si>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</si>
  <si>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</si>
  <si>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</si>
  <si>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</si>
  <si>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</si>
  <si>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</si>
  <si>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</si>
  <si>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</si>
  <si>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</si>
  <si>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</si>
  <si>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</si>
  <si>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</si>
  <si>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</si>
  <si>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</si>
  <si>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</si>
  <si>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</si>
  <si>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</si>
  <si>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</si>
  <si>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</si>
  <si>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</si>
  <si>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</si>
  <si>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</si>
  <si>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</si>
  <si>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</si>
  <si>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</si>
  <si>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</si>
  <si>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</si>
  <si>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</si>
  <si>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</si>
  <si>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</si>
  <si>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</si>
  <si>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</si>
  <si>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</si>
  <si>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</si>
  <si>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</si>
  <si>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</si>
  <si>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</si>
  <si>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</si>
  <si>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</si>
  <si>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</si>
  <si>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</si>
  <si>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</si>
  <si>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</si>
  <si>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</si>
  <si>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</si>
  <si>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</si>
  <si>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</si>
  <si>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</si>
  <si>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</si>
  <si>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</si>
  <si>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</si>
  <si>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</si>
  <si>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</si>
  <si>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</si>
  <si>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</si>
  <si>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</si>
  <si>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</si>
  <si>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</si>
  <si>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</si>
  <si>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</si>
  <si>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</si>
  <si>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</si>
  <si>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</si>
  <si>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</si>
  <si>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</si>
  <si>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</si>
  <si>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</si>
  <si>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</si>
  <si>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</si>
  <si>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</si>
  <si>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</si>
  <si>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</si>
  <si>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</si>
  <si>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</si>
  <si>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</si>
  <si>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</si>
  <si>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</si>
  <si>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</si>
  <si>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</si>
  <si>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</si>
  <si>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</si>
  <si>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</si>
  <si>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</si>
  <si>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</si>
  <si>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</si>
  <si>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</si>
  <si>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</si>
  <si>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</si>
  <si>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</si>
  <si>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</si>
  <si>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</si>
  <si>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</si>
  <si>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</si>
  <si>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</si>
  <si>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</si>
  <si>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</si>
  <si>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</si>
  <si>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</si>
  <si>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</si>
  <si>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</si>
  <si>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</si>
  <si>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</si>
  <si>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</si>
  <si>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</si>
  <si>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</si>
  <si>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</si>
  <si>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</si>
  <si>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</si>
  <si>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</si>
  <si>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</si>
  <si>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</si>
  <si>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</si>
  <si>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</si>
  <si>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</si>
  <si>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</si>
  <si>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</si>
  <si>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</si>
  <si>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</si>
  <si>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</si>
  <si>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</si>
  <si>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</si>
  <si>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</si>
  <si>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</si>
  <si>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</si>
  <si>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</si>
  <si>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</si>
  <si>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</si>
  <si>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</si>
  <si>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</si>
  <si>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</si>
  <si>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</si>
  <si>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</si>
  <si>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</si>
  <si>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</si>
  <si>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</si>
  <si>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</si>
  <si>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</si>
  <si>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</si>
  <si>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</si>
  <si>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</si>
  <si>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</si>
  <si>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</si>
  <si>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</si>
  <si>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</si>
  <si>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</si>
  <si>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</si>
  <si>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</si>
  <si>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</si>
  <si>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</si>
  <si>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</si>
  <si>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</si>
  <si>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</si>
  <si>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</si>
  <si>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</si>
  <si>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</si>
  <si>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</si>
  <si>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</si>
  <si>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</si>
  <si>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</si>
  <si>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</si>
  <si>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</si>
  <si>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</si>
  <si>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</si>
  <si>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</si>
  <si>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</si>
  <si>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</si>
  <si>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</si>
  <si>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</si>
  <si>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</si>
  <si>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</si>
  <si>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</si>
  <si>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</si>
  <si>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</si>
  <si>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</si>
  <si>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</si>
  <si>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</si>
  <si>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</si>
  <si>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</si>
  <si>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</si>
  <si>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</si>
  <si>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</si>
  <si>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</si>
  <si>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</si>
  <si>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</si>
  <si>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</si>
  <si>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</si>
  <si>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</si>
  <si>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</si>
  <si>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</si>
  <si>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</si>
  <si>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</si>
  <si>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</si>
  <si>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</si>
  <si>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</si>
  <si>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</si>
  <si>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</si>
  <si>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</si>
  <si>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</si>
  <si>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</si>
  <si>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</si>
  <si>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</si>
  <si>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</si>
  <si>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</si>
  <si>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</si>
  <si>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</si>
  <si>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</si>
  <si>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</si>
  <si>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</si>
  <si>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</si>
  <si>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</si>
  <si>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</si>
  <si>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</si>
  <si>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</si>
  <si>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</si>
  <si>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</si>
  <si>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</si>
  <si>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</si>
  <si>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</si>
  <si>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</si>
  <si>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</si>
  <si>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</si>
  <si>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</si>
  <si>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</si>
  <si>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</si>
  <si>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</si>
  <si>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</si>
  <si>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</si>
  <si>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</si>
  <si>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</si>
  <si>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</si>
  <si>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</si>
  <si>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</si>
  <si>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</si>
  <si>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</si>
  <si>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</si>
  <si>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</si>
  <si>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</si>
  <si>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</si>
  <si>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</si>
  <si>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</si>
  <si>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</si>
  <si>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</si>
  <si>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</si>
  <si>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</si>
  <si>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</si>
  <si>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</si>
  <si>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</si>
  <si>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</si>
  <si>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</si>
  <si>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</si>
  <si>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</si>
  <si>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</si>
  <si>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</si>
  <si>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</si>
  <si>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</si>
  <si>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</si>
  <si>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</si>
  <si>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</si>
  <si>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</si>
  <si>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</si>
  <si>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</si>
  <si>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</si>
  <si>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</si>
  <si>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</si>
  <si>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</si>
  <si>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</si>
  <si>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</si>
  <si>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</si>
  <si>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</si>
  <si>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</si>
  <si>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</si>
  <si>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</si>
  <si>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</si>
  <si>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</si>
  <si>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</si>
  <si>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</si>
  <si>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</si>
  <si>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</si>
  <si>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</si>
  <si>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</si>
  <si>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</si>
  <si>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</si>
  <si>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</si>
  <si>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</si>
  <si>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</si>
  <si>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</si>
  <si>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</si>
  <si>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</si>
  <si>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</si>
  <si>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</si>
  <si>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</si>
  <si>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</si>
  <si>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</si>
  <si>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</si>
  <si>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</si>
  <si>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</si>
  <si>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</si>
  <si>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</si>
  <si>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</si>
  <si>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</si>
  <si>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</si>
  <si>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</si>
  <si>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</si>
  <si>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</si>
  <si>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</si>
  <si>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</si>
  <si>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</si>
  <si>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</si>
  <si>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</si>
  <si>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</si>
  <si>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</si>
  <si>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</si>
  <si>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</si>
  <si>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</si>
  <si>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</si>
  <si>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</si>
  <si>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</si>
  <si>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</si>
  <si>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</si>
  <si>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</si>
  <si>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</si>
  <si>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</si>
  <si>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</si>
  <si>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</si>
  <si>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</si>
  <si>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</si>
  <si>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</si>
  <si>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</si>
  <si>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</si>
  <si>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</si>
  <si>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</si>
  <si>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</si>
  <si>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</si>
  <si>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</si>
  <si>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</si>
  <si>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</si>
  <si>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</si>
  <si>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</si>
  <si>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</si>
  <si>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</si>
  <si>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</si>
  <si>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</si>
  <si>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</si>
  <si>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</si>
  <si>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</si>
  <si>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</si>
  <si>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</si>
  <si>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</si>
  <si>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</si>
  <si>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</si>
  <si>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</si>
  <si>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</si>
  <si>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</si>
  <si>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</si>
  <si>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</si>
  <si>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</si>
  <si>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</si>
  <si>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</si>
  <si>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</si>
  <si>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</si>
  <si>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</si>
  <si>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</si>
  <si>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</si>
  <si>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</si>
  <si>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</si>
  <si>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</si>
  <si>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</si>
  <si>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</si>
  <si>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</si>
  <si>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</si>
  <si>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</si>
  <si>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</si>
  <si>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</si>
  <si>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</si>
  <si>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</si>
  <si>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</si>
  <si>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</si>
  <si>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</si>
  <si>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</si>
  <si>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</si>
  <si>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</si>
  <si>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</si>
  <si>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</si>
  <si>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</si>
  <si>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</si>
  <si>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</si>
  <si>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</si>
  <si>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</si>
  <si>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</si>
  <si>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</si>
  <si>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</si>
  <si>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</si>
  <si>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</si>
  <si>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</si>
  <si>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</si>
  <si>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</si>
  <si>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</si>
  <si>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</si>
  <si>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</si>
  <si>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</si>
  <si>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</si>
  <si>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</si>
  <si>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</si>
  <si>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</si>
  <si>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</si>
  <si>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</si>
  <si>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</si>
  <si>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</si>
  <si>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</si>
  <si>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</si>
  <si>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</si>
  <si>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</si>
  <si>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</si>
  <si>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</si>
  <si>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</si>
  <si>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</si>
  <si>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</si>
  <si>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</si>
  <si>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</si>
  <si>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</si>
  <si>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</si>
  <si>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</si>
  <si>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</si>
  <si>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</si>
  <si>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</si>
  <si>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</si>
  <si>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</si>
  <si>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</si>
  <si>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</si>
  <si>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</si>
  <si>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</si>
  <si>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</si>
  <si>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</si>
  <si>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</si>
  <si>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</si>
  <si>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</si>
  <si>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</si>
  <si>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</si>
  <si>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</si>
  <si>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</si>
  <si>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</si>
  <si>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</si>
  <si>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</si>
  <si>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</si>
  <si>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</si>
  <si>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</si>
  <si>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</si>
  <si>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</si>
  <si>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</si>
  <si>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</si>
  <si>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</si>
  <si>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</si>
  <si>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</si>
  <si>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</si>
  <si>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</si>
  <si>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</si>
  <si>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</si>
  <si>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</si>
  <si>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</si>
  <si>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</si>
  <si>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</si>
  <si>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</si>
  <si>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</si>
  <si>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</si>
  <si>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</si>
  <si>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</si>
  <si>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</si>
  <si>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</si>
  <si>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</si>
  <si>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</si>
  <si>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</si>
  <si>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</si>
  <si>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</si>
  <si>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</si>
  <si>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</si>
  <si>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</si>
  <si>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</si>
  <si>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</si>
  <si>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</si>
  <si>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</si>
  <si>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</si>
  <si>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</si>
  <si>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</si>
  <si>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</si>
  <si>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</si>
  <si>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</si>
  <si>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</si>
  <si>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</si>
  <si>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</si>
  <si>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</si>
  <si>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</si>
  <si>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</si>
  <si>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</si>
  <si>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</si>
  <si>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</si>
  <si>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</si>
  <si>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</si>
  <si>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</si>
  <si>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</si>
  <si>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</si>
  <si>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</si>
  <si>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</si>
  <si>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</si>
  <si>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</si>
  <si>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</si>
  <si>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</si>
  <si>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</si>
  <si>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</si>
  <si>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</si>
  <si>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</si>
  <si>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</si>
  <si>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</si>
  <si>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</si>
  <si>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</si>
  <si>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</si>
  <si>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</si>
  <si>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</si>
  <si>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</si>
  <si>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</si>
  <si>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</si>
  <si>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</si>
  <si>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</si>
  <si>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</si>
  <si>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</si>
  <si>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</si>
  <si>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</si>
  <si>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</si>
  <si>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</si>
  <si>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</si>
  <si>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</si>
  <si>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</si>
  <si>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</si>
  <si>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</si>
  <si>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</si>
  <si>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</si>
  <si>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</si>
  <si>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</si>
  <si>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</si>
  <si>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</si>
  <si>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</si>
  <si>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</si>
  <si>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</si>
  <si>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</si>
  <si>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</si>
  <si>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</si>
  <si>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</si>
  <si>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</si>
  <si>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</si>
  <si>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</si>
  <si>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</si>
  <si>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</si>
  <si>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</si>
  <si>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</si>
  <si>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</si>
  <si>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</si>
  <si>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</si>
  <si>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</si>
  <si>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</si>
  <si>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</si>
  <si>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</si>
  <si>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</si>
  <si>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</si>
  <si>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</si>
  <si>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</si>
  <si>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</si>
  <si>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</si>
  <si>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</si>
  <si>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</si>
  <si>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</si>
  <si>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</si>
  <si>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</si>
  <si>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</si>
  <si>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</si>
  <si>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</si>
  <si>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</si>
  <si>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</si>
  <si>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</si>
  <si>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</si>
  <si>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</si>
  <si>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</si>
  <si>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</si>
  <si>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</si>
  <si>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</si>
  <si>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</si>
  <si>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</si>
  <si>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</si>
  <si>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</si>
  <si>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</si>
  <si>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</si>
  <si>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</si>
  <si>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</si>
  <si>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</si>
  <si>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</si>
  <si>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</si>
  <si>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</si>
  <si>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</si>
  <si>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</si>
  <si>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</si>
  <si>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</si>
  <si>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</si>
  <si>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</si>
  <si>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</si>
  <si>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</si>
  <si>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</si>
  <si>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</si>
  <si>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</si>
  <si>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</si>
  <si>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</si>
  <si>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</si>
  <si>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</si>
  <si>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</si>
  <si>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</si>
  <si>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</si>
  <si>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</si>
  <si>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</si>
  <si>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</si>
  <si>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</si>
  <si>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</si>
  <si>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</si>
  <si>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</si>
  <si>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</si>
  <si>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</si>
  <si>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</si>
  <si>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</si>
  <si>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</si>
  <si>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</si>
  <si>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</si>
  <si>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</si>
  <si>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</si>
  <si>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</si>
  <si>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</si>
  <si>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</si>
  <si>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</si>
  <si>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</si>
  <si>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</si>
  <si>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</si>
  <si>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</si>
  <si>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</si>
  <si>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</si>
  <si>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</si>
  <si>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</si>
  <si>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</si>
  <si>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</si>
  <si>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</si>
  <si>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</si>
  <si>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</si>
  <si>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</si>
  <si>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</si>
  <si>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</si>
  <si>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</si>
  <si>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</si>
  <si>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</si>
  <si>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</si>
  <si>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</si>
  <si>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</si>
  <si>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</si>
  <si>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</si>
  <si>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</si>
  <si>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</si>
  <si>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</si>
  <si>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</si>
  <si>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</si>
  <si>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</si>
  <si>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</si>
  <si>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</si>
  <si>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</si>
  <si>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</si>
  <si>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</si>
  <si>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</si>
  <si>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</si>
  <si>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</si>
  <si>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</si>
  <si>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</si>
  <si>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</si>
  <si>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</si>
  <si>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</si>
  <si>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</si>
  <si>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</si>
  <si>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</si>
  <si>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</si>
  <si>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</si>
  <si>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</si>
  <si>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</si>
  <si>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</si>
  <si>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</si>
  <si>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</si>
  <si>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</si>
  <si>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</si>
  <si>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</si>
  <si>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</si>
  <si>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</si>
  <si>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</si>
  <si>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</si>
  <si>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</si>
  <si>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</si>
  <si>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</si>
  <si>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</si>
  <si>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</si>
  <si>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</si>
  <si>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</si>
  <si>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</si>
  <si>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</si>
  <si>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</si>
  <si>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</si>
  <si>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</si>
  <si>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</si>
  <si>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</si>
  <si>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</si>
  <si>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</si>
  <si>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</si>
  <si>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</si>
  <si>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</si>
  <si>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</si>
  <si>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</si>
  <si>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</si>
  <si>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</si>
  <si>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</si>
  <si>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</si>
  <si>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</si>
  <si>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</si>
  <si>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</si>
  <si>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</si>
  <si>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</si>
  <si>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</si>
  <si>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</si>
  <si>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</si>
  <si>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</si>
  <si>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</si>
  <si>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</si>
  <si>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</si>
  <si>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</si>
  <si>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</si>
  <si>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</si>
  <si>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</si>
  <si>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</si>
  <si>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</si>
  <si>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</si>
  <si>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</si>
  <si>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</si>
  <si>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</si>
  <si>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</si>
  <si>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</si>
  <si>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</si>
  <si>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</si>
  <si>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</si>
  <si>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</si>
  <si>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</si>
  <si>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</si>
  <si>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</si>
  <si>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</si>
  <si>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</si>
  <si>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</si>
  <si>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</si>
  <si>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</si>
  <si>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</si>
  <si>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</si>
  <si>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</si>
  <si>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</si>
  <si>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</si>
  <si>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</si>
  <si>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</si>
  <si>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</si>
  <si>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</si>
  <si>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</si>
  <si>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</si>
  <si>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</si>
  <si>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</si>
  <si>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</si>
  <si>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</si>
  <si>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</si>
  <si>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</si>
  <si>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</si>
  <si>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</si>
  <si>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</si>
  <si>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</si>
  <si>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</si>
  <si>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</si>
  <si>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</si>
  <si>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</si>
  <si>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</si>
  <si>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</si>
  <si>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</si>
  <si>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</si>
  <si>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</si>
  <si>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</si>
  <si>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</si>
  <si>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</si>
  <si>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</si>
  <si>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</si>
  <si>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</si>
  <si>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</si>
  <si>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</si>
  <si>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</si>
  <si>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</si>
  <si>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</si>
  <si>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</si>
  <si>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</si>
  <si>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</si>
  <si>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</si>
  <si>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</si>
  <si>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</si>
  <si>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</si>
  <si>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</si>
  <si>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</si>
  <si>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</si>
  <si>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</si>
  <si>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</si>
  <si>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</si>
  <si>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</si>
  <si>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</si>
  <si>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</si>
  <si>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</si>
  <si>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</si>
  <si>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</si>
  <si>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</si>
  <si>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</si>
  <si>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</si>
  <si>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</si>
  <si>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</si>
  <si>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</si>
  <si>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</si>
  <si>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</si>
  <si>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</si>
  <si>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</si>
  <si>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</si>
  <si>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</si>
  <si>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</si>
  <si>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</si>
  <si>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</si>
  <si>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</si>
  <si>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</si>
  <si>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</si>
  <si>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</si>
  <si>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</si>
  <si>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</si>
  <si>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</si>
  <si>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</si>
  <si>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</si>
  <si>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</si>
  <si>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</si>
  <si>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</si>
  <si>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</si>
  <si>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</si>
  <si>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</si>
  <si>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</si>
  <si>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</si>
  <si>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</si>
  <si>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</si>
  <si>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</si>
  <si>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</si>
  <si>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</si>
  <si>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</si>
  <si>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</si>
  <si>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</si>
  <si>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</si>
  <si>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</si>
  <si>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</si>
  <si>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</si>
  <si>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</si>
  <si>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</si>
  <si>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</si>
  <si>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</si>
  <si>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</si>
  <si>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</si>
  <si>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</si>
  <si>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</si>
  <si>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</si>
  <si>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</si>
  <si>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</si>
  <si>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</si>
  <si>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</si>
  <si>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</si>
  <si>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</si>
  <si>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</si>
  <si>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</si>
  <si>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</si>
  <si>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</si>
  <si>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</si>
  <si>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</si>
  <si>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</si>
  <si>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</si>
  <si>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</si>
  <si>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</si>
  <si>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</si>
  <si>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</si>
  <si>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</si>
  <si>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</si>
  <si>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</si>
  <si>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</si>
  <si>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</si>
  <si>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</si>
  <si>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</si>
  <si>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</si>
  <si>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</si>
  <si>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</si>
  <si>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</si>
  <si>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</si>
  <si>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</si>
  <si>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</si>
  <si>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</si>
  <si>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</si>
  <si>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</si>
  <si>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</si>
  <si>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</si>
  <si>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</si>
  <si>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</si>
  <si>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</si>
  <si>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</si>
  <si>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</si>
  <si>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</si>
  <si>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</si>
  <si>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</si>
  <si>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</si>
  <si>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</si>
  <si>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</si>
  <si>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</si>
  <si>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</si>
  <si>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</si>
  <si>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</si>
  <si>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</si>
  <si>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</si>
  <si>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</si>
  <si>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</si>
  <si>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</si>
  <si>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</si>
  <si>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</si>
  <si>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</si>
  <si>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</si>
  <si>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</si>
  <si>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</si>
  <si>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</si>
  <si>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</si>
  <si>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</si>
  <si>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</si>
  <si>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</si>
  <si>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</si>
  <si>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</si>
  <si>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</si>
  <si>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</si>
  <si>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</si>
  <si>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</si>
  <si>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</si>
  <si>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</si>
  <si>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</si>
  <si>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</si>
  <si>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</si>
  <si>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</si>
  <si>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</si>
  <si>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</si>
  <si>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</si>
  <si>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</si>
  <si>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</si>
  <si>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</si>
  <si>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</si>
  <si>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</si>
  <si>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</si>
  <si>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</si>
  <si>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</si>
  <si>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</si>
  <si>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</si>
  <si>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</si>
  <si>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</si>
  <si>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</si>
  <si>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</si>
  <si>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</si>
  <si>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</si>
  <si>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</si>
  <si>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</si>
  <si>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</si>
  <si>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</si>
  <si>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</si>
  <si>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</si>
  <si>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</si>
  <si>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</si>
  <si>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</si>
  <si>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</si>
  <si>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</si>
  <si>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</si>
  <si>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</si>
  <si>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</si>
  <si>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</si>
  <si>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</si>
  <si>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</si>
  <si>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</si>
  <si>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</si>
  <si>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</si>
  <si>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</si>
  <si>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</si>
  <si>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</si>
  <si>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</si>
  <si>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</si>
  <si>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</si>
  <si>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</si>
  <si>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</si>
  <si>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</si>
  <si>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</si>
  <si>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</si>
  <si>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</si>
  <si>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</si>
  <si>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</si>
  <si>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</si>
  <si>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</si>
  <si>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</si>
  <si>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</si>
  <si>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</si>
  <si>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</si>
  <si>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</si>
  <si>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</si>
  <si>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</si>
  <si>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</si>
  <si>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</si>
  <si>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</si>
  <si>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</si>
  <si>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</si>
  <si>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</si>
  <si>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</si>
  <si>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</si>
  <si>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</si>
  <si>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</si>
  <si>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</si>
  <si>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</si>
  <si>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</si>
  <si>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</si>
  <si>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</si>
  <si>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</si>
  <si>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</si>
  <si>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</si>
  <si>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</si>
  <si>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</si>
  <si>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</si>
  <si>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</si>
  <si>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</si>
  <si>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</si>
  <si>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</si>
  <si>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</si>
  <si>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</si>
  <si>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</si>
  <si>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</si>
  <si>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</si>
  <si>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</si>
  <si>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</si>
  <si>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</si>
  <si>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</si>
  <si>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</si>
  <si>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</si>
  <si>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</si>
  <si>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</si>
  <si>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</si>
  <si>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</si>
  <si>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</si>
  <si>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</si>
  <si>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</si>
  <si>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</si>
  <si>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</si>
  <si>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</si>
  <si>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</si>
  <si>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</si>
  <si>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</si>
  <si>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</si>
  <si>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</si>
  <si>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</si>
  <si>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</si>
  <si>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</si>
  <si>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</si>
  <si>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</si>
  <si>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</si>
  <si>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</si>
  <si>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</si>
  <si>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</si>
  <si>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</si>
  <si>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</si>
  <si>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</si>
  <si>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</si>
  <si>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</si>
  <si>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</si>
  <si>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</si>
  <si>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</si>
  <si>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</si>
  <si>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</si>
  <si>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</si>
  <si>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</si>
  <si>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</si>
  <si>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</si>
  <si>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</si>
  <si>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</si>
  <si>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</si>
  <si>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</si>
  <si>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</si>
  <si>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</si>
  <si>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</si>
  <si>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</si>
  <si>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</si>
  <si>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</si>
  <si>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</si>
  <si>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</si>
  <si>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</si>
  <si>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</si>
  <si>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</si>
  <si>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</si>
  <si>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</si>
  <si>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</si>
  <si>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</si>
  <si>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</si>
  <si>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</si>
  <si>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</si>
  <si>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</si>
  <si>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</si>
  <si>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</si>
  <si>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</si>
  <si>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</si>
  <si>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</si>
  <si>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</si>
  <si>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</si>
  <si>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</si>
  <si>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</si>
  <si>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</si>
  <si>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</si>
  <si>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</si>
  <si>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</si>
  <si>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</si>
  <si>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</si>
  <si>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</si>
  <si>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</si>
  <si>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</si>
  <si>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</si>
  <si>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</si>
  <si>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</si>
  <si>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</si>
  <si>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</si>
  <si>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</si>
  <si>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</si>
  <si>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</si>
  <si>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</si>
  <si>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</si>
  <si>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</si>
  <si>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</si>
  <si>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</si>
  <si>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</si>
  <si>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</si>
  <si>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</si>
  <si>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</si>
  <si>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</si>
  <si>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</si>
  <si>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</si>
  <si>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</si>
  <si>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</si>
  <si>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</si>
  <si>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</si>
  <si>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</si>
  <si>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</si>
  <si>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</si>
  <si>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</si>
  <si>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</si>
  <si>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</si>
  <si>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</si>
  <si>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</si>
  <si>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</si>
  <si>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</si>
  <si>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</si>
  <si>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</si>
  <si>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</si>
  <si>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</si>
  <si>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</si>
  <si>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</si>
  <si>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</si>
  <si>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</si>
  <si>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</si>
  <si>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</si>
  <si>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</si>
  <si>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</si>
  <si>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</si>
  <si>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</si>
  <si>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</si>
  <si>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</si>
  <si>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</si>
  <si>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</si>
  <si>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</si>
  <si>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</si>
  <si>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</si>
  <si>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</si>
  <si>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</si>
  <si>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</si>
  <si>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</si>
  <si>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</si>
  <si>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</si>
  <si>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</si>
  <si>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</si>
  <si>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</si>
  <si>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</si>
  <si>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</si>
  <si>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</si>
  <si>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</si>
  <si>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</si>
  <si>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</si>
  <si>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</si>
  <si>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</si>
  <si>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</si>
  <si>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</si>
  <si>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</si>
  <si>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</si>
  <si>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</si>
  <si>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</si>
  <si>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</si>
  <si>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</si>
  <si>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</si>
  <si>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</si>
  <si>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</si>
  <si>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</si>
  <si>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</si>
  <si>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</si>
  <si>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</si>
  <si>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</si>
  <si>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</si>
  <si>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</si>
  <si>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</si>
  <si>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</si>
  <si>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</si>
  <si>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</si>
  <si>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</si>
  <si>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</si>
  <si>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</si>
  <si>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</si>
  <si>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</si>
  <si>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</si>
  <si>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</si>
  <si>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</si>
  <si>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</si>
  <si>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</si>
  <si>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</si>
  <si>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</si>
  <si>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</si>
  <si>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</si>
  <si>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</si>
  <si>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</si>
  <si>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</si>
  <si>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</si>
  <si>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</si>
  <si>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</si>
  <si>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</si>
  <si>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</si>
  <si>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</si>
  <si>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</si>
  <si>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</si>
  <si>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</si>
  <si>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</si>
  <si>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</si>
  <si>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</si>
  <si>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</si>
  <si>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</si>
  <si>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</si>
  <si>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</si>
  <si>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</si>
  <si>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</si>
  <si>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</si>
  <si>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</si>
  <si>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</si>
  <si>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</si>
  <si>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</si>
  <si>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</si>
  <si>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</si>
  <si>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</si>
  <si>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</si>
  <si>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</si>
  <si>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</si>
  <si>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</si>
  <si>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</si>
  <si>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</si>
  <si>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</si>
  <si>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</si>
  <si>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</si>
  <si>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</si>
  <si>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</si>
  <si>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</si>
  <si>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</si>
  <si>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</si>
  <si>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</si>
  <si>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</si>
  <si>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</si>
  <si>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</si>
  <si>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</si>
  <si>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</si>
  <si>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</si>
  <si>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</si>
  <si>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</si>
  <si>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</si>
  <si>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</si>
  <si>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</si>
  <si>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</si>
  <si>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</si>
  <si>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</si>
  <si>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</si>
  <si>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</si>
  <si>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</si>
  <si>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</si>
  <si>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</si>
  <si>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</si>
  <si>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</si>
  <si>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</si>
  <si>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</si>
  <si>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</si>
  <si>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</si>
  <si>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</si>
  <si>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</si>
  <si>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</si>
  <si>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</si>
  <si>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</si>
  <si>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</si>
  <si>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</si>
  <si>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</si>
  <si>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</si>
  <si>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</si>
  <si>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</si>
  <si>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</si>
  <si>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</si>
  <si>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</si>
  <si>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</si>
  <si>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</si>
  <si>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</si>
  <si>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</si>
  <si>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</si>
  <si>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</si>
  <si>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</si>
  <si>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</si>
  <si>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</si>
  <si>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</si>
  <si>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</si>
  <si>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</si>
  <si>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</si>
  <si>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</si>
  <si>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</si>
  <si>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</si>
  <si>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</si>
  <si>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</si>
  <si>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</si>
  <si>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</si>
  <si>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</si>
  <si>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</si>
  <si>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</si>
  <si>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</si>
  <si>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</si>
  <si>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</si>
  <si>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</si>
  <si>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</si>
  <si>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</si>
  <si>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</si>
  <si>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</si>
  <si>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</si>
  <si>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</si>
  <si>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</si>
  <si>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</si>
  <si>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</si>
  <si>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</si>
  <si>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</si>
  <si>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</si>
  <si>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</si>
  <si>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</si>
  <si>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</si>
  <si>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</si>
  <si>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</si>
  <si>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</si>
  <si>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</si>
  <si>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</si>
  <si>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</si>
  <si>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</si>
  <si>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</si>
  <si>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</si>
  <si>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</si>
  <si>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</si>
  <si>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</si>
  <si>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</si>
  <si>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</si>
  <si>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</si>
  <si>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</si>
  <si>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</si>
  <si>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</si>
  <si>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</si>
  <si>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</si>
  <si>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</si>
  <si>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</si>
  <si>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</si>
  <si>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</si>
  <si>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</si>
  <si>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</si>
  <si>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</si>
  <si>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</si>
  <si>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</si>
  <si>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</si>
  <si>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</si>
  <si>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</si>
  <si>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</si>
  <si>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</si>
  <si>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</si>
  <si>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</si>
  <si>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</si>
  <si>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</si>
  <si>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</si>
  <si>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</si>
  <si>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</si>
  <si>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</si>
  <si>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</si>
  <si>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</si>
  <si>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</si>
  <si>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</si>
  <si>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</si>
  <si>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</si>
  <si>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</si>
  <si>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</si>
  <si>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</si>
  <si>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</si>
  <si>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</si>
  <si>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</si>
  <si>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</si>
  <si>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</si>
  <si>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</si>
  <si>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</si>
  <si>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</si>
  <si>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</si>
  <si>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</si>
  <si>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</si>
  <si>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</si>
  <si>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</si>
  <si>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</si>
  <si>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</si>
  <si>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</si>
  <si>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</si>
  <si>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</si>
  <si>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</si>
  <si>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</si>
  <si>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</si>
  <si>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</si>
  <si>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</si>
  <si>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</si>
  <si>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</si>
  <si>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</si>
  <si>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</si>
  <si>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</si>
  <si>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</si>
  <si>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</si>
  <si>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</si>
  <si>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</si>
  <si>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</si>
  <si>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</si>
  <si>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</si>
  <si>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</si>
  <si>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</si>
  <si>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</si>
  <si>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</si>
  <si>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</si>
  <si>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</si>
  <si>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</si>
  <si>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</si>
  <si>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</si>
  <si>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</si>
  <si>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</si>
  <si>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</si>
  <si>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</si>
  <si>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</si>
  <si>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</si>
  <si>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</si>
  <si>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</si>
  <si>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</si>
  <si>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</si>
  <si>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</si>
  <si>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</si>
  <si>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</si>
  <si>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</si>
  <si>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</si>
  <si>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</si>
  <si>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</si>
  <si>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</si>
  <si>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</si>
  <si>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</si>
  <si>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</si>
  <si>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</si>
  <si>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</si>
  <si>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</si>
  <si>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</si>
  <si>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</si>
  <si>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</si>
  <si>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</si>
  <si>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</si>
  <si>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</si>
  <si>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</si>
  <si>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</si>
  <si>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</si>
  <si>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</si>
  <si>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</si>
  <si>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</si>
  <si>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</si>
  <si>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</si>
  <si>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</si>
  <si>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</si>
  <si>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</si>
  <si>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</si>
  <si>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</si>
  <si>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</si>
  <si>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</si>
  <si>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</si>
  <si>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</si>
  <si>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</si>
  <si>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</si>
  <si>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</si>
  <si>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</si>
  <si>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</si>
  <si>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</si>
  <si>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</si>
  <si>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</si>
  <si>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</si>
  <si>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</si>
  <si>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</si>
  <si>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</si>
  <si>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</si>
  <si>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</si>
  <si>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</si>
  <si>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</si>
  <si>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</si>
  <si>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</si>
  <si>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</si>
  <si>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</si>
  <si>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</si>
  <si>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</si>
  <si>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</si>
  <si>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</si>
  <si>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</si>
  <si>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</si>
  <si>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</si>
  <si>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</si>
  <si>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</si>
  <si>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</si>
  <si>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</si>
  <si>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</si>
  <si>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</si>
  <si>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</si>
  <si>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</si>
  <si>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</si>
  <si>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</si>
  <si>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</si>
  <si>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</si>
  <si>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</si>
  <si>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</si>
  <si>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</si>
  <si>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</si>
  <si>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</si>
  <si>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</si>
  <si>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</si>
  <si>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</si>
  <si>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</si>
  <si>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</si>
  <si>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</si>
  <si>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</si>
  <si>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</si>
  <si>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</si>
  <si>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</si>
  <si>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</si>
  <si>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</si>
  <si>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</si>
  <si>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</si>
  <si>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</si>
  <si>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</si>
  <si>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</si>
  <si>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</si>
  <si>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</si>
  <si>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</si>
  <si>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</si>
  <si>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</si>
  <si>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</si>
  <si>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</si>
  <si>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</si>
  <si>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</si>
  <si>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</si>
  <si>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</si>
  <si>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</si>
  <si>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</si>
  <si>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</si>
  <si>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</si>
  <si>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</si>
  <si>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</si>
  <si>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</si>
  <si>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</si>
  <si>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</si>
  <si>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</si>
  <si>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</si>
  <si>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</si>
  <si>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</si>
  <si>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</si>
  <si>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</si>
  <si>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</si>
  <si>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</si>
  <si>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</si>
  <si>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</si>
  <si>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</si>
  <si>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</si>
  <si>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</si>
  <si>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</si>
  <si>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</si>
  <si>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</si>
  <si>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</si>
  <si>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</si>
  <si>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</si>
  <si>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</si>
  <si>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</si>
  <si>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</si>
  <si>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</si>
  <si>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</si>
  <si>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</si>
  <si>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</si>
  <si>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</si>
  <si>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</si>
  <si>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</si>
  <si>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</si>
  <si>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</si>
  <si>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</si>
  <si>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</si>
  <si>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</si>
  <si>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</si>
  <si>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</si>
  <si>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</si>
  <si>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</si>
  <si>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</si>
  <si>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</si>
  <si>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</si>
  <si>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</si>
  <si>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</si>
  <si>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</si>
  <si>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</si>
  <si>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</si>
  <si>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</si>
  <si>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</si>
  <si>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</si>
  <si>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</si>
  <si>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</si>
  <si>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</si>
  <si>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</si>
  <si>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</si>
  <si>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</si>
  <si>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</si>
  <si>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</si>
  <si>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</si>
  <si>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</si>
  <si>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</si>
  <si>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</si>
  <si>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</si>
  <si>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</si>
  <si>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</si>
  <si>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</si>
  <si>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</si>
  <si>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</si>
  <si>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</si>
  <si>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</si>
  <si>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</si>
  <si>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</si>
  <si>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</si>
  <si>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</si>
  <si>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</si>
  <si>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</si>
  <si>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</si>
  <si>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</si>
  <si>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</si>
  <si>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</si>
  <si>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</si>
  <si>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</si>
  <si>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</si>
  <si>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</si>
  <si>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</si>
  <si>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</si>
  <si>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</si>
  <si>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</si>
  <si>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</si>
  <si>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</si>
  <si>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</si>
  <si>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</si>
  <si>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</si>
  <si>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</si>
  <si>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</si>
  <si>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</si>
  <si>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</si>
  <si>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</si>
  <si>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</si>
  <si>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</si>
  <si>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</si>
  <si>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</si>
  <si>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</si>
  <si>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</si>
  <si>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</si>
  <si>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</si>
  <si>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</si>
  <si>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</si>
  <si>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</si>
  <si>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</si>
  <si>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</si>
  <si>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</si>
  <si>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</si>
  <si>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</si>
  <si>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</si>
  <si>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</si>
  <si>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</si>
  <si>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</si>
  <si>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</si>
  <si>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</si>
  <si>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</si>
  <si>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</si>
  <si>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</si>
  <si>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</si>
  <si>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</si>
  <si>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</si>
  <si>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</si>
  <si>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</si>
  <si>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</si>
  <si>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</si>
  <si>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</si>
  <si>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</si>
  <si>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</si>
  <si>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</si>
  <si>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</si>
  <si>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</si>
  <si>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</si>
  <si>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</si>
  <si>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</si>
  <si>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</si>
  <si>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</si>
  <si>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</si>
  <si>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</si>
  <si>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</si>
  <si>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</si>
  <si>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</si>
  <si>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</si>
  <si>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</si>
  <si>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</si>
  <si>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</si>
  <si>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</si>
  <si>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</si>
  <si>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</si>
  <si>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</si>
  <si>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</si>
  <si>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</si>
  <si>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</si>
  <si>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</si>
  <si>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</si>
  <si>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</si>
  <si>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</si>
  <si>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</si>
  <si>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</si>
  <si>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</si>
  <si>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</si>
  <si>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</si>
  <si>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</si>
  <si>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</si>
  <si>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</si>
  <si>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</si>
  <si>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</si>
  <si>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</si>
  <si>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</si>
  <si>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</si>
  <si>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</si>
  <si>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</si>
  <si>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</si>
  <si>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</si>
  <si>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</si>
  <si>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</si>
  <si>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</si>
  <si>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</si>
  <si>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</si>
  <si>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</si>
  <si>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</si>
  <si>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</si>
  <si>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</si>
  <si>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</si>
  <si>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</si>
  <si>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</si>
  <si>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</si>
  <si>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</si>
  <si>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</si>
  <si>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</si>
  <si>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</si>
  <si>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</si>
  <si>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</si>
  <si>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</si>
  <si>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</si>
  <si>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</si>
  <si>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</si>
  <si>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</si>
  <si>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</si>
  <si>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</si>
  <si>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</si>
  <si>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</si>
  <si>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</si>
  <si>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</si>
  <si>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</si>
  <si>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</si>
  <si>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</si>
  <si>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</si>
  <si>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</si>
  <si>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</si>
  <si>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</si>
  <si>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</si>
  <si>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</si>
  <si>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</si>
  <si>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</si>
  <si>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</si>
  <si>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</si>
  <si>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</si>
  <si>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</si>
  <si>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</si>
  <si>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</si>
  <si>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</si>
  <si>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</si>
  <si>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</si>
  <si>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</si>
  <si>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</si>
  <si>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</si>
  <si>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</si>
  <si>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</si>
  <si>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</si>
  <si>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</si>
  <si>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</si>
  <si>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</si>
  <si>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</si>
  <si>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</si>
  <si>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</si>
  <si>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</si>
  <si>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</si>
  <si>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</si>
  <si>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</si>
  <si>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</si>
  <si>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</si>
  <si>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</si>
  <si>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</si>
  <si>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</si>
  <si>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</si>
  <si>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</si>
  <si>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</si>
  <si>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</si>
  <si>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</si>
  <si>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</si>
  <si>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</si>
  <si>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</si>
  <si>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</si>
  <si>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</si>
  <si>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</si>
  <si>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</si>
  <si>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</si>
  <si>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</si>
  <si>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</si>
  <si>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</si>
  <si>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</si>
  <si>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</si>
  <si>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</si>
  <si>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</si>
  <si>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</si>
  <si>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</si>
  <si>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</si>
  <si>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</si>
  <si>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</si>
  <si>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</si>
  <si>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</si>
  <si>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</si>
  <si>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</si>
  <si>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</si>
  <si>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</si>
  <si>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</si>
  <si>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</si>
  <si>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</si>
  <si>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</si>
  <si>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</si>
  <si>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</si>
  <si>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</si>
  <si>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</si>
  <si>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</si>
  <si>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</si>
  <si>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</si>
  <si>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</si>
  <si>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</si>
  <si>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</si>
  <si>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</si>
  <si>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</si>
  <si>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</si>
  <si>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</si>
  <si>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</si>
  <si>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</si>
  <si>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</si>
  <si>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</si>
  <si>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</si>
  <si>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</si>
  <si>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</si>
  <si>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</si>
  <si>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</si>
  <si>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</si>
  <si>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</si>
  <si>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</si>
  <si>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</si>
  <si>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</si>
  <si>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</si>
  <si>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</si>
  <si>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</si>
  <si>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</si>
  <si>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</si>
  <si>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</si>
  <si>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</si>
  <si>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</si>
  <si>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</si>
  <si>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</si>
  <si>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</si>
  <si>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</si>
  <si>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</si>
  <si>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</si>
  <si>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</si>
  <si>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</si>
  <si>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</si>
  <si>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</si>
  <si>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</si>
  <si>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</si>
  <si>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</si>
  <si>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</si>
  <si>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</si>
  <si>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</si>
  <si>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</si>
  <si>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</si>
  <si>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</si>
  <si>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</si>
  <si>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</si>
  <si>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</si>
  <si>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</si>
  <si>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</si>
  <si>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</si>
  <si>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</si>
  <si>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</si>
  <si>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</si>
  <si>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</si>
  <si>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</si>
  <si>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</si>
  <si>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</si>
  <si>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</si>
  <si>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</si>
  <si>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</si>
  <si>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</si>
  <si>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</si>
  <si>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</si>
  <si>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</si>
  <si>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</si>
  <si>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</si>
  <si>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</si>
  <si>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</si>
  <si>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</si>
  <si>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</si>
  <si>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</si>
  <si>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</si>
  <si>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</si>
  <si>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</si>
  <si>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</si>
  <si>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</si>
  <si>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</si>
  <si>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</si>
  <si>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</si>
  <si>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</si>
  <si>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</si>
  <si>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</si>
  <si>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</si>
  <si>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</si>
  <si>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</si>
  <si>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</si>
  <si>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</si>
  <si>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</si>
  <si>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</si>
  <si>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</si>
  <si>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</si>
  <si>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</si>
  <si>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</si>
  <si>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</si>
  <si>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</si>
  <si>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</si>
  <si>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</si>
  <si>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</si>
  <si>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</si>
  <si>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</si>
  <si>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</si>
  <si>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</si>
  <si>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</si>
  <si>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</si>
  <si>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</si>
  <si>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</si>
  <si>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</si>
  <si>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</si>
  <si>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</si>
  <si>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</si>
  <si>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</si>
  <si>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</si>
  <si>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</si>
  <si>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</si>
  <si>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</si>
  <si>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</si>
  <si>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</si>
  <si>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</si>
  <si>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</si>
  <si>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</si>
  <si>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</si>
  <si>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</si>
  <si>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</si>
  <si>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</si>
  <si>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</si>
  <si>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</si>
  <si>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</si>
  <si>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</si>
  <si>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</si>
  <si>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</si>
  <si>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</si>
  <si>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</si>
  <si>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</si>
  <si>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</si>
  <si>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</si>
  <si>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</si>
  <si>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</si>
  <si>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</si>
  <si>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</si>
  <si>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</si>
  <si>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</si>
  <si>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</si>
  <si>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</si>
  <si>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</si>
  <si>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</si>
  <si>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</si>
  <si>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</si>
  <si>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</si>
  <si>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</si>
  <si>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</si>
  <si>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</si>
  <si>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</si>
  <si>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</si>
  <si>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</si>
  <si>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</si>
  <si>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</si>
  <si>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</si>
  <si>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</si>
  <si>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</si>
  <si>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</si>
  <si>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</si>
  <si>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</si>
  <si>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</si>
  <si>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</si>
  <si>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</si>
  <si>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</si>
  <si>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</si>
  <si>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</si>
  <si>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</si>
  <si>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</si>
  <si>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</si>
  <si>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</si>
  <si>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</si>
  <si>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</si>
  <si>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</si>
  <si>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</si>
  <si>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</si>
  <si>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</si>
  <si>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</si>
  <si>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</si>
  <si>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</si>
  <si>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</si>
  <si>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</si>
  <si>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</si>
  <si>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</si>
  <si>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</si>
  <si>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</si>
  <si>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</si>
  <si>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</si>
  <si>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</si>
  <si>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</si>
  <si>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</si>
  <si>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</si>
  <si>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</si>
  <si>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</si>
  <si>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</si>
  <si>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</si>
  <si>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</si>
  <si>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</si>
  <si>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</si>
  <si>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</si>
  <si>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</si>
  <si>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</si>
  <si>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</si>
  <si>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</si>
  <si>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</si>
  <si>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</si>
  <si>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</si>
  <si>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</si>
  <si>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</si>
  <si>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</si>
  <si>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</si>
  <si>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</si>
  <si>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</si>
  <si>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</si>
  <si>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</si>
  <si>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</si>
  <si>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</si>
  <si>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</si>
  <si>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</si>
  <si>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</si>
  <si>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</si>
  <si>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</si>
  <si>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</si>
  <si>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</si>
  <si>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</si>
  <si>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</si>
  <si>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</si>
  <si>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</si>
  <si>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</si>
  <si>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</si>
  <si>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</si>
  <si>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</si>
  <si>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</si>
  <si>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</si>
  <si>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</si>
  <si>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</si>
  <si>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</si>
  <si>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</si>
  <si>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</si>
  <si>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</si>
  <si>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</si>
  <si>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</si>
  <si>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</si>
  <si>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</si>
  <si>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</si>
  <si>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</si>
  <si>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</si>
  <si>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</si>
  <si>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</si>
  <si>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</si>
  <si>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</si>
  <si>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</si>
  <si>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</si>
  <si>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</si>
  <si>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</si>
  <si>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</si>
  <si>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</si>
  <si>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</si>
  <si>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</si>
  <si>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</si>
  <si>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</si>
  <si>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</si>
  <si>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</si>
  <si>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</si>
  <si>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</si>
  <si>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</si>
  <si>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</si>
  <si>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</si>
  <si>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</si>
  <si>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</si>
  <si>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</si>
  <si>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</si>
  <si>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</si>
  <si>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</si>
  <si>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</si>
  <si>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</si>
  <si>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</si>
  <si>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</si>
  <si>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</si>
  <si>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</si>
  <si>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</si>
  <si>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</si>
  <si>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</si>
  <si>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</si>
  <si>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</si>
  <si>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</si>
  <si>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</si>
  <si>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</si>
  <si>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</si>
  <si>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</si>
  <si>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</si>
  <si>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</si>
  <si>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</si>
  <si>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</si>
  <si>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</si>
  <si>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</si>
  <si>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</si>
  <si>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</si>
  <si>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</si>
  <si>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</si>
  <si>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</si>
  <si>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</si>
  <si>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</si>
  <si>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</si>
  <si>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</si>
  <si>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</si>
  <si>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</si>
  <si>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</si>
  <si>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</si>
  <si>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</si>
  <si>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</si>
  <si>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</si>
  <si>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</si>
  <si>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</si>
  <si>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</si>
  <si>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</si>
  <si>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</si>
  <si>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</si>
  <si>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</si>
  <si>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</si>
  <si>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</si>
  <si>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</si>
  <si>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</si>
  <si>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</si>
  <si>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</si>
  <si>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</si>
  <si>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</si>
  <si>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</si>
  <si>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</si>
  <si>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</si>
  <si>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</si>
  <si>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</si>
  <si>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</si>
  <si>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</si>
  <si>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</si>
  <si>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</si>
  <si>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</si>
  <si>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</si>
  <si>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</si>
  <si>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</si>
  <si>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</si>
  <si>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</si>
  <si>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</si>
  <si>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</si>
  <si>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</si>
  <si>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</si>
  <si>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</si>
  <si>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</si>
  <si>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</si>
  <si>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</si>
  <si>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</si>
  <si>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</si>
  <si>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</si>
  <si>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</si>
  <si>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</si>
  <si>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</si>
  <si>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</si>
  <si>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</si>
  <si>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</si>
  <si>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</si>
  <si>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</si>
  <si>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</si>
  <si>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</si>
  <si>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</si>
  <si>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</si>
  <si>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</si>
  <si>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</si>
  <si>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</si>
  <si>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</si>
  <si>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</si>
  <si>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</si>
  <si>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</si>
  <si>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</si>
  <si>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</si>
  <si>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</si>
  <si>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</si>
  <si>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</si>
  <si>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</si>
  <si>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</si>
  <si>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</si>
  <si>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</si>
  <si>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</si>
  <si>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</si>
  <si>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</si>
  <si>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</si>
  <si>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</si>
  <si>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</si>
  <si>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</si>
  <si>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</si>
  <si>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</si>
  <si>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</si>
  <si>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</si>
  <si>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</si>
  <si>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</si>
  <si>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</si>
  <si>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</si>
  <si>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</si>
  <si>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</si>
  <si>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</si>
  <si>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</si>
  <si>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</si>
  <si>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</si>
  <si>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</si>
  <si>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</si>
  <si>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</si>
  <si>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</si>
  <si>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</si>
  <si>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</si>
  <si>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</si>
  <si>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</si>
  <si>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</si>
  <si>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</si>
  <si>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</si>
  <si>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</si>
  <si>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</si>
  <si>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</si>
  <si>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</si>
  <si>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</si>
  <si>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</si>
  <si>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</si>
  <si>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</si>
  <si>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</si>
  <si>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</si>
  <si>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</si>
  <si>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</si>
  <si>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</si>
  <si>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</si>
  <si>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</si>
  <si>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</si>
  <si>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</si>
  <si>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</si>
  <si>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</si>
  <si>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</si>
  <si>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</si>
  <si>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</si>
  <si>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</si>
  <si>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</si>
  <si>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</si>
  <si>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</si>
  <si>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</si>
  <si>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</si>
  <si>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</si>
  <si>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</si>
  <si>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</si>
  <si>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</si>
  <si>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</si>
  <si>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</si>
  <si>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</si>
  <si>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</si>
  <si>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</si>
  <si>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</si>
  <si>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</si>
  <si>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</si>
  <si>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</si>
  <si>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</si>
  <si>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</si>
  <si>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</si>
  <si>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</si>
  <si>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</si>
  <si>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</si>
  <si>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</si>
  <si>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</si>
  <si>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</si>
  <si>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</si>
  <si>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</si>
  <si>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</si>
  <si>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</si>
  <si>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</si>
  <si>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</si>
  <si>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</si>
  <si>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</si>
  <si>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</si>
  <si>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</si>
  <si>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</si>
  <si>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</si>
  <si>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</si>
  <si>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</si>
  <si>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</si>
  <si>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</si>
  <si>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</si>
  <si>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</si>
  <si>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</si>
  <si>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</si>
  <si>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</si>
  <si>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</si>
  <si>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</si>
  <si>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</si>
  <si>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</si>
  <si>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</si>
  <si>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</si>
  <si>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</si>
  <si>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</si>
  <si>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</si>
  <si>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</si>
  <si>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</si>
  <si>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</si>
  <si>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</si>
  <si>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</si>
  <si>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</si>
  <si>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</si>
  <si>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</si>
  <si>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</si>
  <si>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</si>
  <si>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</si>
  <si>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</si>
  <si>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</si>
  <si>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</si>
  <si>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</si>
  <si>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</si>
  <si>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</si>
  <si>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</si>
  <si>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</si>
  <si>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</si>
  <si>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</si>
  <si>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</si>
  <si>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</si>
  <si>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</si>
  <si>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</si>
  <si>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</si>
  <si>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</si>
  <si>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</si>
  <si>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</si>
  <si>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</si>
  <si>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</si>
  <si>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</si>
  <si>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</si>
  <si>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</si>
  <si>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</si>
  <si>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</si>
  <si>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</si>
  <si>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</si>
  <si>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</si>
  <si>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</si>
  <si>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</si>
  <si>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</si>
  <si>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</si>
  <si>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</si>
  <si>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</si>
  <si>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</si>
  <si>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</si>
  <si>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</si>
  <si>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</si>
  <si>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</si>
  <si>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</si>
  <si>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</si>
  <si>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</si>
  <si>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</si>
  <si>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</si>
  <si>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</si>
  <si>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</si>
  <si>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</si>
  <si>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</si>
  <si>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</si>
  <si>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</si>
  <si>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</si>
  <si>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</si>
  <si>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</si>
  <si>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</si>
  <si>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</si>
  <si>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</si>
  <si>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</si>
  <si>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</si>
  <si>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</si>
  <si>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</si>
  <si>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</si>
  <si>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</si>
  <si>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</si>
  <si>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</si>
  <si>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</si>
  <si>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</si>
  <si>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</si>
  <si>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</si>
  <si>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</si>
  <si>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</si>
  <si>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</si>
  <si>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</si>
  <si>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</si>
  <si>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</si>
  <si>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</si>
  <si>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</si>
  <si>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</si>
  <si>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</si>
  <si>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</si>
  <si>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</si>
  <si>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</si>
  <si>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</si>
  <si>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</si>
  <si>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</si>
  <si>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</si>
  <si>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</si>
  <si>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</si>
  <si>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</si>
  <si>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</si>
  <si>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</si>
  <si>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</si>
  <si>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</si>
  <si>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</si>
  <si>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</si>
  <si>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</si>
  <si>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</si>
  <si>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</si>
  <si>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</si>
  <si>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</si>
  <si>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</si>
  <si>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</si>
  <si>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</si>
  <si>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</si>
  <si>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</si>
  <si>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</si>
  <si>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</si>
  <si>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</si>
  <si>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</si>
  <si>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</si>
  <si>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</si>
  <si>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</si>
  <si>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</si>
  <si>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</si>
  <si>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</si>
  <si>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</si>
  <si>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</si>
  <si>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</si>
  <si>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</si>
  <si>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</si>
  <si>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</si>
  <si>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</si>
  <si>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</si>
  <si>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</si>
  <si>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</si>
  <si>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</si>
  <si>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</si>
  <si>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</si>
  <si>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</si>
  <si>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</si>
  <si>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</si>
  <si>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</si>
  <si>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</si>
  <si>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</si>
  <si>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</si>
  <si>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</si>
  <si>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</si>
  <si>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</si>
  <si>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</si>
  <si>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</si>
  <si>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</si>
  <si>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</si>
  <si>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</si>
  <si>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</si>
  <si>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</si>
  <si>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</si>
  <si>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</si>
  <si>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</si>
  <si>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</si>
  <si>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</si>
  <si>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</si>
  <si>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</si>
  <si>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</si>
  <si>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</si>
  <si>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</si>
  <si>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</si>
  <si>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</si>
  <si>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</si>
  <si>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</si>
  <si>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</si>
  <si>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</si>
  <si>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</si>
  <si>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</si>
  <si>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</si>
  <si>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</si>
  <si>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</si>
  <si>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</si>
  <si>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</si>
  <si>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</si>
  <si>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</si>
  <si>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</si>
  <si>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</si>
  <si>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</si>
  <si>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</si>
  <si>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</si>
  <si>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</si>
  <si>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</si>
  <si>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</si>
  <si>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</si>
  <si>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</si>
  <si>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</si>
  <si>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</si>
  <si>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</si>
  <si>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</si>
  <si>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</si>
  <si>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</si>
  <si>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</si>
  <si>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</si>
  <si>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</si>
  <si>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</si>
  <si>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</si>
  <si>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</si>
  <si>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</si>
  <si>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</si>
  <si>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</si>
  <si>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</si>
  <si>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</si>
  <si>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</si>
  <si>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</si>
  <si>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</si>
  <si>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</si>
  <si>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</si>
  <si>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</si>
  <si>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</si>
  <si>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</si>
  <si>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</si>
  <si>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</si>
  <si>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</si>
  <si>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</si>
  <si>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</si>
  <si>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</si>
  <si>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</si>
  <si>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</si>
  <si>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</si>
  <si>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</si>
  <si>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</si>
  <si>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</si>
  <si>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</si>
  <si>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</si>
  <si>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</si>
  <si>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</si>
  <si>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</si>
  <si>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</si>
  <si>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</si>
  <si>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</si>
  <si>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</si>
  <si>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</si>
  <si>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</si>
  <si>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</si>
  <si>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</si>
  <si>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</si>
  <si>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</si>
  <si>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</si>
  <si>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</si>
  <si>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</si>
  <si>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</si>
  <si>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</si>
  <si>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</si>
  <si>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</si>
  <si>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</si>
  <si>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</si>
  <si>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</si>
  <si>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</si>
  <si>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</si>
  <si>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</si>
  <si>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</si>
  <si>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</si>
  <si>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</si>
  <si>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</si>
  <si>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</si>
  <si>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</si>
  <si>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</si>
  <si>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</si>
  <si>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</si>
  <si>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</si>
  <si>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</si>
  <si>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</si>
  <si>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</si>
  <si>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</si>
  <si>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</si>
  <si>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</si>
  <si>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</si>
  <si>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</si>
  <si>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</si>
  <si>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</si>
  <si>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</si>
  <si>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</si>
  <si>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</si>
  <si>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</si>
  <si>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</si>
  <si>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</si>
  <si>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</si>
  <si>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</si>
  <si>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</si>
  <si>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</si>
  <si>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</si>
  <si>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</si>
  <si>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</si>
  <si>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</si>
  <si>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</si>
  <si>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</si>
  <si>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</si>
  <si>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</si>
  <si>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</si>
  <si>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</si>
  <si>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</si>
  <si>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</si>
  <si>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</si>
  <si>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</si>
  <si>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</si>
  <si>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</si>
  <si>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</si>
  <si>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</si>
  <si>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</si>
  <si>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</si>
  <si>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</si>
  <si>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</si>
  <si>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</si>
  <si>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</si>
  <si>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</si>
  <si>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</si>
  <si>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</si>
  <si>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</si>
  <si>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</si>
  <si>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</si>
  <si>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</si>
  <si>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</si>
  <si>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</si>
  <si>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</si>
  <si>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</si>
  <si>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</si>
  <si>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</si>
  <si>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</si>
  <si>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</si>
  <si>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</si>
  <si>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</si>
  <si>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</si>
  <si>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</si>
  <si>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</si>
  <si>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</si>
  <si>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</si>
  <si>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</si>
  <si>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</si>
  <si>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</si>
  <si>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</si>
  <si>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</si>
  <si>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</si>
  <si>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</si>
  <si>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</si>
  <si>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</si>
  <si>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</si>
  <si>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</si>
  <si>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</si>
  <si>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</si>
  <si>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</si>
  <si>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</si>
  <si>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</si>
  <si>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</si>
  <si>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</si>
  <si>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</si>
  <si>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</si>
  <si>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</si>
  <si>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</si>
  <si>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</si>
  <si>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</si>
  <si>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</si>
  <si>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</si>
  <si>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</si>
  <si>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</si>
  <si>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</si>
  <si>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</si>
  <si>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</si>
  <si>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</si>
  <si>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</si>
  <si>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</si>
  <si>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</si>
  <si>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</si>
  <si>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</si>
  <si>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</si>
  <si>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</si>
  <si>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</si>
  <si>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</si>
  <si>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</si>
  <si>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</si>
  <si>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</si>
  <si>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</si>
  <si>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</si>
  <si>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</si>
  <si>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</si>
  <si>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</si>
  <si>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</si>
  <si>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</si>
  <si>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</si>
  <si>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</si>
  <si>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</si>
  <si>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</si>
  <si>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</si>
  <si>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</si>
  <si>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</si>
  <si>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</si>
  <si>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</si>
  <si>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</si>
  <si>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</si>
  <si>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</si>
  <si>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</si>
  <si>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</si>
  <si>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</si>
  <si>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</si>
  <si>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</si>
  <si>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</si>
  <si>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</si>
  <si>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</si>
  <si>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</si>
  <si>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</si>
  <si>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</si>
  <si>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</si>
  <si>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</si>
  <si>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</si>
  <si>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</si>
  <si>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</si>
  <si>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</si>
  <si>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</si>
  <si>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</si>
  <si>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</si>
  <si>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</si>
  <si>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</si>
  <si>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</si>
  <si>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</si>
  <si>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</si>
  <si>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</si>
  <si>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</si>
  <si>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</si>
  <si>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</si>
  <si>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</si>
  <si>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</si>
  <si>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</si>
  <si>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</si>
  <si>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</si>
  <si>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</si>
  <si>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</si>
  <si>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</si>
  <si>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</si>
  <si>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</si>
  <si>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</si>
  <si>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</si>
  <si>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</si>
  <si>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</si>
  <si>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</si>
  <si>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</si>
  <si>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</si>
  <si>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</si>
  <si>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</si>
  <si>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</si>
  <si>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</si>
  <si>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</si>
  <si>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</si>
  <si>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</si>
  <si>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</si>
  <si>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</si>
  <si>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</si>
  <si>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</si>
  <si>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</si>
  <si>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</si>
  <si>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</si>
  <si>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</si>
  <si>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</si>
  <si>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</si>
  <si>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</si>
  <si>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</si>
  <si>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</si>
  <si>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</si>
  <si>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</si>
  <si>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</si>
  <si>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</si>
  <si>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</si>
  <si>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</si>
  <si>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</si>
  <si>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</si>
  <si>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</si>
  <si>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</si>
  <si>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</si>
  <si>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</si>
  <si>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</si>
  <si>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</si>
  <si>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</si>
  <si>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</si>
  <si>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</si>
  <si>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</si>
  <si>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</si>
  <si>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</si>
  <si>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</si>
  <si>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</si>
  <si>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</si>
  <si>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</si>
  <si>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</si>
  <si>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</si>
  <si>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</si>
  <si>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</si>
  <si>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</si>
  <si>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</si>
  <si>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</si>
  <si>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</si>
  <si>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</si>
  <si>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</si>
  <si>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</si>
  <si>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</si>
  <si>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</si>
  <si>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</si>
  <si>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</si>
  <si>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</si>
  <si>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</si>
  <si>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</si>
  <si>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</si>
  <si>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</si>
  <si>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</si>
  <si>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</si>
  <si>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</si>
  <si>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</si>
  <si>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</si>
  <si>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</si>
  <si>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</si>
  <si>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</si>
  <si>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</si>
  <si>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</si>
  <si>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</si>
  <si>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</si>
  <si>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</si>
  <si>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</si>
  <si>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</si>
  <si>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</si>
  <si>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</si>
  <si>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</si>
  <si>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</si>
  <si>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</si>
  <si>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</si>
  <si>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</si>
  <si>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</si>
  <si>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</si>
  <si>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</si>
  <si>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</si>
  <si>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</si>
  <si>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</si>
  <si>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</si>
  <si>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</si>
  <si>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</si>
  <si>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</si>
  <si>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</si>
  <si>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</si>
  <si>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</si>
  <si>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</si>
  <si>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</si>
  <si>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</si>
  <si>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</si>
  <si>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</si>
  <si>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</si>
  <si>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</si>
  <si>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</si>
  <si>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</si>
  <si>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</si>
  <si>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</si>
  <si>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</si>
  <si>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</si>
  <si>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</si>
  <si>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</si>
  <si>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</si>
  <si>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</si>
  <si>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</si>
  <si>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</si>
  <si>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</si>
  <si>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</si>
  <si>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</si>
  <si>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</si>
  <si>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</si>
  <si>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</si>
  <si>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</si>
  <si>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</si>
  <si>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</si>
  <si>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</si>
  <si>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</si>
  <si>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</si>
  <si>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</si>
  <si>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</si>
  <si>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</si>
  <si>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</si>
  <si>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</si>
  <si>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</si>
  <si>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</si>
  <si>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</si>
  <si>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</si>
  <si>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</si>
  <si>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</si>
  <si>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</si>
  <si>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</si>
  <si>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</si>
  <si>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</si>
  <si>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</si>
  <si>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</si>
  <si>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</si>
  <si>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</si>
  <si>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</si>
  <si>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</si>
  <si>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</si>
  <si>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</si>
  <si>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</si>
  <si>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</si>
  <si>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</si>
  <si>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</si>
  <si>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</si>
  <si>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</si>
  <si>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</si>
  <si>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</si>
  <si>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</si>
  <si>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</si>
  <si>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</si>
  <si>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</si>
  <si>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</si>
  <si>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</si>
  <si>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</si>
  <si>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</si>
  <si>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</si>
  <si>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</si>
  <si>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</si>
  <si>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</si>
  <si>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</si>
  <si>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</si>
  <si>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</si>
  <si>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</si>
  <si>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</si>
  <si>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</si>
  <si>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</si>
  <si>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</si>
  <si>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</si>
  <si>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</si>
  <si>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</si>
  <si>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</si>
  <si>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</si>
  <si>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</si>
  <si>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</si>
  <si>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</si>
  <si>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</si>
  <si>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</si>
  <si>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</si>
  <si>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</si>
  <si>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</si>
  <si>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</si>
  <si>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</si>
  <si>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</si>
  <si>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</si>
  <si>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</si>
  <si>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</si>
  <si>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</si>
  <si>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</si>
  <si>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</si>
  <si>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</si>
  <si>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</si>
  <si>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</si>
  <si>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</si>
  <si>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</si>
  <si>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</si>
  <si>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</si>
  <si>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</si>
  <si>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</si>
  <si>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</si>
  <si>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</si>
  <si>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</si>
  <si>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</si>
  <si>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</si>
  <si>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</si>
  <si>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</si>
  <si>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</si>
  <si>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</si>
  <si>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</si>
  <si>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</si>
  <si>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</si>
  <si>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</si>
  <si>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</si>
  <si>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</si>
  <si>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</si>
  <si>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</si>
  <si>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</si>
  <si>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</si>
  <si>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</si>
  <si>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</si>
  <si>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</si>
  <si>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</si>
  <si>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</si>
  <si>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</si>
  <si>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</si>
  <si>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</si>
  <si>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</si>
  <si>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</si>
  <si>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</si>
  <si>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</si>
  <si>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</si>
  <si>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</si>
  <si>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</si>
  <si>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</si>
  <si>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</si>
  <si>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</si>
  <si>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</si>
  <si>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</si>
  <si>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</si>
  <si>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</si>
  <si>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</si>
  <si>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</si>
  <si>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</si>
  <si>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</si>
  <si>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</si>
  <si>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</si>
  <si>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</si>
  <si>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</si>
  <si>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</si>
  <si>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</si>
  <si>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</si>
  <si>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</si>
  <si>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</si>
  <si>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</si>
  <si>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</si>
  <si>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</si>
  <si>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</si>
  <si>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</si>
  <si>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</si>
  <si>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</si>
  <si>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</si>
  <si>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</si>
  <si>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</si>
  <si>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</si>
  <si>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</si>
  <si>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</si>
  <si>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</si>
  <si>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</si>
  <si>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</si>
  <si>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</si>
  <si>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</si>
  <si>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</si>
  <si>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</si>
  <si>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</si>
  <si>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</si>
  <si>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</si>
  <si>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</si>
  <si>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</si>
  <si>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</si>
  <si>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</si>
  <si>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</si>
  <si>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</si>
  <si>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</si>
  <si>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</si>
  <si>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</si>
  <si>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</si>
  <si>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</si>
  <si>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</si>
  <si>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</si>
  <si>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</si>
  <si>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</si>
  <si>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</si>
  <si>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</si>
  <si>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</si>
  <si>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</si>
  <si>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</si>
  <si>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</si>
  <si>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</si>
  <si>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</si>
  <si>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</si>
  <si>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</si>
  <si>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</si>
  <si>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</si>
  <si>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</si>
  <si>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</si>
  <si>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</si>
  <si>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</si>
  <si>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</si>
  <si>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</si>
  <si>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</si>
  <si>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</si>
  <si>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</si>
  <si>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</si>
  <si>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</si>
  <si>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</si>
  <si>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</si>
  <si>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</si>
  <si>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</si>
  <si>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</si>
  <si>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</si>
  <si>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</si>
  <si>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</si>
  <si>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</si>
  <si>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</si>
  <si>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</si>
  <si>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</si>
  <si>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</si>
  <si>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</si>
  <si>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</si>
  <si>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</si>
  <si>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</si>
  <si>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</si>
  <si>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</si>
  <si>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</si>
  <si>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</si>
  <si>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</si>
  <si>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</si>
  <si>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</si>
  <si>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</si>
  <si>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</si>
  <si>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</si>
  <si>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</si>
  <si>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</si>
  <si>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</si>
  <si>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</si>
  <si>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</si>
  <si>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</si>
  <si>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</si>
  <si>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</si>
  <si>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</si>
  <si>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</si>
  <si>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</si>
  <si>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</si>
  <si>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</si>
  <si>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</si>
  <si>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</si>
  <si>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</si>
  <si>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</si>
  <si>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</si>
  <si>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</si>
  <si>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</si>
  <si>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</si>
  <si>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</si>
  <si>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</si>
  <si>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</si>
  <si>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</si>
  <si>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</si>
  <si>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</si>
  <si>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</si>
  <si>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</si>
  <si>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</si>
  <si>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</si>
  <si>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</si>
  <si>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</si>
  <si>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</si>
  <si>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</si>
  <si>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</si>
  <si>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</si>
  <si>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</si>
  <si>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</si>
  <si>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</si>
  <si>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</si>
  <si>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</si>
  <si>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</si>
  <si>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</si>
  <si>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</si>
  <si>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</si>
  <si>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</si>
  <si>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</si>
  <si>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</si>
  <si>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</si>
  <si>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</si>
  <si>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</si>
  <si>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</si>
  <si>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</si>
  <si>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</si>
  <si>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</si>
  <si>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</si>
  <si>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</si>
  <si>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</si>
  <si>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</si>
  <si>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</si>
  <si>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</si>
  <si>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</si>
  <si>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</si>
  <si>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</si>
  <si>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</si>
  <si>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</si>
  <si>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</si>
  <si>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</si>
  <si>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</si>
  <si>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</si>
  <si>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</si>
  <si>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</si>
  <si>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</si>
  <si>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</si>
  <si>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</si>
  <si>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</si>
  <si>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</si>
  <si>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</si>
  <si>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</si>
  <si>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</si>
  <si>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</si>
  <si>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</si>
  <si>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</si>
  <si>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</si>
  <si>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</si>
  <si>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</si>
  <si>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</si>
  <si>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</si>
  <si>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</si>
  <si>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</si>
  <si>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</si>
  <si>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</si>
  <si>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</si>
  <si>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</si>
  <si>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</si>
  <si>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</si>
  <si>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</si>
  <si>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</si>
  <si>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</si>
  <si>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</si>
  <si>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</si>
  <si>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</si>
  <si>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</si>
  <si>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</si>
  <si>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</si>
  <si>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</si>
  <si>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</si>
  <si>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</si>
  <si>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</si>
  <si>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</si>
  <si>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</si>
  <si>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</si>
  <si>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</si>
  <si>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</si>
  <si>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</si>
  <si>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</si>
  <si>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</si>
  <si>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</si>
  <si>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</si>
  <si>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</si>
  <si>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</si>
  <si>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</si>
  <si>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</si>
  <si>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</si>
  <si>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</si>
  <si>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</si>
  <si>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</si>
  <si>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</si>
  <si>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</si>
  <si>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</si>
  <si>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</si>
  <si>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</si>
  <si>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</si>
  <si>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</si>
  <si>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</si>
  <si>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</si>
  <si>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</si>
  <si>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</si>
  <si>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</si>
  <si>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</si>
  <si>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</si>
  <si>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</si>
  <si>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</si>
  <si>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</si>
  <si>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</si>
  <si>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</si>
  <si>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</si>
  <si>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</si>
  <si>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</si>
  <si>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</si>
  <si>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</si>
  <si>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</si>
  <si>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</si>
  <si>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</si>
  <si>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</si>
  <si>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</si>
  <si>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</si>
  <si>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</si>
  <si>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</si>
  <si>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</si>
  <si>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</si>
  <si>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</si>
  <si>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</si>
  <si>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</si>
  <si>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</si>
  <si>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</si>
  <si>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</si>
  <si>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</si>
  <si>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</si>
  <si>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</si>
  <si>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</si>
  <si>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</si>
  <si>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</si>
  <si>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</si>
  <si>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</si>
  <si>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</si>
  <si>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</si>
  <si>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</si>
  <si>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</si>
  <si>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</si>
  <si>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</si>
  <si>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</si>
  <si>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</si>
  <si>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</si>
  <si>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</si>
  <si>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</si>
  <si>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</si>
  <si>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</si>
  <si>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</si>
  <si>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</si>
  <si>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</si>
  <si>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</si>
  <si>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</si>
  <si>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</si>
  <si>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</si>
  <si>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</si>
  <si>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</si>
  <si>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</si>
  <si>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</si>
  <si>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</si>
  <si>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</si>
  <si>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</si>
  <si>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</si>
  <si>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</si>
  <si>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</si>
  <si>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</si>
  <si>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</si>
  <si>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</si>
  <si>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</si>
  <si>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</si>
  <si>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</si>
  <si>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</si>
  <si>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</si>
  <si>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</si>
  <si>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</si>
  <si>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</si>
  <si>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</si>
  <si>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</si>
  <si>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</si>
  <si>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</si>
  <si>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</si>
  <si>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</si>
  <si>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</si>
  <si>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</si>
  <si>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</si>
  <si>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</si>
  <si>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</si>
  <si>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</si>
  <si>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</si>
  <si>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</si>
  <si>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</si>
  <si>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</si>
  <si>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</si>
  <si>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</si>
  <si>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</si>
  <si>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</si>
  <si>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</si>
  <si>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</si>
  <si>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</si>
  <si>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</si>
  <si>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</si>
  <si>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</si>
  <si>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</si>
  <si>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</si>
  <si>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</si>
  <si>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</si>
  <si>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</si>
  <si>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</si>
  <si>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</si>
  <si>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</si>
  <si>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</si>
  <si>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</si>
  <si>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</si>
  <si>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</si>
  <si>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</si>
  <si>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</si>
  <si>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</si>
  <si>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</si>
  <si>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</si>
  <si>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</si>
  <si>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</si>
  <si>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</si>
  <si>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</si>
  <si>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</si>
  <si>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</si>
  <si>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</si>
  <si>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</si>
  <si>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</si>
  <si>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</si>
  <si>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</si>
  <si>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</si>
  <si>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</si>
  <si>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</si>
  <si>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</si>
  <si>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</si>
  <si>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</si>
  <si>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</si>
  <si>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</si>
  <si>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</si>
  <si>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</si>
  <si>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</si>
  <si>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</si>
  <si>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</si>
  <si>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</si>
  <si>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</si>
  <si>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</si>
  <si>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</si>
  <si>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</si>
  <si>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</si>
  <si>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</si>
  <si>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</si>
  <si>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</si>
  <si>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</si>
  <si>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</si>
  <si>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</si>
  <si>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</si>
  <si>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</si>
  <si>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</si>
  <si>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</si>
  <si>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</si>
  <si>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</si>
  <si>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</si>
  <si>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</si>
  <si>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</si>
  <si>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</si>
  <si>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</si>
  <si>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</si>
  <si>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</si>
  <si>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</si>
  <si>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</si>
  <si>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</si>
  <si>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</si>
  <si>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</si>
  <si>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</si>
  <si>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</si>
  <si>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</si>
  <si>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</si>
  <si>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</si>
  <si>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</si>
  <si>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</si>
  <si>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</si>
  <si>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</si>
  <si>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</si>
  <si>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</si>
  <si>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</si>
  <si>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</si>
  <si>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</si>
  <si>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</si>
  <si>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</si>
  <si>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</si>
  <si>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</si>
  <si>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</si>
  <si>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</si>
  <si>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</si>
  <si>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</si>
  <si>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</si>
  <si>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</si>
  <si>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</si>
  <si>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</si>
  <si>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</si>
  <si>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</si>
  <si>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</si>
  <si>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</si>
  <si>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</si>
  <si>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</si>
  <si>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</si>
  <si>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</si>
  <si>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</si>
  <si>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</si>
  <si>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</si>
  <si>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</si>
  <si>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</si>
  <si>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</si>
  <si>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</si>
  <si>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</si>
  <si>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</si>
  <si>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</si>
  <si>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</si>
  <si>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</si>
  <si>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</si>
  <si>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</si>
  <si>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</si>
  <si>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</si>
  <si>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</si>
  <si>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</si>
  <si>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</si>
  <si>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</si>
  <si>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</si>
  <si>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</si>
  <si>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</si>
  <si>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</si>
  <si>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</si>
  <si>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</si>
  <si>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</si>
  <si>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</si>
  <si>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</si>
  <si>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</si>
  <si>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</si>
  <si>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</si>
  <si>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</si>
  <si>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</si>
  <si>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</si>
  <si>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</si>
  <si>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</si>
  <si>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</si>
  <si>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</si>
  <si>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</si>
  <si>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</si>
  <si>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</si>
  <si>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</si>
  <si>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</si>
  <si>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</si>
  <si>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</si>
  <si>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</si>
  <si>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</si>
  <si>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</si>
  <si>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</si>
  <si>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</si>
  <si>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</si>
  <si>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</si>
  <si>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</si>
  <si>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</si>
  <si>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</si>
  <si>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</si>
  <si>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</si>
  <si>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</si>
  <si>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</si>
  <si>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</si>
  <si>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</si>
  <si>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</si>
  <si>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</si>
  <si>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</si>
  <si>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</si>
  <si>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</si>
  <si>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</si>
  <si>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</si>
  <si>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</si>
  <si>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</si>
  <si>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</si>
  <si>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</si>
  <si>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</si>
  <si>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</si>
  <si>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</si>
  <si>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</si>
  <si>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</si>
  <si>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</si>
  <si>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</si>
  <si>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</si>
  <si>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</si>
  <si>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</si>
  <si>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</si>
  <si>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</si>
  <si>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</si>
  <si>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</si>
  <si>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</si>
  <si>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</si>
  <si>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</si>
  <si>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</si>
  <si>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</si>
  <si>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</si>
  <si>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</si>
  <si>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</si>
  <si>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</si>
  <si>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</si>
  <si>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</si>
  <si>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</si>
  <si>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</si>
  <si>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</si>
  <si>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</si>
  <si>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</si>
  <si>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</si>
  <si>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</si>
  <si>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</si>
  <si>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</si>
  <si>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</si>
  <si>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</si>
  <si>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</si>
  <si>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</si>
  <si>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</si>
  <si>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</si>
  <si>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</si>
  <si>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</si>
  <si>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</si>
  <si>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</si>
  <si>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</si>
  <si>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</si>
  <si>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</si>
  <si>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</si>
  <si>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</si>
  <si>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</si>
  <si>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</si>
  <si>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</si>
  <si>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</si>
  <si>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</si>
  <si>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</si>
  <si>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</si>
  <si>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</si>
  <si>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</si>
  <si>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</si>
  <si>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</si>
  <si>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</si>
  <si>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</si>
  <si>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</si>
  <si>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</si>
  <si>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</si>
  <si>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</si>
  <si>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</si>
  <si>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</si>
  <si>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</si>
  <si>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</si>
  <si>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</si>
  <si>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</si>
  <si>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</si>
  <si>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</si>
  <si>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</si>
  <si>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</si>
  <si>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</si>
  <si>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</si>
  <si>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</si>
  <si>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</si>
  <si>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</si>
  <si>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</si>
  <si>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</si>
  <si>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</si>
  <si>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</si>
  <si>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</si>
  <si>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</si>
  <si>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</si>
  <si>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</si>
  <si>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</si>
  <si>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</si>
  <si>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</si>
  <si>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</si>
  <si>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</si>
  <si>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</si>
  <si>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</si>
  <si>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</si>
  <si>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</si>
  <si>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</si>
  <si>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</si>
  <si>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</si>
  <si>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</si>
  <si>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</si>
  <si>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</si>
  <si>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</si>
  <si>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</si>
  <si>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</si>
  <si>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</si>
  <si>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</si>
  <si>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</si>
  <si>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</si>
  <si>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</si>
  <si>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</si>
  <si>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</si>
  <si>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</si>
  <si>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</si>
  <si>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</si>
  <si>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</si>
  <si>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</si>
  <si>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</si>
  <si>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</si>
  <si>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</si>
  <si>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</si>
  <si>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</si>
  <si>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</si>
  <si>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</si>
  <si>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</si>
  <si>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</si>
  <si>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</si>
  <si>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</si>
  <si>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</si>
  <si>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</si>
  <si>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</si>
  <si>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</si>
  <si>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</si>
  <si>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</si>
  <si>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</si>
  <si>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</si>
  <si>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</si>
  <si>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</si>
  <si>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</si>
  <si>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</si>
  <si>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</si>
  <si>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</si>
  <si>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</si>
  <si>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</si>
  <si>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</si>
  <si>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</si>
  <si>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</si>
  <si>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</si>
  <si>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</si>
  <si>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</si>
  <si>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</si>
  <si>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</si>
  <si>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</si>
  <si>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</si>
  <si>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</si>
  <si>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</si>
  <si>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</si>
  <si>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</si>
  <si>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</si>
  <si>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</si>
  <si>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</si>
  <si>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</si>
  <si>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</si>
  <si>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</si>
  <si>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</si>
  <si>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</si>
  <si>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</si>
  <si>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</si>
  <si>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</si>
  <si>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</si>
  <si>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</si>
  <si>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</si>
  <si>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</si>
  <si>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</si>
  <si>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</si>
  <si>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</si>
  <si>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</si>
  <si>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</si>
  <si>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</si>
  <si>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</si>
  <si>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</si>
  <si>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</si>
  <si>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</si>
  <si>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</si>
  <si>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</si>
  <si>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</si>
  <si>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</si>
  <si>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</si>
  <si>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</si>
  <si>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</si>
  <si>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</si>
  <si>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</si>
  <si>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</si>
  <si>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</si>
  <si>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</si>
  <si>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</si>
  <si>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</si>
  <si>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</si>
  <si>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</si>
  <si>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</si>
  <si>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</si>
  <si>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</si>
  <si>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</si>
  <si>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</si>
  <si>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</si>
  <si>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</si>
  <si>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</si>
  <si>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</si>
  <si>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</si>
  <si>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</si>
  <si>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</si>
  <si>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</si>
  <si>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</si>
  <si>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</si>
  <si>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</si>
  <si>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</si>
  <si>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</si>
  <si>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</si>
  <si>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</si>
  <si>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</si>
  <si>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</si>
  <si>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</si>
  <si>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</si>
  <si>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</si>
  <si>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</si>
  <si>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</si>
  <si>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</si>
  <si>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</si>
  <si>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</si>
  <si>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</si>
  <si>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</si>
  <si>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</si>
  <si>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</si>
  <si>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</si>
  <si>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</si>
  <si>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</si>
  <si>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</si>
  <si>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</si>
  <si>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</si>
  <si>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</si>
  <si>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</si>
  <si>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</si>
  <si>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</si>
  <si>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</si>
  <si>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</si>
  <si>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</si>
  <si>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</si>
  <si>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</si>
  <si>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</si>
  <si>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</si>
  <si>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</si>
  <si>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</si>
  <si>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</si>
  <si>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</si>
  <si>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</si>
  <si>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</si>
  <si>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</si>
  <si>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</si>
  <si>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</si>
  <si>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</si>
  <si>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</si>
  <si>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</si>
  <si>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</si>
  <si>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</si>
  <si>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</si>
  <si>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</si>
  <si>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</si>
  <si>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</si>
  <si>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</si>
  <si>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</si>
  <si>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</si>
  <si>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</si>
  <si>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</si>
  <si>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</si>
  <si>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</si>
  <si>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</si>
  <si>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</si>
  <si>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</si>
  <si>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</si>
  <si>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</si>
  <si>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</si>
  <si>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</si>
  <si>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</si>
  <si>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</si>
  <si>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</si>
  <si>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</si>
  <si>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</si>
  <si>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</si>
  <si>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</si>
  <si>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</si>
  <si>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</si>
  <si>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</si>
  <si>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</si>
  <si>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</si>
  <si>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</si>
  <si>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</si>
  <si>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</si>
  <si>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</si>
  <si>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</si>
  <si>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</si>
  <si>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</si>
  <si>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</si>
  <si>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</si>
  <si>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</si>
  <si>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</si>
  <si>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</si>
  <si>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</si>
  <si>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</si>
  <si>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</si>
  <si>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</si>
  <si>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</si>
  <si>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</si>
  <si>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</si>
  <si>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</si>
  <si>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</si>
  <si>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</si>
  <si>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</si>
  <si>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</si>
  <si>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</si>
  <si>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</si>
  <si>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</si>
  <si>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</si>
  <si>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</si>
  <si>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</si>
  <si>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</si>
  <si>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</si>
  <si>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</si>
  <si>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</si>
  <si>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</si>
  <si>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</si>
  <si>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</si>
  <si>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</si>
  <si>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</si>
  <si>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</si>
  <si>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</si>
  <si>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</si>
  <si>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</si>
  <si>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</si>
  <si>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</si>
  <si>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</si>
  <si>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</si>
  <si>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</si>
  <si>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</si>
  <si>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</si>
  <si>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</si>
  <si>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</si>
  <si>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</si>
  <si>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</si>
  <si>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</si>
  <si>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</si>
  <si>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</si>
  <si>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</si>
  <si>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</si>
  <si>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</si>
  <si>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</si>
  <si>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</si>
  <si>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</si>
  <si>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</si>
  <si>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</si>
  <si>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</si>
  <si>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</si>
  <si>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</si>
  <si>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</si>
  <si>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</si>
  <si>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</si>
  <si>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</si>
  <si>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</si>
  <si>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</si>
  <si>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</si>
  <si>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</si>
  <si>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</si>
  <si>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</si>
  <si>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</si>
  <si>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</si>
  <si>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</si>
  <si>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</si>
  <si>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</si>
  <si>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</si>
  <si>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</si>
  <si>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</si>
  <si>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</si>
  <si>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</si>
  <si>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</si>
  <si>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</si>
  <si>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</si>
  <si>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</si>
  <si>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</si>
  <si>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</si>
  <si>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</si>
  <si>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</si>
  <si>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</si>
  <si>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</si>
  <si>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</si>
  <si>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</si>
  <si>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</si>
  <si>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</si>
  <si>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</si>
  <si>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</si>
  <si>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</si>
  <si>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</si>
  <si>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</si>
  <si>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</si>
  <si>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</si>
  <si>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</si>
  <si>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</si>
  <si>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</si>
  <si>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</si>
  <si>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</si>
  <si>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</si>
  <si>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</si>
  <si>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</si>
  <si>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</si>
  <si>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</si>
  <si>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</si>
  <si>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</si>
  <si>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</si>
  <si>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</si>
  <si>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</si>
  <si>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</si>
  <si>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</si>
  <si>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</si>
  <si>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</si>
  <si>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</si>
  <si>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</si>
  <si>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</si>
  <si>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</si>
  <si>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</si>
  <si>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</si>
  <si>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</si>
  <si>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</si>
  <si>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</si>
  <si>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</si>
  <si>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</si>
  <si>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</si>
  <si>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</si>
  <si>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</si>
  <si>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</si>
  <si>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</si>
  <si>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</si>
  <si>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</si>
  <si>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</si>
  <si>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</si>
  <si>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</si>
  <si>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</si>
  <si>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</si>
  <si>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</si>
  <si>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</si>
  <si>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</si>
  <si>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</si>
  <si>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</si>
  <si>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</si>
  <si>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</si>
  <si>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</si>
  <si>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</si>
  <si>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</si>
  <si>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</si>
  <si>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</si>
  <si>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</si>
  <si>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</si>
  <si>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</si>
  <si>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</si>
  <si>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</si>
  <si>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</si>
  <si>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</si>
  <si>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</si>
  <si>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</si>
  <si>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</si>
  <si>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</si>
  <si>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</si>
  <si>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</si>
  <si>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</si>
  <si>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</si>
  <si>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</si>
  <si>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</si>
  <si>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</si>
  <si>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</si>
  <si>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</si>
  <si>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</si>
  <si>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</si>
  <si>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</si>
  <si>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</si>
  <si>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</si>
  <si>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</si>
  <si>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</si>
  <si>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</si>
  <si>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</si>
  <si>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</si>
  <si>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</si>
  <si>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</si>
  <si>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</si>
  <si>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</si>
  <si>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</si>
  <si>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</si>
  <si>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</si>
  <si>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</si>
  <si>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</si>
  <si>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</si>
  <si>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</si>
  <si>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</si>
  <si>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</si>
  <si>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</si>
  <si>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</si>
  <si>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</si>
  <si>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</si>
  <si>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</si>
  <si>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</si>
  <si>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</si>
  <si>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</si>
  <si>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</si>
  <si>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</si>
  <si>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</si>
  <si>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</si>
  <si>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</si>
  <si>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</si>
  <si>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</si>
  <si>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</si>
  <si>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</si>
  <si>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</si>
  <si>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</si>
  <si>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</si>
  <si>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</si>
  <si>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</si>
  <si>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</si>
  <si>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</si>
  <si>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</si>
  <si>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</si>
  <si>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</si>
  <si>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</si>
  <si>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</si>
  <si>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</si>
  <si>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</si>
  <si>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</si>
  <si>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</si>
  <si>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</si>
  <si>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</si>
  <si>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</si>
  <si>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</si>
  <si>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</si>
  <si>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</si>
  <si>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</si>
  <si>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</si>
  <si>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</si>
  <si>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</si>
  <si>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</si>
  <si>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</si>
  <si>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</si>
  <si>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</si>
  <si>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</si>
  <si>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</si>
  <si>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</si>
  <si>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</si>
  <si>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</si>
  <si>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</si>
  <si>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</si>
  <si>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</si>
  <si>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</si>
  <si>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</si>
  <si>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</si>
  <si>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</si>
  <si>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</si>
  <si>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</si>
  <si>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</si>
  <si>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</si>
  <si>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</si>
  <si>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</si>
  <si>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</si>
  <si>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</si>
  <si>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</si>
  <si>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</si>
  <si>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</si>
  <si>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</si>
  <si>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</si>
  <si>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</si>
  <si>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</si>
  <si>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</si>
  <si>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</si>
  <si>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</si>
  <si>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</si>
  <si>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</si>
  <si>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</si>
  <si>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</si>
  <si>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</si>
  <si>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</si>
  <si>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</si>
  <si>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</si>
  <si>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</si>
  <si>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</si>
  <si>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</si>
  <si>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</si>
  <si>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</si>
  <si>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</si>
  <si>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</si>
  <si>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</si>
  <si>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</si>
  <si>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</si>
  <si>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</si>
  <si>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</si>
  <si>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</si>
  <si>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</si>
  <si>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</si>
  <si>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</si>
  <si>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</si>
  <si>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</si>
  <si>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</si>
  <si>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</si>
  <si>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</si>
  <si>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</si>
  <si>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</si>
  <si>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</si>
  <si>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</si>
  <si>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</si>
  <si>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</si>
  <si>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</si>
  <si>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</si>
  <si>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</si>
  <si>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</si>
  <si>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</si>
  <si>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</si>
  <si>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</si>
  <si>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</si>
  <si>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</si>
  <si>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</si>
  <si>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</si>
  <si>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</si>
  <si>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</si>
  <si>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</si>
  <si>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</si>
  <si>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</si>
  <si>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</si>
  <si>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</si>
  <si>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</si>
  <si>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</si>
  <si>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</si>
  <si>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</si>
  <si>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</si>
  <si>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</si>
  <si>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</si>
  <si>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</si>
  <si>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</si>
  <si>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</si>
  <si>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</si>
  <si>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</si>
  <si>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</si>
  <si>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</si>
  <si>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</si>
  <si>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</si>
  <si>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</si>
  <si>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</si>
  <si>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</si>
  <si>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</si>
  <si>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</si>
  <si>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</si>
  <si>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</si>
  <si>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</si>
  <si>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</si>
  <si>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</si>
  <si>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</si>
  <si>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</si>
  <si>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</si>
  <si>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</si>
  <si>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</si>
  <si>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</si>
  <si>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</si>
  <si>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</si>
  <si>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</si>
  <si>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</si>
  <si>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</si>
  <si>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</si>
  <si>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</si>
  <si>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</si>
  <si>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</si>
  <si>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</si>
  <si>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</si>
  <si>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</si>
  <si>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</si>
  <si>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</si>
  <si>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</si>
  <si>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</si>
  <si>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</si>
  <si>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</si>
  <si>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</si>
  <si>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</si>
  <si>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</si>
  <si>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</si>
  <si>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</si>
  <si>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</si>
  <si>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</si>
  <si>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</si>
  <si>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</si>
  <si>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</si>
  <si>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</si>
  <si>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</si>
  <si>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</si>
  <si>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</si>
  <si>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</si>
  <si>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</si>
  <si>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</si>
  <si>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</si>
  <si>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</si>
  <si>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</si>
  <si>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</si>
  <si>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</si>
  <si>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</si>
  <si>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</si>
  <si>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</si>
  <si>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</si>
  <si>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</si>
  <si>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</si>
  <si>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</si>
  <si>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</si>
  <si>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</si>
  <si>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</si>
  <si>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</si>
  <si>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</si>
  <si>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</si>
  <si>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</si>
  <si>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</si>
  <si>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</si>
  <si>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</si>
  <si>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</si>
  <si>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</si>
  <si>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</si>
  <si>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</si>
  <si>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</si>
  <si>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</si>
  <si>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</si>
  <si>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</si>
  <si>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</si>
  <si>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</si>
  <si>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</si>
  <si>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</si>
  <si>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</si>
  <si>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</si>
  <si>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</si>
  <si>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</si>
  <si>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</si>
  <si>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</si>
  <si>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</si>
  <si>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</si>
  <si>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</si>
  <si>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</si>
  <si>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</si>
  <si>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</si>
  <si>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</si>
  <si>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</si>
  <si>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</si>
  <si>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</si>
  <si>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</si>
  <si>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</si>
  <si>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</si>
  <si>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</si>
  <si>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</si>
  <si>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</si>
  <si>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</si>
  <si>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</si>
  <si>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</si>
  <si>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</si>
  <si>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</si>
  <si>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</si>
  <si>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</si>
  <si>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</si>
  <si>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</si>
  <si>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</si>
  <si>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</si>
  <si>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</si>
  <si>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</si>
  <si>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</si>
  <si>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</si>
  <si>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</si>
  <si>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</si>
  <si>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</si>
  <si>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</si>
  <si>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</si>
  <si>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</si>
  <si>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</si>
  <si>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</si>
  <si>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</si>
  <si>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</si>
  <si>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</si>
  <si>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</si>
  <si>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</si>
  <si>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</si>
  <si>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</si>
  <si>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</si>
  <si>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</si>
  <si>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</si>
  <si>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</si>
  <si>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</si>
  <si>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</si>
  <si>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</si>
  <si>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</si>
  <si>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</si>
  <si>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</si>
  <si>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</si>
  <si>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</si>
  <si>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</si>
  <si>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</si>
  <si>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</si>
  <si>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</si>
  <si>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</si>
  <si>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</si>
  <si>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</si>
  <si>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</si>
  <si>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</si>
  <si>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</si>
  <si>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</si>
  <si>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</si>
  <si>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</si>
  <si>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</si>
  <si>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</si>
  <si>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</si>
  <si>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</si>
  <si>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</si>
  <si>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</si>
  <si>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</si>
  <si>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</si>
  <si>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</si>
  <si>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</si>
  <si>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</si>
  <si>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</si>
  <si>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</si>
  <si>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</si>
  <si>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</si>
  <si>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</si>
  <si>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</si>
  <si>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</si>
  <si>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</si>
  <si>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</si>
  <si>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</si>
  <si>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</si>
  <si>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</si>
  <si>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</si>
  <si>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</si>
  <si>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</si>
  <si>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</si>
  <si>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</si>
  <si>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</si>
  <si>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</si>
  <si>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</si>
  <si>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</si>
  <si>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</si>
  <si>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</si>
  <si>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</si>
  <si>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</si>
  <si>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</si>
  <si>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</si>
  <si>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</si>
  <si>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</si>
  <si>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</si>
  <si>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</si>
  <si>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</si>
  <si>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</si>
  <si>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</si>
  <si>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</si>
  <si>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</si>
  <si>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</si>
  <si>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</si>
  <si>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</si>
  <si>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</si>
  <si>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</si>
  <si>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</si>
  <si>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</si>
  <si>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</si>
  <si>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</si>
  <si>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</si>
  <si>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</si>
  <si>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</si>
  <si>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</si>
  <si>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</si>
  <si>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</si>
  <si>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</si>
  <si>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</si>
  <si>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</si>
  <si>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</si>
  <si>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</si>
  <si>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</si>
  <si>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</si>
  <si>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</si>
  <si>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</si>
  <si>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</si>
  <si>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</si>
  <si>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</si>
  <si>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</si>
  <si>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</si>
  <si>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</si>
  <si>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</si>
  <si>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</si>
  <si>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</si>
  <si>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</si>
  <si>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</si>
  <si>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</si>
  <si>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</si>
  <si>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</si>
  <si>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</si>
  <si>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</si>
  <si>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</si>
  <si>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</si>
  <si>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</si>
  <si>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</si>
  <si>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</si>
  <si>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</si>
  <si>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</si>
  <si>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</si>
  <si>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</si>
  <si>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</si>
  <si>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</si>
  <si>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</si>
  <si>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</si>
  <si>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</si>
  <si>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</si>
  <si>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</si>
  <si>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</si>
  <si>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</si>
  <si>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</si>
  <si>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</si>
  <si>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</si>
  <si>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</si>
  <si>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</si>
  <si>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</si>
  <si>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</si>
  <si>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</si>
  <si>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</si>
  <si>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</si>
  <si>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</si>
  <si>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</si>
  <si>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</si>
  <si>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</si>
  <si>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</si>
  <si>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</si>
  <si>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</si>
  <si>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</si>
  <si>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</si>
  <si>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</si>
  <si>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</si>
  <si>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</si>
  <si>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</si>
  <si>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</si>
  <si>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</si>
  <si>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</si>
  <si>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</si>
  <si>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</si>
  <si>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</si>
  <si>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</si>
  <si>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</si>
  <si>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</si>
  <si>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</si>
  <si>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</si>
  <si>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</si>
  <si>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</si>
  <si>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</si>
  <si>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</si>
  <si>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</si>
  <si>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</si>
  <si>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</si>
  <si>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</si>
  <si>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</si>
  <si>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</si>
  <si>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</si>
  <si>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</si>
  <si>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</si>
  <si>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</si>
  <si>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</si>
  <si>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</si>
  <si>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</si>
  <si>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</si>
  <si>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</si>
  <si>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</si>
  <si>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</si>
  <si>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</si>
  <si>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</si>
  <si>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</si>
  <si>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</si>
  <si>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</si>
  <si>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</si>
  <si>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</si>
  <si>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</si>
  <si>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</si>
  <si>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</si>
  <si>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</si>
  <si>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</si>
  <si>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</si>
  <si>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</si>
  <si>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</si>
  <si>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</si>
  <si>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</si>
  <si>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</si>
  <si>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</si>
  <si>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</si>
  <si>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</si>
  <si>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</si>
  <si>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</si>
  <si>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</si>
  <si>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</si>
  <si>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</si>
  <si>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</si>
  <si>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</si>
  <si>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</si>
  <si>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</si>
  <si>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</si>
  <si>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</si>
  <si>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</si>
  <si>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</si>
  <si>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</si>
  <si>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</si>
  <si>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</si>
  <si>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</si>
  <si>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</si>
  <si>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</si>
  <si>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</si>
  <si>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</si>
  <si>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</si>
  <si>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</si>
  <si>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</si>
  <si>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</si>
  <si>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</si>
  <si>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</si>
  <si>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</si>
  <si>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</si>
  <si>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</si>
  <si>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</si>
  <si>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</si>
  <si>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</si>
  <si>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</si>
  <si>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</si>
  <si>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</si>
  <si>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</si>
  <si>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</si>
  <si>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</si>
  <si>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</si>
  <si>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</si>
  <si>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</si>
  <si>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</si>
  <si>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</si>
  <si>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</si>
  <si>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</si>
  <si>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</si>
  <si>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</si>
  <si>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</si>
  <si>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</si>
  <si>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</si>
  <si>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</si>
  <si>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</si>
  <si>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</si>
  <si>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</si>
  <si>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</si>
  <si>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</si>
  <si>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</si>
  <si>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</si>
  <si>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</si>
  <si>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</si>
  <si>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</si>
  <si>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</si>
  <si>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</si>
  <si>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</si>
  <si>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</si>
  <si>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</si>
  <si>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</si>
  <si>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</si>
  <si>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</si>
  <si>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</si>
  <si>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</si>
  <si>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</si>
  <si>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</si>
  <si>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</si>
  <si>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</si>
  <si>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</si>
  <si>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</si>
  <si>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</si>
  <si>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</si>
  <si>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</si>
  <si>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</si>
  <si>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</si>
  <si>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</si>
  <si>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</si>
  <si>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</si>
  <si>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</si>
  <si>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</si>
  <si>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</si>
  <si>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</si>
  <si>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</si>
  <si>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</si>
  <si>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</si>
  <si>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</si>
  <si>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</si>
  <si>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</si>
  <si>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</si>
  <si>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</si>
  <si>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</si>
  <si>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</si>
  <si>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</si>
  <si>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</si>
  <si>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</si>
  <si>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</si>
  <si>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</si>
  <si>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</si>
  <si>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</si>
  <si>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</si>
  <si>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</si>
  <si>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</si>
  <si>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</si>
  <si>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</si>
  <si>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</si>
  <si>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</si>
  <si>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</si>
  <si>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</si>
  <si>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</si>
  <si>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</si>
  <si>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</si>
  <si>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</si>
  <si>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</si>
  <si>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</si>
  <si>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</si>
  <si>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</si>
  <si>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</si>
  <si>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</si>
  <si>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</si>
  <si>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</si>
  <si>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</si>
  <si>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</si>
  <si>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</si>
  <si>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</si>
  <si>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</si>
  <si>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</si>
  <si>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</si>
  <si>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</si>
  <si>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</si>
  <si>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</si>
  <si>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</si>
  <si>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</si>
  <si>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</si>
  <si>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</si>
  <si>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</si>
  <si>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</si>
  <si>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</si>
  <si>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</si>
  <si>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</si>
  <si>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</si>
  <si>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</si>
  <si>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</si>
  <si>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</si>
  <si>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</si>
  <si>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</si>
  <si>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</si>
  <si>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</si>
  <si>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</si>
  <si>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</si>
  <si>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</si>
  <si>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</si>
  <si>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</si>
  <si>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</si>
  <si>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</si>
  <si>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</si>
  <si>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</si>
  <si>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</si>
  <si>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</si>
  <si>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</si>
  <si>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</si>
  <si>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</si>
  <si>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</si>
  <si>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</si>
  <si>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</si>
  <si>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</si>
  <si>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</si>
  <si>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</si>
  <si>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</si>
  <si>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</si>
  <si>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</si>
  <si>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</si>
  <si>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</si>
  <si>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</si>
  <si>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</si>
  <si>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</si>
  <si>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</si>
  <si>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</si>
  <si>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</si>
  <si>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</si>
  <si>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</si>
  <si>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</si>
  <si>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</si>
  <si>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</si>
  <si>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</si>
  <si>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</si>
  <si>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</si>
  <si>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</si>
  <si>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</si>
  <si>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</si>
  <si>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</si>
  <si>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</si>
  <si>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</si>
  <si>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</si>
  <si>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</si>
  <si>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</si>
  <si>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</si>
  <si>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</si>
  <si>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</si>
  <si>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</si>
  <si>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</si>
  <si>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</si>
  <si>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</si>
  <si>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</si>
  <si>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</si>
  <si>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</si>
  <si>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</si>
  <si>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</si>
  <si>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</si>
  <si>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</si>
  <si>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</si>
  <si>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</si>
  <si>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</si>
  <si>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</si>
  <si>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</si>
  <si>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</si>
  <si>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</si>
  <si>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</si>
  <si>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</si>
  <si>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</si>
  <si>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</si>
  <si>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</si>
  <si>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</si>
  <si>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</si>
  <si>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</si>
  <si>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</si>
  <si>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</si>
  <si>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</si>
  <si>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</si>
  <si>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</si>
  <si>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</si>
  <si>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</si>
  <si>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</si>
  <si>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</si>
  <si>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</si>
  <si>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</si>
  <si>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</si>
  <si>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</si>
  <si>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</si>
  <si>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</si>
  <si>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</si>
  <si>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</si>
  <si>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</si>
  <si>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</si>
  <si>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</si>
  <si>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</si>
  <si>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</si>
  <si>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</si>
  <si>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</si>
  <si>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</si>
  <si>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</si>
  <si>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</si>
  <si>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</si>
  <si>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</si>
  <si>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</si>
  <si>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</si>
  <si>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</si>
  <si>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</si>
  <si>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</si>
  <si>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</si>
  <si>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</si>
  <si>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</si>
  <si>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</si>
  <si>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</si>
  <si>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</si>
  <si>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</si>
  <si>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</si>
  <si>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</si>
  <si>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</si>
  <si>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</si>
  <si>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</si>
  <si>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</si>
  <si>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</si>
  <si>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</si>
  <si>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</si>
  <si>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</si>
  <si>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</si>
  <si>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</si>
  <si>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</si>
  <si>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</si>
  <si>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</si>
  <si>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</si>
  <si>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</si>
  <si>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</si>
  <si>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</si>
  <si>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</si>
  <si>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</si>
  <si>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</si>
  <si>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</si>
  <si>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</si>
  <si>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</si>
  <si>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</si>
  <si>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</si>
  <si>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</si>
  <si>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</si>
  <si>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</si>
  <si>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</si>
  <si>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</si>
  <si>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</si>
  <si>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</si>
  <si>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</si>
  <si>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</si>
  <si>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</si>
  <si>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</si>
  <si>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</si>
  <si>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</si>
  <si>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</si>
  <si>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</si>
  <si>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</si>
  <si>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</si>
  <si>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</si>
  <si>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</si>
  <si>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</si>
  <si>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</si>
  <si>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</si>
  <si>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</si>
  <si>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</si>
  <si>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</si>
  <si>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</si>
  <si>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</si>
  <si>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</si>
  <si>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</si>
  <si>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</si>
  <si>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</si>
  <si>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</si>
  <si>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</si>
  <si>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</si>
  <si>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</si>
  <si>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</si>
  <si>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</si>
  <si>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</si>
  <si>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</si>
  <si>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</si>
  <si>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</si>
  <si>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</si>
  <si>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</si>
  <si>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</si>
  <si>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</si>
  <si>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</si>
  <si>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</si>
  <si>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</si>
  <si>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</si>
  <si>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</si>
  <si>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</si>
  <si>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</si>
  <si>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</si>
  <si>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</si>
  <si>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</si>
  <si>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</si>
  <si>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</si>
  <si>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</si>
  <si>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</si>
  <si>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</si>
  <si>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</si>
  <si>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</si>
  <si>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</si>
  <si>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</si>
  <si>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</si>
  <si>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</si>
  <si>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</si>
  <si>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</si>
  <si>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</si>
  <si>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</si>
  <si>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</si>
  <si>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</si>
  <si>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</si>
  <si>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</si>
  <si>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</si>
  <si>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</si>
  <si>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</si>
  <si>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</si>
  <si>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</si>
  <si>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</si>
  <si>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</si>
  <si>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</si>
  <si>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</si>
  <si>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</si>
  <si>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</si>
  <si>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</si>
  <si>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</si>
  <si>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</si>
  <si>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</si>
  <si>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</si>
  <si>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</si>
  <si>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</si>
  <si>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</si>
  <si>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</si>
  <si>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</si>
  <si>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</si>
  <si>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</si>
  <si>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</si>
  <si>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</si>
  <si>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</si>
  <si>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</si>
  <si>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</si>
  <si>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</si>
  <si>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</si>
  <si>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</si>
  <si>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</si>
  <si>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</si>
  <si>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</si>
  <si>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</si>
  <si>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</si>
  <si>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</si>
  <si>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</si>
  <si>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</si>
  <si>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</si>
  <si>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</si>
  <si>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</si>
  <si>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</si>
  <si>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</si>
  <si>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</si>
  <si>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</si>
  <si>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</si>
  <si>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</si>
  <si>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</si>
  <si>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</si>
  <si>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</si>
  <si>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</si>
  <si>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</si>
  <si>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</si>
  <si>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</si>
  <si>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</si>
  <si>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</si>
  <si>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</si>
  <si>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</si>
  <si>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</si>
  <si>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</si>
  <si>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</si>
  <si>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</si>
  <si>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</si>
  <si>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</si>
  <si>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</si>
  <si>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</si>
  <si>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</si>
  <si>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</si>
  <si>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</si>
  <si>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</si>
  <si>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</si>
  <si>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</si>
  <si>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</si>
  <si>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</si>
  <si>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</si>
  <si>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</si>
  <si>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</si>
  <si>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</si>
  <si>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</si>
  <si>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</si>
  <si>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</si>
  <si>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</si>
  <si>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</si>
  <si>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</si>
  <si>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</si>
  <si>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</si>
  <si>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</si>
  <si>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</si>
  <si>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</si>
  <si>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</si>
  <si>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</si>
  <si>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</si>
  <si>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</si>
  <si>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</si>
  <si>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</si>
  <si>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</si>
  <si>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</si>
  <si>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</si>
  <si>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</si>
  <si>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</si>
  <si>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</si>
  <si>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</si>
  <si>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</si>
  <si>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</si>
  <si>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</si>
  <si>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</si>
  <si>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</si>
  <si>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</si>
  <si>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</si>
  <si>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</si>
  <si>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</si>
  <si>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</si>
  <si>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</si>
  <si>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</si>
  <si>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</si>
  <si>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</si>
  <si>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</si>
  <si>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</si>
  <si>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</si>
  <si>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</si>
  <si>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</si>
  <si>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</si>
  <si>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</si>
  <si>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</si>
  <si>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</si>
  <si>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</si>
  <si>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</si>
  <si>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</si>
  <si>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</si>
  <si>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</si>
  <si>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</si>
  <si>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</si>
  <si>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</si>
  <si>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</si>
  <si>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</si>
  <si>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</si>
  <si>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</si>
  <si>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</si>
  <si>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</si>
  <si>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</si>
  <si>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</si>
  <si>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</si>
  <si>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</si>
  <si>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</si>
  <si>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</si>
  <si>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</si>
  <si>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</si>
  <si>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</si>
  <si>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</si>
  <si>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</si>
  <si>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</si>
  <si>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</si>
  <si>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</si>
  <si>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</si>
  <si>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</si>
  <si>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</si>
  <si>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</si>
  <si>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</si>
  <si>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</si>
  <si>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</si>
  <si>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</si>
  <si>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</si>
  <si>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</si>
  <si>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</si>
  <si>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</si>
  <si>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</si>
  <si>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</si>
  <si>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</si>
  <si>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</si>
  <si>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</si>
  <si>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</si>
  <si>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</si>
  <si>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</si>
  <si>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</si>
  <si>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</si>
  <si>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</si>
  <si>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</si>
  <si>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</si>
  <si>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</si>
  <si>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</si>
  <si>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</si>
  <si>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</si>
  <si>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</si>
  <si>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</si>
  <si>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</si>
  <si>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</si>
  <si>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</si>
  <si>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</si>
  <si>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</si>
  <si>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</si>
  <si>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</si>
  <si>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</si>
  <si>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</si>
  <si>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</si>
  <si>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</si>
  <si>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</si>
  <si>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</si>
  <si>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</si>
  <si>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</si>
  <si>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</si>
  <si>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</si>
  <si>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</si>
  <si>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</si>
  <si>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</si>
  <si>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</si>
  <si>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</si>
  <si>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</si>
  <si>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</si>
  <si>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</si>
  <si>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</si>
  <si>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</si>
  <si>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</si>
  <si>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</si>
  <si>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</si>
  <si>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</si>
  <si>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</si>
  <si>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</si>
  <si>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</si>
  <si>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</si>
  <si>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</si>
  <si>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</si>
  <si>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</si>
  <si>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</si>
  <si>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</si>
  <si>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</si>
  <si>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</si>
  <si>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</si>
  <si>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</si>
  <si>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</si>
  <si>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</si>
  <si>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</si>
  <si>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</si>
  <si>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</si>
  <si>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</si>
  <si>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</si>
  <si>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</si>
  <si>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</si>
  <si>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</si>
  <si>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</si>
  <si>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</si>
  <si>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</si>
  <si>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</si>
  <si>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</si>
  <si>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</si>
  <si>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</si>
  <si>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</si>
  <si>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</si>
  <si>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</si>
  <si>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</si>
  <si>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</si>
  <si>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</si>
  <si>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</si>
  <si>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</si>
  <si>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</si>
  <si>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</si>
  <si>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</si>
  <si>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</si>
  <si>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</si>
  <si>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</si>
  <si>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</si>
  <si>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</si>
  <si>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</si>
  <si>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</si>
  <si>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</si>
  <si>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</si>
  <si>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</si>
  <si>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</si>
  <si>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</si>
  <si>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</si>
  <si>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</si>
  <si>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</si>
  <si>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</si>
  <si>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</si>
  <si>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</si>
  <si>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</si>
  <si>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</si>
  <si>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</si>
  <si>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</si>
  <si>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</si>
  <si>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</si>
  <si>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</si>
  <si>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</si>
  <si>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</si>
  <si>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</si>
  <si>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</si>
  <si>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</si>
  <si>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</si>
  <si>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</si>
  <si>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</si>
  <si>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</si>
  <si>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</si>
  <si>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</si>
  <si>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</si>
  <si>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</si>
  <si>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</si>
  <si>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</si>
  <si>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</si>
  <si>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</si>
  <si>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</si>
  <si>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</si>
  <si>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</si>
  <si>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</si>
  <si>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</si>
  <si>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</si>
  <si>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</si>
  <si>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</si>
  <si>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</si>
  <si>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</si>
  <si>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</si>
  <si>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</si>
  <si>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</si>
  <si>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</si>
  <si>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</si>
  <si>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</si>
  <si>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</si>
  <si>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</si>
  <si>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</si>
  <si>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</si>
  <si>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</si>
  <si>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</si>
  <si>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</si>
  <si>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</si>
  <si>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</si>
  <si>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</si>
  <si>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</si>
  <si>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</si>
  <si>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</si>
  <si>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</si>
  <si>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</si>
  <si>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</si>
  <si>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</si>
  <si>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</si>
  <si>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</si>
  <si>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</si>
  <si>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</si>
  <si>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</si>
  <si>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</si>
  <si>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</si>
  <si>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</si>
  <si>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</si>
  <si>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</si>
  <si>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</si>
  <si>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</si>
  <si>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</si>
  <si>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</si>
  <si>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</si>
  <si>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</si>
  <si>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</si>
  <si>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</si>
  <si>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</si>
  <si>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</si>
  <si>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</si>
  <si>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</si>
  <si>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</si>
  <si>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</si>
  <si>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</si>
  <si>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</si>
  <si>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</si>
  <si>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</si>
  <si>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</si>
  <si>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</si>
  <si>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</si>
  <si>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</si>
  <si>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</si>
  <si>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</si>
  <si>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</si>
  <si>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</si>
  <si>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</si>
  <si>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</si>
  <si>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</si>
  <si>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</si>
  <si>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</si>
  <si>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</si>
  <si>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</si>
  <si>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</si>
  <si>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</si>
  <si>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</si>
  <si>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</si>
  <si>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</si>
  <si>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</si>
  <si>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</si>
  <si>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</si>
  <si>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</si>
  <si>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</si>
  <si>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</si>
  <si>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</si>
  <si>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</si>
  <si>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</si>
  <si>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</si>
  <si>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</si>
  <si>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</si>
  <si>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</si>
  <si>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</si>
  <si>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</si>
  <si>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</si>
  <si>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</si>
  <si>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</si>
  <si>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</si>
  <si>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</si>
  <si>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</si>
  <si>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</si>
  <si>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</si>
  <si>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</si>
  <si>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</si>
  <si>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</si>
  <si>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</si>
  <si>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</si>
  <si>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</si>
  <si>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</si>
  <si>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</si>
  <si>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</si>
  <si>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</si>
  <si>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</si>
  <si>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</si>
  <si>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</si>
  <si>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</si>
  <si>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</si>
  <si>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</si>
  <si>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</si>
  <si>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</si>
  <si>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</si>
  <si>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</si>
  <si>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</si>
  <si>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</si>
  <si>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</si>
  <si>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</si>
  <si>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</si>
  <si>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</si>
  <si>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</si>
  <si>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</si>
  <si>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</si>
  <si>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</si>
  <si>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</si>
  <si>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</si>
  <si>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</si>
  <si>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</si>
  <si>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</si>
  <si>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</si>
  <si>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</si>
  <si>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</si>
  <si>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</si>
  <si>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</si>
  <si>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</si>
  <si>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</si>
  <si>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</si>
  <si>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</si>
  <si>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</si>
  <si>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</si>
  <si>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</si>
  <si>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</si>
  <si>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</si>
  <si>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</si>
  <si>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</si>
  <si>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</si>
  <si>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</si>
  <si>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</si>
  <si>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</si>
  <si>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</si>
  <si>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</si>
  <si>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</si>
  <si>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</si>
  <si>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</si>
  <si>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</si>
  <si>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</si>
  <si>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</si>
  <si>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</si>
  <si>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</si>
  <si>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</si>
  <si>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</si>
  <si>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</si>
  <si>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</si>
  <si>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</si>
  <si>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</si>
  <si>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</si>
  <si>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</si>
  <si>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</si>
  <si>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</si>
  <si>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</si>
  <si>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</si>
  <si>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</si>
  <si>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</si>
  <si>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</si>
  <si>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</si>
  <si>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</si>
  <si>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</si>
  <si>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</si>
  <si>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</si>
  <si>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</si>
  <si>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</si>
  <si>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</si>
  <si>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</si>
  <si>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</si>
  <si>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</si>
  <si>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</si>
  <si>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</si>
  <si>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</si>
  <si>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</si>
  <si>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</si>
  <si>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</si>
  <si>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</si>
  <si>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</si>
  <si>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</si>
  <si>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</si>
  <si>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</si>
  <si>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</si>
  <si>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</si>
  <si>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</si>
  <si>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</si>
  <si>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</si>
  <si>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</si>
  <si>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</si>
  <si>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</si>
  <si>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</si>
  <si>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</si>
  <si>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</si>
  <si>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</si>
  <si>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</si>
  <si>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</si>
  <si>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</si>
  <si>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</si>
  <si>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</si>
  <si>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</si>
  <si>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</si>
  <si>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</si>
  <si>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</si>
  <si>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</si>
  <si>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</si>
  <si>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</si>
  <si>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</si>
  <si>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</si>
  <si>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</si>
  <si>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</si>
  <si>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</si>
  <si>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</si>
  <si>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</si>
  <si>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</si>
  <si>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</si>
  <si>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</si>
  <si>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</si>
  <si>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</si>
  <si>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</si>
  <si>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</si>
  <si>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</si>
  <si>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</si>
  <si>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</si>
  <si>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</si>
  <si>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</si>
  <si>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</si>
  <si>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</si>
  <si>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</si>
  <si>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</si>
  <si>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</si>
  <si>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</si>
  <si>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</si>
  <si>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</si>
  <si>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</si>
  <si>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</si>
  <si>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</si>
  <si>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</si>
  <si>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</si>
  <si>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</si>
  <si>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</si>
  <si>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</si>
  <si>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</si>
  <si>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</si>
  <si>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</si>
  <si>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</si>
  <si>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</si>
  <si>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</si>
  <si>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</si>
  <si>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</si>
  <si>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</si>
  <si>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</si>
  <si>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</si>
  <si>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</si>
  <si>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</si>
  <si>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</si>
  <si>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</si>
  <si>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</si>
  <si>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</si>
  <si>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</si>
  <si>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</si>
  <si>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</si>
  <si>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</si>
  <si>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</si>
  <si>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</si>
  <si>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</si>
  <si>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</si>
  <si>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</si>
  <si>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</si>
  <si>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</si>
  <si>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</si>
  <si>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</si>
  <si>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</si>
  <si>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</si>
  <si>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</si>
  <si>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</si>
  <si>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</si>
  <si>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</si>
  <si>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</si>
  <si>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</si>
  <si>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</si>
  <si>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</si>
  <si>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</si>
  <si>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</si>
  <si>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</si>
  <si>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</si>
  <si>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</si>
  <si>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</si>
  <si>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</si>
  <si>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</si>
  <si>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</si>
  <si>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</si>
  <si>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</si>
  <si>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</si>
  <si>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</si>
  <si>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</si>
  <si>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</si>
  <si>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</si>
  <si>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</si>
  <si>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</si>
  <si>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</si>
  <si>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</si>
  <si>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</si>
  <si>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</si>
  <si>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</si>
  <si>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</si>
  <si>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</si>
  <si>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</si>
  <si>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</si>
  <si>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</si>
  <si>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</si>
  <si>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</si>
  <si>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</si>
  <si>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</si>
  <si>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</si>
  <si>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</si>
  <si>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</si>
  <si>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</si>
  <si>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</si>
  <si>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</si>
  <si>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</si>
  <si>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</si>
  <si>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</si>
  <si>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</si>
  <si>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</si>
  <si>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</si>
  <si>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</si>
  <si>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</si>
  <si>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</si>
  <si>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</si>
  <si>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</si>
  <si>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</si>
  <si>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</si>
  <si>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</si>
  <si>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</si>
  <si>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</si>
  <si>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</si>
  <si>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</si>
  <si>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</si>
  <si>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</si>
  <si>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</si>
  <si>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</si>
  <si>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</si>
  <si>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</si>
  <si>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</si>
  <si>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</si>
  <si>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</si>
  <si>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</si>
  <si>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</si>
  <si>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</si>
  <si>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</si>
  <si>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</si>
  <si>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</si>
  <si>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</si>
  <si>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</si>
  <si>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</si>
  <si>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</si>
  <si>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</si>
  <si>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</si>
  <si>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</si>
  <si>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</si>
  <si>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</si>
  <si>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</si>
  <si>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</si>
  <si>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</si>
  <si>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</si>
  <si>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</si>
  <si>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</si>
  <si>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</si>
  <si>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</si>
  <si>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</si>
  <si>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</si>
  <si>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</si>
  <si>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</si>
  <si>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</si>
  <si>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</si>
  <si>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</si>
  <si>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</si>
  <si>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</si>
  <si>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</si>
  <si>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</si>
  <si>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</si>
  <si>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</si>
  <si>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</si>
  <si>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</si>
  <si>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</si>
  <si>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</si>
  <si>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</si>
  <si>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</si>
  <si>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</si>
  <si>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</si>
  <si>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</si>
  <si>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</si>
  <si>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</si>
  <si>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</si>
  <si>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</si>
  <si>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</si>
  <si>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</si>
  <si>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</si>
  <si>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</si>
  <si>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</si>
  <si>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</si>
  <si>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</si>
  <si>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</si>
  <si>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</si>
  <si>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</si>
  <si>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</si>
  <si>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</si>
  <si>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</si>
  <si>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</si>
  <si>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</si>
  <si>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</si>
  <si>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</si>
  <si>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</si>
  <si>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</si>
  <si>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</si>
  <si>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</si>
  <si>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</si>
  <si>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</si>
  <si>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</si>
  <si>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</si>
  <si>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</si>
  <si>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</si>
  <si>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</si>
  <si>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</si>
  <si>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</si>
  <si>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</si>
  <si>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</si>
  <si>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</si>
  <si>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</si>
  <si>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</si>
  <si>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</si>
  <si>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</si>
  <si>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</si>
  <si>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</si>
  <si>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</si>
  <si>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</si>
  <si>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</si>
  <si>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</si>
  <si>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</si>
  <si>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</si>
  <si>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</si>
  <si>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</si>
  <si>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</si>
  <si>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</si>
  <si>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</si>
  <si>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</si>
  <si>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</si>
  <si>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</si>
  <si>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</si>
  <si>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</si>
  <si>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</si>
  <si>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</si>
  <si>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</si>
  <si>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</si>
  <si>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</si>
  <si>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</si>
  <si>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</si>
  <si>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</si>
  <si>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</si>
  <si>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</si>
  <si>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</si>
  <si>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</si>
  <si>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</si>
  <si>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</si>
  <si>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</si>
  <si>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</si>
  <si>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</si>
  <si>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</si>
  <si>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</si>
  <si>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</si>
  <si>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</si>
  <si>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</si>
  <si>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</si>
  <si>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</si>
  <si>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</si>
  <si>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</si>
  <si>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</si>
  <si>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</si>
  <si>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</si>
  <si>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</si>
  <si>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</si>
  <si>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</si>
  <si>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</si>
  <si>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</si>
  <si>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</si>
  <si>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</si>
  <si>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</si>
  <si>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</si>
  <si>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</si>
  <si>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</si>
  <si>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</si>
  <si>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</si>
  <si>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</si>
  <si>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</si>
  <si>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</si>
  <si>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</si>
  <si>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</si>
  <si>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</si>
  <si>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</si>
  <si>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</si>
  <si>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</si>
  <si>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</si>
  <si>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</si>
  <si>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</si>
  <si>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</si>
  <si>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</si>
  <si>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</si>
  <si>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</si>
  <si>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</si>
  <si>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</si>
  <si>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</si>
  <si>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</si>
  <si>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</si>
  <si>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</si>
  <si>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</si>
  <si>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</si>
  <si>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</si>
  <si>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</si>
  <si>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</si>
  <si>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</si>
  <si>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</si>
  <si>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</si>
  <si>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</si>
  <si>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</si>
  <si>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</si>
  <si>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</si>
  <si>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</si>
  <si>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</si>
  <si>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</si>
  <si>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</si>
  <si>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</si>
  <si>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</si>
  <si>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</si>
  <si>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</si>
  <si>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</si>
  <si>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</si>
  <si>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</si>
  <si>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</si>
  <si>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</si>
  <si>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</si>
  <si>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</si>
  <si>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</si>
  <si>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</si>
  <si>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</si>
  <si>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</si>
  <si>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</si>
  <si>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</si>
  <si>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</si>
  <si>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</si>
  <si>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</si>
  <si>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</si>
  <si>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</si>
  <si>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</si>
  <si>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</si>
  <si>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</si>
  <si>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</si>
  <si>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</si>
  <si>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</si>
  <si>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</si>
  <si>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</si>
  <si>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</si>
  <si>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</si>
  <si>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</si>
  <si>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</si>
  <si>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</si>
  <si>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</si>
  <si>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</si>
  <si>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</si>
  <si>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</si>
  <si>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</si>
  <si>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</si>
  <si>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</si>
  <si>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</si>
  <si>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</si>
  <si>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</si>
  <si>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</si>
  <si>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</si>
  <si>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</si>
  <si>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</si>
  <si>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</si>
  <si>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</si>
  <si>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</si>
  <si>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</si>
  <si>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</si>
  <si>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</si>
  <si>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</si>
  <si>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</si>
  <si>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</si>
  <si>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</si>
  <si>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</si>
  <si>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</si>
  <si>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</si>
  <si>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</si>
  <si>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</si>
  <si>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</si>
  <si>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</si>
  <si>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</si>
  <si>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</si>
  <si>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</si>
  <si>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</si>
  <si>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</si>
  <si>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</si>
  <si>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</si>
  <si>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</si>
  <si>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</si>
  <si>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</si>
  <si>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</si>
  <si>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</si>
  <si>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</si>
  <si>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</si>
  <si>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</si>
  <si>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</si>
  <si>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</si>
  <si>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</si>
  <si>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</si>
  <si>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</si>
  <si>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</si>
  <si>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</si>
  <si>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</si>
  <si>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</si>
  <si>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</si>
  <si>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</si>
  <si>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</si>
  <si>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</si>
  <si>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</si>
  <si>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</si>
  <si>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</si>
  <si>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</si>
  <si>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</si>
  <si>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</si>
  <si>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</si>
  <si>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</si>
  <si>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</si>
  <si>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</si>
  <si>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</si>
  <si>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</si>
  <si>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</si>
  <si>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</si>
  <si>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</si>
  <si>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</si>
  <si>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</si>
  <si>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</si>
  <si>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</si>
  <si>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</si>
  <si>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</si>
  <si>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</si>
  <si>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</si>
  <si>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</si>
  <si>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</si>
  <si>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</si>
  <si>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</si>
  <si>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</si>
  <si>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</si>
  <si>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</si>
  <si>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</si>
  <si>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</si>
  <si>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</si>
  <si>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</si>
  <si>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</si>
  <si>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</si>
  <si>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</si>
  <si>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</si>
  <si>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</si>
  <si>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</si>
  <si>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</si>
  <si>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</si>
  <si>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</si>
  <si>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</si>
  <si>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</si>
  <si>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</si>
  <si>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</si>
  <si>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</si>
  <si>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</si>
  <si>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</si>
  <si>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</si>
  <si>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</si>
  <si>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</si>
  <si>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</si>
  <si>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</si>
  <si>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</si>
  <si>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</si>
  <si>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</si>
  <si>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</si>
  <si>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</si>
  <si>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</si>
  <si>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</si>
  <si>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</si>
  <si>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</si>
  <si>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</si>
  <si>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</si>
  <si>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</si>
  <si>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</si>
  <si>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</si>
  <si>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</si>
  <si>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</si>
  <si>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</si>
  <si>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</si>
  <si>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</si>
  <si>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</si>
  <si>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</si>
  <si>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</si>
  <si>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</si>
  <si>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</si>
  <si>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</si>
  <si>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</si>
  <si>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</si>
  <si>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</si>
  <si>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</si>
  <si>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</si>
  <si>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</si>
  <si>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</si>
  <si>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</si>
  <si>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</si>
  <si>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</si>
  <si>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</si>
  <si>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</si>
  <si>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</si>
  <si>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</si>
  <si>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</si>
  <si>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</si>
  <si>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</si>
  <si>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</si>
  <si>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</si>
  <si>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</si>
  <si>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</si>
  <si>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</si>
  <si>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</si>
  <si>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</si>
  <si>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</si>
  <si>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</si>
  <si>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</si>
  <si>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</si>
  <si>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</si>
  <si>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</si>
  <si>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</si>
  <si>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</si>
  <si>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</si>
  <si>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</si>
  <si>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</si>
  <si>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</si>
  <si>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</si>
  <si>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</si>
  <si>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</si>
  <si>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</si>
  <si>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</si>
  <si>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</si>
  <si>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</si>
  <si>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</si>
  <si>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</si>
  <si>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</si>
  <si>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</si>
  <si>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</si>
  <si>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</si>
  <si>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</si>
  <si>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</si>
  <si>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</si>
  <si>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</si>
  <si>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</si>
  <si>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</si>
  <si>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</si>
  <si>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</si>
  <si>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</si>
  <si>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</si>
  <si>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</si>
  <si>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</si>
  <si>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</si>
  <si>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</si>
  <si>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</si>
  <si>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</si>
  <si>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</si>
  <si>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</si>
  <si>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</si>
  <si>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</si>
  <si>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</si>
  <si>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</si>
  <si>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</si>
  <si>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</si>
  <si>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</si>
  <si>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</si>
  <si>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</si>
  <si>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</si>
  <si>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</si>
  <si>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</si>
  <si>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</si>
  <si>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</si>
  <si>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</si>
  <si>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</si>
  <si>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</si>
  <si>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</si>
  <si>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</si>
  <si>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</si>
  <si>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</si>
  <si>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</si>
  <si>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</si>
  <si>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</si>
  <si>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</si>
  <si>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</si>
  <si>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</si>
  <si>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</si>
  <si>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</si>
  <si>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</si>
  <si>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</si>
  <si>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</si>
  <si>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</si>
  <si>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</si>
  <si>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</si>
  <si>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</si>
  <si>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</si>
  <si>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</si>
  <si>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</si>
  <si>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</si>
  <si>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</si>
  <si>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</si>
  <si>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</si>
  <si>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</si>
  <si>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</si>
  <si>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</si>
  <si>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</si>
  <si>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</si>
  <si>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</si>
  <si>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</si>
  <si>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</si>
  <si>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</si>
  <si>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</si>
  <si>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</si>
  <si>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</si>
  <si>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</si>
  <si>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</si>
  <si>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</si>
  <si>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</si>
  <si>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</si>
  <si>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</si>
  <si>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</si>
  <si>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</si>
  <si>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</si>
  <si>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</si>
  <si>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</si>
  <si>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</si>
  <si>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</si>
  <si>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</si>
  <si>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</si>
  <si>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</si>
  <si>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</si>
  <si>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</si>
  <si>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</si>
  <si>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</si>
  <si>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</si>
  <si>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</si>
  <si>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</si>
  <si>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</si>
  <si>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</si>
  <si>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</si>
  <si>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</si>
  <si>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</si>
  <si>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</si>
  <si>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</si>
  <si>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</si>
  <si>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</si>
  <si>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</si>
  <si>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</si>
  <si>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</si>
  <si>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</si>
  <si>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</si>
  <si>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</si>
  <si>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</si>
  <si>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</si>
  <si>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</si>
  <si>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</si>
  <si>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</si>
  <si>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</si>
  <si>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</si>
  <si>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</si>
  <si>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</si>
  <si>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</si>
  <si>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</si>
  <si>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</si>
  <si>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</si>
  <si>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</si>
  <si>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</si>
  <si>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</si>
  <si>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</si>
  <si>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</si>
  <si>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</si>
  <si>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</si>
  <si>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</si>
  <si>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</si>
  <si>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</si>
  <si>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</si>
  <si>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</si>
  <si>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</si>
  <si>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</si>
  <si>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</si>
  <si>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</si>
  <si>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</si>
  <si>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</si>
  <si>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</si>
  <si>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</si>
  <si>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</si>
  <si>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</si>
  <si>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</si>
  <si>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</si>
  <si>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</si>
  <si>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</si>
  <si>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</si>
  <si>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</si>
  <si>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</si>
  <si>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</si>
  <si>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</si>
  <si>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</si>
  <si>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</si>
  <si>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</si>
  <si>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</si>
  <si>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</si>
  <si>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</si>
  <si>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</si>
  <si>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</si>
  <si>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</si>
  <si>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</si>
  <si>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</si>
  <si>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</si>
  <si>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</si>
  <si>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</si>
  <si>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</si>
  <si>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</si>
  <si>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</si>
  <si>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</si>
  <si>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</si>
  <si>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</si>
  <si>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</si>
  <si>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</si>
  <si>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</si>
  <si>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</si>
  <si>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</si>
  <si>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</si>
  <si>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</si>
  <si>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</si>
  <si>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</si>
  <si>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</si>
  <si>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</si>
  <si>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</si>
  <si>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</si>
  <si>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</si>
  <si>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</si>
  <si>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</si>
  <si>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</si>
  <si>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</si>
  <si>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</si>
  <si>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</si>
  <si>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</si>
  <si>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</si>
  <si>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</si>
  <si>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</si>
  <si>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</si>
  <si>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</si>
  <si>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</si>
  <si>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</si>
  <si>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</si>
  <si>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</si>
  <si>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</si>
  <si>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</si>
  <si>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</si>
  <si>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</si>
  <si>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</si>
  <si>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</si>
  <si>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</si>
  <si>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</si>
  <si>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</si>
  <si>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</si>
  <si>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</si>
  <si>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</si>
  <si>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</si>
  <si>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</si>
  <si>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</si>
  <si>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</si>
  <si>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</si>
  <si>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</si>
  <si>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</si>
  <si>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</si>
  <si>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</si>
  <si>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</si>
  <si>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</si>
  <si>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</si>
  <si>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</si>
  <si>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</si>
  <si>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</si>
  <si>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</si>
  <si>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</si>
  <si>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</si>
  <si>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</si>
  <si>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</si>
  <si>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</si>
  <si>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</si>
  <si>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</si>
  <si>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</si>
  <si>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</si>
  <si>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</si>
  <si>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</si>
  <si>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</si>
  <si>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</si>
  <si>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</si>
  <si>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</si>
  <si>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</si>
  <si>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</si>
  <si>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</si>
  <si>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</si>
  <si>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</si>
  <si>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</si>
  <si>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</si>
  <si>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</si>
  <si>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</si>
  <si>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</si>
  <si>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</si>
  <si>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</si>
  <si>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</si>
  <si>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</si>
  <si>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</si>
  <si>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</si>
  <si>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</si>
  <si>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</si>
  <si>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</si>
  <si>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</si>
  <si>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</si>
  <si>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</si>
  <si>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</si>
  <si>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</si>
  <si>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</si>
  <si>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</si>
  <si>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</si>
  <si>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</si>
  <si>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</si>
  <si>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</si>
  <si>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</si>
  <si>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</si>
  <si>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</si>
  <si>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</si>
  <si>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</si>
  <si>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</si>
  <si>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</si>
  <si>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</si>
  <si>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</si>
  <si>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</si>
  <si>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</si>
  <si>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</si>
  <si>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</si>
  <si>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</si>
  <si>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</si>
  <si>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</si>
  <si>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</si>
  <si>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</si>
  <si>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</si>
  <si>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</si>
  <si>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</si>
  <si>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</si>
  <si>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</si>
  <si>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</si>
  <si>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</si>
  <si>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</si>
  <si>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</si>
  <si>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</si>
  <si>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</si>
  <si>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</si>
  <si>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</si>
  <si>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</si>
  <si>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</si>
  <si>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</si>
  <si>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</si>
  <si>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</si>
  <si>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</si>
  <si>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</si>
  <si>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</si>
  <si>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</si>
  <si>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</si>
  <si>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</si>
  <si>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</si>
  <si>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</si>
  <si>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</si>
  <si>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</si>
  <si>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</si>
  <si>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</si>
  <si>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</si>
  <si>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</si>
  <si>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</si>
  <si>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</si>
  <si>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</si>
  <si>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</si>
  <si>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</si>
  <si>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</si>
  <si>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</si>
  <si>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</si>
  <si>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</si>
  <si>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</si>
  <si>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</si>
  <si>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</si>
  <si>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</si>
  <si>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</si>
  <si>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</si>
  <si>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</si>
  <si>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</si>
  <si>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</si>
  <si>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</si>
  <si>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</si>
  <si>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</si>
  <si>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</si>
  <si>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</si>
  <si>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</si>
  <si>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</si>
  <si>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</si>
  <si>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</si>
  <si>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</si>
  <si>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</si>
  <si>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</si>
  <si>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</si>
  <si>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</si>
  <si>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</si>
  <si>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</si>
  <si>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</si>
  <si>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</si>
  <si>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</si>
  <si>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</si>
  <si>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</si>
  <si>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</si>
  <si>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</si>
  <si>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</si>
  <si>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</si>
  <si>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</si>
  <si>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</si>
  <si>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</si>
  <si>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</si>
  <si>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</si>
  <si>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</si>
  <si>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</si>
  <si>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</si>
  <si>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</si>
  <si>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</si>
  <si>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</si>
  <si>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</si>
  <si>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</si>
  <si>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</si>
  <si>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</si>
  <si>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</si>
  <si>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</si>
  <si>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</si>
  <si>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</si>
  <si>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</si>
  <si>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</si>
  <si>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</si>
  <si>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</si>
  <si>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</si>
  <si>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</si>
  <si>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</si>
  <si>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</si>
  <si>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</si>
  <si>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</si>
  <si>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</si>
  <si>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</si>
  <si>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</si>
  <si>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</si>
  <si>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</si>
  <si>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</si>
  <si>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</si>
  <si>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</si>
  <si>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</si>
  <si>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</si>
  <si>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</si>
  <si>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</si>
  <si>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</si>
  <si>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</si>
  <si>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</si>
  <si>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</si>
  <si>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</si>
  <si>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</si>
  <si>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</si>
  <si>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</si>
  <si>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</si>
  <si>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</si>
  <si>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</si>
  <si>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</si>
  <si>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</si>
  <si>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</si>
  <si>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</si>
  <si>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</si>
  <si>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</si>
  <si>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</si>
  <si>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</si>
  <si>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</si>
  <si>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</si>
  <si>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</si>
  <si>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</si>
  <si>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</si>
  <si>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</si>
  <si>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</si>
  <si>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</si>
  <si>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</si>
  <si>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</si>
  <si>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</si>
  <si>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</si>
  <si>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</si>
  <si>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</si>
  <si>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</si>
  <si>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</si>
  <si>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</si>
  <si>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</si>
  <si>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</si>
  <si>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</si>
  <si>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</si>
  <si>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</si>
  <si>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</si>
  <si>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</si>
  <si>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</si>
  <si>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</si>
  <si>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</si>
  <si>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</si>
  <si>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</si>
  <si>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</si>
  <si>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</si>
  <si>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</si>
  <si>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</si>
  <si>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</si>
  <si>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</si>
  <si>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</si>
  <si>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</si>
  <si>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</si>
  <si>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</si>
  <si>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</si>
  <si>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</si>
  <si>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</si>
  <si>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</si>
  <si>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</si>
  <si>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</si>
  <si>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</si>
  <si>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</si>
  <si>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</si>
  <si>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</si>
  <si>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</si>
  <si>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</si>
  <si>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</si>
  <si>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</si>
  <si>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</si>
  <si>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</si>
  <si>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</si>
  <si>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</si>
  <si>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</si>
  <si>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</si>
  <si>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</si>
  <si>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</si>
  <si>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</si>
  <si>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</si>
  <si>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</si>
  <si>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</si>
  <si>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</si>
  <si>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</si>
  <si>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</si>
  <si>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</si>
  <si>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</si>
  <si>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</si>
  <si>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</si>
  <si>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</si>
  <si>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</si>
  <si>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</si>
  <si>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</si>
  <si>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</si>
  <si>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</si>
  <si>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</si>
  <si>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</si>
  <si>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</si>
  <si>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</si>
  <si>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</si>
  <si>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</si>
  <si>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</si>
  <si>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</si>
  <si>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</si>
  <si>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</si>
  <si>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</si>
  <si>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</si>
  <si>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</si>
  <si>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</si>
  <si>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</si>
  <si>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</si>
  <si>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</si>
  <si>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</si>
  <si>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</si>
  <si>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</si>
  <si>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</si>
  <si>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</si>
  <si>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</si>
  <si>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</si>
  <si>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</si>
  <si>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</si>
  <si>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</si>
  <si>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</si>
  <si>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</si>
  <si>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</si>
  <si>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</si>
  <si>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</si>
  <si>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</si>
  <si>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</si>
  <si>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</si>
  <si>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</si>
  <si>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</si>
  <si>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</si>
  <si>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</si>
  <si>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</si>
  <si>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</si>
  <si>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</si>
  <si>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</si>
  <si>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</si>
  <si>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</si>
  <si>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</si>
  <si>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</si>
  <si>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</si>
  <si>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</si>
  <si>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</si>
  <si>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</si>
  <si>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</si>
  <si>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</si>
  <si>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</si>
  <si>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</si>
  <si>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</si>
  <si>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</si>
  <si>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</si>
  <si>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</si>
  <si>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</si>
  <si>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</si>
  <si>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</si>
  <si>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</si>
  <si>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</si>
  <si>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</si>
  <si>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</si>
  <si>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</si>
  <si>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</si>
  <si>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</si>
  <si>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</si>
  <si>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</si>
  <si>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</si>
  <si>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</si>
  <si>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</si>
  <si>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</si>
  <si>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</si>
  <si>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</si>
  <si>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</si>
  <si>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</si>
  <si>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</si>
  <si>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</si>
  <si>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</si>
  <si>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</si>
  <si>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</si>
  <si>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</si>
  <si>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</si>
  <si>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</si>
  <si>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</si>
  <si>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</si>
  <si>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</si>
  <si>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</si>
  <si>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</si>
  <si>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</si>
  <si>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</si>
  <si>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</si>
  <si>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</si>
  <si>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</si>
  <si>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</si>
  <si>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</si>
  <si>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</si>
  <si>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</si>
  <si>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</si>
  <si>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</si>
  <si>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</si>
  <si>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</si>
  <si>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</si>
  <si>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</si>
  <si>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</si>
  <si>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</si>
  <si>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</si>
  <si>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</si>
  <si>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</si>
  <si>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</si>
  <si>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</si>
  <si>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</si>
  <si>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</si>
  <si>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</si>
  <si>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</si>
  <si>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</si>
  <si>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</si>
  <si>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</si>
  <si>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</si>
  <si>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</si>
  <si>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</si>
  <si>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</si>
  <si>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</si>
  <si>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</si>
  <si>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</si>
  <si>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</si>
  <si>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</si>
  <si>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</si>
  <si>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</si>
  <si>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</si>
  <si>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</si>
  <si>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</si>
  <si>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</si>
  <si>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</si>
  <si>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</si>
  <si>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</si>
  <si>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</si>
  <si>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</si>
  <si>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</si>
  <si>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</si>
  <si>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</si>
  <si>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</si>
  <si>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</si>
  <si>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</si>
  <si>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</si>
  <si>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</si>
  <si>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</si>
  <si>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</si>
  <si>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</si>
  <si>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</si>
  <si>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</si>
  <si>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</si>
  <si>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</si>
  <si>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</si>
  <si>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</si>
  <si>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</si>
  <si>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</si>
  <si>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</si>
  <si>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</si>
  <si>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</si>
  <si>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</si>
  <si>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</si>
  <si>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</si>
  <si>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</si>
  <si>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</si>
  <si>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</si>
  <si>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</si>
  <si>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</si>
  <si>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</si>
  <si>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</si>
  <si>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</si>
  <si>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</si>
  <si>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</si>
  <si>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</si>
  <si>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</si>
  <si>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</si>
  <si>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</si>
  <si>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</si>
  <si>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</si>
  <si>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</si>
  <si>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</si>
  <si>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</si>
  <si>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</si>
  <si>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</si>
  <si>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</si>
  <si>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</si>
  <si>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</si>
  <si>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</si>
  <si>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</si>
  <si>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</si>
  <si>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</si>
  <si>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</si>
  <si>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</si>
  <si>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</si>
  <si>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</si>
  <si>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</si>
  <si>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</si>
  <si>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</si>
  <si>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</si>
  <si>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</si>
  <si>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</si>
  <si>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</si>
  <si>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</si>
  <si>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</si>
  <si>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</si>
  <si>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</si>
  <si>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</si>
  <si>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</si>
  <si>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</si>
  <si>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</si>
  <si>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</si>
  <si>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</si>
  <si>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</si>
  <si>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</si>
  <si>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</si>
  <si>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</si>
  <si>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</si>
  <si>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</si>
  <si>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</si>
  <si>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</si>
  <si>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</si>
  <si>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</si>
  <si>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</si>
  <si>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</si>
  <si>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</si>
  <si>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</si>
  <si>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</si>
  <si>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</si>
  <si>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</si>
  <si>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</si>
  <si>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</si>
  <si>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</si>
  <si>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</si>
  <si>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</si>
  <si>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</si>
  <si>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</si>
  <si>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</si>
  <si>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</si>
  <si>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</si>
  <si>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</si>
  <si>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</si>
  <si>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</si>
  <si>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</si>
  <si>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</si>
  <si>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</si>
  <si>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</si>
  <si>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</si>
  <si>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</si>
  <si>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</si>
  <si>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</si>
  <si>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</si>
  <si>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</si>
  <si>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</si>
  <si>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</si>
  <si>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</si>
  <si>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</si>
  <si>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</si>
  <si>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</si>
  <si>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</si>
  <si>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</si>
  <si>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</si>
  <si>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</si>
  <si>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</si>
  <si>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</si>
  <si>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</si>
  <si>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</si>
  <si>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</si>
  <si>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</si>
  <si>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</si>
  <si>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</si>
  <si>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</si>
  <si>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</si>
  <si>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</si>
  <si>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</si>
  <si>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</si>
  <si>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</si>
  <si>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</si>
  <si>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</si>
  <si>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</si>
  <si>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</si>
  <si>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</si>
  <si>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</si>
  <si>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</si>
  <si>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</si>
  <si>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</si>
  <si>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</si>
  <si>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</si>
  <si>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</si>
  <si>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</si>
  <si>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</si>
  <si>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</si>
  <si>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</si>
  <si>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</si>
  <si>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</si>
  <si>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</si>
  <si>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</si>
  <si>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</si>
  <si>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</si>
  <si>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</si>
  <si>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</si>
  <si>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</si>
  <si>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</si>
  <si>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</si>
  <si>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</si>
  <si>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</si>
  <si>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</si>
  <si>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</si>
  <si>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</si>
  <si>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</si>
  <si>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</si>
  <si>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</si>
  <si>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</si>
  <si>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</si>
  <si>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</si>
  <si>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</si>
  <si>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</si>
  <si>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</si>
  <si>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</si>
  <si>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</si>
  <si>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</si>
  <si>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</si>
  <si>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</si>
  <si>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</si>
  <si>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</si>
  <si>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</si>
  <si>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</si>
  <si>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</si>
  <si>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</si>
  <si>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</si>
  <si>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</si>
  <si>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</si>
  <si>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</si>
  <si>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</si>
  <si>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</si>
  <si>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</si>
  <si>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</si>
  <si>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</si>
  <si>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</si>
  <si>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</si>
  <si>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</si>
  <si>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</si>
  <si>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</si>
  <si>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</si>
  <si>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</si>
  <si>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</si>
  <si>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</si>
  <si>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</si>
  <si>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</si>
  <si>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</si>
  <si>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</si>
  <si>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</si>
  <si>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</si>
  <si>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</si>
  <si>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</si>
  <si>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</si>
  <si>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</si>
  <si>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</si>
  <si>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</si>
  <si>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</si>
  <si>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</si>
  <si>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</si>
  <si>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</si>
  <si>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</si>
  <si>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</si>
  <si>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</si>
  <si>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</si>
  <si>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</si>
  <si>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</si>
  <si>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</si>
  <si>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</si>
  <si>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</si>
  <si>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</si>
  <si>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</si>
  <si>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</si>
  <si>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</si>
  <si>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</si>
  <si>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</si>
  <si>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</si>
  <si>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</si>
  <si>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</si>
  <si>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</si>
  <si>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</si>
  <si>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</si>
  <si>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</si>
  <si>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</si>
  <si>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</si>
  <si>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</si>
  <si>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</si>
  <si>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</si>
  <si>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</si>
  <si>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</si>
  <si>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</si>
  <si>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</si>
  <si>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</si>
  <si>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</si>
  <si>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</si>
  <si>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</si>
  <si>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</si>
  <si>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</si>
  <si>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</si>
  <si>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</si>
  <si>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</si>
  <si>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</si>
  <si>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</si>
  <si>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</si>
  <si>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</si>
  <si>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</si>
  <si>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</si>
  <si>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</si>
  <si>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</si>
  <si>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</si>
  <si>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</si>
  <si>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</si>
  <si>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</si>
  <si>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</si>
  <si>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</si>
  <si>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</si>
  <si>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</si>
  <si>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</si>
  <si>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</si>
  <si>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</si>
  <si>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</si>
  <si>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</si>
  <si>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</si>
  <si>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</si>
  <si>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</si>
  <si>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</si>
  <si>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</si>
  <si>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</si>
  <si>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</si>
  <si>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</si>
  <si>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</si>
  <si>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</si>
  <si>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</si>
  <si>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</si>
  <si>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</si>
  <si>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</si>
  <si>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</si>
  <si>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</si>
  <si>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</si>
  <si>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</si>
  <si>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</si>
  <si>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</si>
  <si>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</si>
  <si>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</si>
  <si>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</si>
  <si>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</si>
  <si>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</si>
  <si>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</si>
  <si>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</si>
  <si>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</si>
  <si>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</si>
  <si>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</si>
  <si>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</si>
  <si>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</si>
  <si>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</si>
  <si>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</si>
  <si>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</si>
  <si>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</si>
  <si>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</si>
  <si>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</si>
  <si>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</si>
  <si>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</si>
  <si>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</si>
  <si>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</si>
  <si>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</si>
  <si>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</si>
  <si>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</si>
  <si>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</si>
  <si>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</si>
  <si>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</si>
  <si>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</si>
  <si>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</si>
  <si>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</si>
  <si>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</si>
  <si>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</si>
  <si>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</si>
  <si>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</si>
  <si>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</si>
  <si>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</si>
  <si>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</si>
  <si>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</si>
  <si>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</si>
  <si>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</si>
  <si>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</si>
  <si>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</si>
  <si>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</si>
  <si>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</si>
  <si>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</si>
  <si>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</si>
  <si>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</si>
  <si>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</si>
  <si>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</si>
  <si>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</si>
  <si>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</si>
  <si>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</si>
  <si>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</si>
  <si>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</si>
  <si>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</si>
  <si>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</si>
  <si>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</si>
  <si>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</si>
  <si>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</si>
  <si>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</si>
  <si>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</si>
  <si>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</si>
  <si>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</si>
  <si>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</si>
  <si>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</si>
  <si>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</si>
  <si>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</si>
  <si>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</si>
  <si>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</si>
  <si>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</si>
  <si>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</si>
  <si>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</si>
  <si>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</si>
  <si>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</si>
  <si>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</si>
  <si>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</si>
  <si>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</si>
  <si>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</si>
  <si>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</si>
  <si>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</si>
  <si>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</si>
  <si>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</si>
  <si>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</si>
  <si>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</si>
  <si>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</si>
  <si>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</si>
  <si>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</si>
  <si>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</si>
  <si>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</si>
  <si>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</si>
  <si>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</si>
  <si>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</si>
  <si>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</si>
  <si>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</si>
  <si>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</si>
  <si>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</si>
  <si>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</si>
  <si>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</si>
  <si>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</si>
  <si>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</si>
  <si>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</si>
  <si>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</si>
  <si>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</si>
  <si>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</si>
  <si>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</si>
  <si>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</si>
  <si>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</si>
  <si>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</si>
  <si>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</si>
  <si>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</si>
  <si>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</si>
  <si>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</si>
  <si>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</si>
  <si>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</si>
  <si>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</si>
  <si>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</si>
  <si>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</si>
  <si>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</si>
  <si>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</si>
  <si>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</si>
  <si>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</si>
  <si>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</si>
  <si>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</si>
  <si>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</si>
  <si>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</si>
  <si>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</si>
  <si>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</si>
  <si>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</si>
  <si>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</si>
  <si>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</si>
  <si>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</si>
  <si>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</si>
  <si>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</si>
  <si>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</si>
  <si>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</si>
  <si>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</si>
  <si>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</si>
  <si>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</si>
  <si>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</si>
  <si>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</si>
  <si>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</si>
  <si>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</si>
  <si>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</si>
  <si>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</si>
  <si>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</si>
  <si>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</si>
  <si>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</si>
  <si>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</si>
  <si>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</si>
  <si>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</si>
  <si>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</si>
  <si>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</si>
  <si>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</si>
  <si>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</si>
  <si>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</si>
  <si>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</si>
  <si>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</si>
  <si>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</si>
  <si>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</si>
  <si>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</si>
  <si>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</si>
  <si>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</si>
  <si>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</si>
  <si>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</si>
  <si>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</si>
  <si>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</si>
  <si>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</si>
  <si>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</si>
  <si>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</si>
  <si>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</si>
  <si>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</si>
  <si>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</si>
  <si>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</si>
  <si>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</si>
  <si>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</si>
  <si>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</si>
  <si>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</si>
  <si>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</si>
  <si>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</si>
  <si>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</si>
  <si>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</si>
  <si>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</si>
  <si>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</si>
  <si>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</si>
  <si>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</si>
  <si>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</si>
  <si>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</si>
  <si>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</si>
  <si>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</si>
  <si>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</si>
  <si>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</si>
  <si>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</si>
  <si>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</si>
  <si>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</si>
  <si>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</si>
  <si>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</si>
  <si>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</si>
  <si>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</si>
  <si>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</si>
  <si>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</si>
  <si>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</si>
  <si>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</si>
  <si>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</si>
  <si>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</si>
  <si>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</si>
  <si>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</si>
  <si>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</si>
  <si>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</si>
  <si>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</si>
  <si>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</si>
  <si>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</si>
  <si>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</si>
  <si>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</si>
  <si>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</si>
  <si>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</si>
  <si>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</si>
  <si>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</si>
  <si>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</si>
  <si>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</si>
  <si>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</si>
  <si>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</si>
  <si>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</si>
  <si>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</si>
  <si>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</si>
  <si>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</si>
  <si>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</si>
  <si>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</si>
  <si>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</si>
  <si>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</si>
  <si>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</si>
  <si>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</si>
  <si>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</si>
  <si>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</si>
  <si>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</si>
  <si>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</si>
  <si>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</si>
  <si>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</si>
  <si>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</si>
  <si>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</si>
  <si>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</si>
  <si>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</si>
  <si>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</si>
  <si>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</si>
  <si>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</si>
  <si>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</si>
  <si>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</si>
  <si>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</si>
  <si>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</si>
  <si>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</si>
  <si>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</si>
  <si>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</si>
  <si>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</si>
  <si>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</si>
  <si>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</si>
  <si>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</si>
  <si>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</si>
  <si>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</si>
  <si>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</si>
  <si>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</si>
  <si>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</si>
  <si>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</si>
  <si>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</si>
  <si>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</si>
  <si>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</si>
  <si>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</si>
  <si>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</si>
  <si>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</si>
  <si>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</si>
  <si>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</si>
  <si>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</si>
  <si>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</si>
  <si>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</si>
  <si>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</si>
  <si>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</si>
  <si>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</si>
  <si>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</si>
  <si>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</si>
  <si>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</si>
  <si>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</si>
  <si>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</si>
  <si>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</si>
  <si>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</si>
  <si>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</si>
  <si>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</si>
  <si>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</si>
  <si>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</si>
  <si>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</si>
  <si>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</si>
  <si>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</si>
  <si>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</si>
  <si>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</si>
  <si>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</si>
  <si>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</si>
  <si>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</si>
  <si>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</si>
  <si>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</si>
  <si>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</si>
  <si>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</si>
  <si>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</si>
  <si>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</si>
  <si>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</si>
  <si>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</si>
  <si>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</si>
  <si>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</si>
  <si>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</si>
  <si>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</si>
  <si>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</si>
  <si>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</si>
  <si>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</si>
  <si>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</si>
  <si>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</si>
  <si>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</si>
  <si>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</si>
  <si>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</si>
  <si>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</si>
  <si>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</si>
  <si>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</si>
  <si>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</si>
  <si>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</si>
  <si>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</si>
  <si>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</si>
  <si>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</si>
  <si>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</si>
  <si>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</si>
  <si>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</si>
  <si>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</si>
  <si>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</si>
  <si>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</si>
  <si>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</si>
  <si>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</si>
  <si>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</si>
  <si>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</si>
  <si>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</si>
  <si>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</si>
  <si>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</si>
  <si>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</si>
  <si>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</si>
  <si>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</si>
  <si>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</si>
  <si>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</si>
  <si>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</si>
  <si>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</si>
  <si>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</si>
  <si>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</si>
  <si>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</si>
  <si>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</si>
  <si>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</si>
  <si>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</si>
  <si>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</si>
  <si>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</si>
  <si>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</si>
  <si>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</si>
  <si>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</si>
  <si>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</si>
  <si>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</si>
  <si>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</si>
  <si>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</si>
  <si>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</si>
  <si>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</si>
  <si>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</si>
  <si>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</si>
  <si>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</si>
  <si>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</si>
  <si>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</si>
  <si>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</si>
  <si>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</si>
  <si>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</si>
  <si>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</si>
  <si>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</si>
  <si>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</si>
  <si>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</si>
  <si>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</si>
  <si>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</si>
  <si>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</si>
  <si>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</si>
  <si>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</si>
  <si>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</si>
  <si>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</si>
  <si>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</si>
  <si>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</si>
  <si>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</si>
  <si>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</si>
  <si>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</si>
  <si>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</si>
  <si>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</si>
  <si>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</si>
  <si>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</si>
  <si>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</si>
  <si>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</si>
  <si>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</si>
  <si>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</si>
  <si>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</si>
  <si>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</si>
  <si>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</si>
  <si>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</si>
  <si>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</si>
  <si>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</si>
  <si>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</si>
  <si>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</si>
  <si>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</si>
  <si>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</si>
  <si>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</si>
  <si>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</si>
  <si>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</si>
  <si>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</si>
  <si>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</si>
  <si>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</si>
  <si>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</si>
  <si>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</si>
  <si>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</si>
  <si>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</si>
  <si>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</si>
  <si>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</si>
  <si>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</si>
  <si>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</si>
  <si>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</si>
  <si>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</si>
  <si>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</si>
  <si>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</si>
  <si>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</si>
  <si>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</si>
  <si>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</si>
  <si>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</si>
  <si>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</si>
  <si>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</si>
  <si>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</si>
  <si>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</si>
  <si>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</si>
  <si>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</si>
  <si>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</si>
  <si>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</si>
  <si>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</si>
  <si>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</si>
  <si>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</si>
  <si>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</si>
  <si>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</si>
  <si>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</si>
  <si>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</si>
  <si>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</si>
  <si>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</si>
  <si>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</si>
  <si>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</si>
  <si>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</si>
  <si>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</si>
  <si>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</si>
  <si>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</si>
  <si>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</si>
  <si>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</si>
  <si>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</si>
  <si>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</si>
  <si>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</si>
  <si>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</si>
  <si>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</si>
  <si>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</si>
  <si>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</si>
  <si>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</si>
  <si>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</si>
  <si>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</si>
  <si>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</si>
  <si>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</si>
  <si>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</si>
  <si>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</si>
  <si>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</si>
  <si>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</si>
  <si>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</si>
  <si>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</si>
  <si>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</si>
  <si>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</si>
  <si>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</si>
  <si>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</si>
  <si>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</si>
  <si>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</si>
  <si>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</si>
  <si>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</si>
  <si>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</si>
  <si>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</si>
  <si>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</si>
  <si>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</si>
  <si>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</si>
  <si>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</si>
  <si>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</si>
  <si>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</si>
  <si>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</si>
  <si>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</si>
  <si>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</si>
  <si>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</si>
  <si>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</si>
  <si>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</si>
  <si>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</si>
  <si>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</si>
  <si>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</si>
  <si>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</si>
  <si>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</si>
  <si>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</si>
  <si>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</si>
  <si>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</si>
  <si>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</si>
  <si>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</si>
  <si>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</si>
  <si>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</si>
  <si>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</si>
  <si>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</si>
  <si>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</si>
  <si>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</si>
  <si>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</si>
  <si>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</si>
  <si>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</si>
  <si>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</si>
  <si>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</si>
  <si>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</si>
  <si>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</si>
  <si>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</si>
  <si>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</si>
  <si>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</si>
  <si>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</si>
  <si>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</si>
  <si>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</si>
  <si>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</si>
  <si>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</si>
  <si>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</si>
  <si>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</si>
  <si>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</si>
  <si>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</si>
  <si>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</si>
  <si>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</si>
  <si>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</si>
  <si>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</si>
  <si>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</si>
  <si>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</si>
  <si>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</si>
  <si>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</si>
  <si>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</si>
  <si>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</si>
  <si>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</si>
  <si>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</si>
  <si>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</si>
  <si>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</si>
  <si>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</si>
  <si>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</si>
  <si>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</si>
  <si>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</si>
  <si>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</si>
  <si>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</si>
  <si>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</si>
  <si>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</si>
  <si>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</si>
  <si>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</si>
  <si>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</si>
  <si>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</si>
  <si>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</si>
  <si>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</si>
  <si>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</si>
  <si>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</si>
  <si>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</si>
  <si>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</si>
  <si>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</si>
  <si>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</si>
  <si>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</si>
  <si>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</si>
  <si>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</si>
  <si>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</si>
  <si>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</si>
  <si>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</si>
  <si>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</si>
  <si>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</si>
  <si>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</si>
  <si>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</si>
  <si>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</si>
  <si>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</si>
  <si>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</si>
  <si>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</si>
  <si>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</si>
  <si>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</si>
  <si>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</si>
  <si>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</si>
  <si>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</si>
  <si>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</si>
  <si>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</si>
  <si>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</si>
  <si>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</si>
  <si>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</si>
  <si>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</si>
  <si>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</si>
  <si>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</si>
  <si>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</si>
  <si>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</si>
  <si>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</si>
  <si>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</si>
  <si>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</si>
  <si>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</si>
  <si>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</si>
  <si>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</si>
  <si>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</si>
  <si>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</si>
  <si>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</si>
  <si>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</si>
  <si>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</si>
  <si>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</si>
  <si>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</si>
  <si>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</si>
  <si>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</si>
  <si>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</si>
  <si>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</si>
  <si>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</si>
  <si>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</si>
  <si>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</si>
  <si>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</si>
  <si>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</si>
  <si>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</si>
  <si>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</si>
  <si>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</si>
  <si>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</si>
  <si>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</si>
  <si>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</si>
  <si>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</si>
  <si>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</si>
  <si>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</si>
  <si>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</si>
  <si>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</si>
  <si>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</si>
  <si>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</si>
  <si>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</si>
  <si>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</si>
  <si>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</si>
  <si>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</si>
  <si>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</si>
  <si>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</si>
  <si>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</si>
  <si>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</si>
  <si>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</si>
  <si>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</si>
  <si>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</si>
  <si>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</si>
  <si>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</si>
  <si>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</si>
  <si>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</si>
  <si>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</si>
  <si>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</si>
  <si>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</si>
  <si>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</si>
  <si>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</si>
  <si>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</si>
  <si>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</si>
  <si>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</si>
  <si>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</si>
  <si>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</si>
  <si>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</si>
  <si>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</si>
  <si>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</si>
  <si>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</si>
  <si>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</si>
  <si>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</si>
  <si>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</si>
  <si>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</si>
  <si>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</si>
  <si>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</si>
  <si>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</si>
  <si>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</si>
  <si>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</si>
  <si>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</si>
  <si>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</si>
  <si>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</si>
  <si>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</si>
  <si>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</si>
  <si>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</si>
  <si>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</si>
  <si>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</si>
  <si>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</si>
  <si>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</si>
  <si>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</si>
  <si>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</si>
  <si>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</si>
  <si>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</si>
  <si>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</si>
  <si>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</si>
  <si>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</si>
  <si>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</si>
  <si>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</si>
  <si>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</si>
  <si>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</si>
  <si>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</si>
  <si>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</si>
  <si>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</si>
  <si>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</si>
  <si>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</si>
  <si>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</si>
  <si>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</si>
  <si>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</si>
  <si>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</si>
  <si>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</si>
  <si>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</si>
  <si>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</si>
  <si>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</si>
  <si>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</si>
  <si>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</si>
  <si>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</si>
  <si>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</si>
  <si>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</si>
  <si>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</si>
  <si>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</si>
  <si>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</si>
  <si>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</si>
  <si>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</si>
  <si>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</si>
  <si>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</si>
  <si>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</si>
  <si>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</si>
  <si>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</si>
  <si>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</si>
  <si>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</si>
  <si>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</si>
  <si>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</si>
  <si>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</si>
  <si>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</si>
  <si>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</si>
  <si>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</si>
  <si>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</si>
  <si>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</si>
  <si>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</si>
  <si>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</si>
  <si>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</si>
  <si>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</si>
  <si>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</si>
  <si>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</si>
  <si>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</si>
  <si>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</si>
  <si>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</si>
  <si>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</si>
  <si>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</si>
  <si>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</si>
  <si>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</si>
  <si>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</si>
  <si>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</si>
  <si>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</si>
  <si>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</si>
  <si>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</si>
  <si>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</si>
  <si>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</si>
  <si>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</si>
  <si>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</si>
  <si>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</si>
  <si>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</si>
  <si>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</si>
  <si>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</si>
  <si>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</si>
  <si>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</si>
  <si>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</si>
  <si>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</si>
  <si>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</si>
  <si>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</si>
  <si>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</si>
  <si>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</si>
  <si>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</si>
  <si>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</si>
  <si>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</si>
  <si>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</si>
  <si>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</si>
  <si>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</si>
  <si>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</si>
  <si>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</si>
  <si>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</si>
  <si>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</si>
  <si>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</si>
  <si>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</si>
  <si>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</si>
  <si>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</si>
  <si>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</si>
  <si>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</si>
  <si>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</si>
  <si>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</si>
  <si>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</si>
  <si>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</si>
  <si>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</si>
  <si>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</si>
  <si>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</si>
  <si>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</si>
  <si>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</si>
  <si>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</si>
  <si>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</si>
  <si>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</si>
  <si>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</si>
  <si>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</si>
  <si>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</si>
  <si>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</si>
  <si>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</si>
  <si>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</si>
  <si>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</si>
  <si>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</si>
  <si>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</si>
  <si>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</si>
  <si>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</si>
  <si>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</si>
  <si>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</si>
  <si>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</si>
  <si>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</si>
  <si>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</si>
  <si>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</si>
  <si>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</si>
  <si>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</si>
  <si>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</si>
  <si>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</si>
  <si>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</si>
  <si>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</si>
  <si>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</si>
  <si>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</si>
  <si>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</si>
  <si>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</si>
  <si>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</si>
  <si>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</si>
  <si>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</si>
  <si>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</si>
  <si>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</si>
  <si>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</si>
  <si>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</si>
  <si>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</si>
  <si>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</si>
  <si>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</si>
  <si>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</si>
  <si>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</si>
  <si>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</si>
  <si>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</si>
  <si>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</si>
  <si>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</si>
  <si>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</si>
  <si>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</si>
  <si>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</si>
  <si>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</si>
  <si>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</si>
  <si>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</si>
  <si>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</si>
  <si>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</si>
  <si>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</si>
  <si>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</si>
  <si>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</si>
  <si>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</si>
  <si>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</si>
  <si>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</si>
  <si>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</si>
  <si>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</si>
  <si>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</si>
  <si>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</si>
  <si>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</si>
  <si>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</si>
  <si>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</si>
  <si>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</si>
  <si>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</si>
  <si>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</si>
  <si>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</si>
  <si>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</si>
  <si>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</si>
  <si>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</si>
  <si>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</si>
  <si>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</si>
  <si>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</si>
  <si>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</si>
  <si>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</si>
  <si>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</si>
  <si>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</si>
  <si>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</si>
  <si>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</si>
  <si>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</si>
  <si>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</si>
  <si>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</si>
  <si>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</si>
  <si>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</si>
  <si>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</si>
  <si>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</si>
  <si>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</si>
  <si>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</si>
  <si>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</si>
  <si>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</si>
  <si>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</si>
  <si>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</si>
  <si>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</si>
  <si>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</si>
  <si>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</si>
  <si>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</si>
  <si>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</si>
  <si>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</si>
  <si>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</si>
  <si>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</si>
  <si>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</si>
  <si>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</si>
  <si>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</si>
  <si>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</si>
  <si>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</si>
  <si>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</si>
  <si>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</si>
  <si>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</si>
  <si>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</si>
  <si>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</si>
  <si>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</si>
  <si>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</si>
  <si>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</si>
  <si>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</si>
  <si>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</si>
  <si>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</si>
  <si>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</si>
  <si>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</si>
  <si>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</si>
  <si>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</si>
  <si>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</si>
  <si>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</si>
  <si>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</si>
  <si>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</si>
  <si>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</si>
  <si>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</si>
  <si>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</si>
  <si>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</si>
  <si>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</si>
  <si>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</si>
  <si>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</si>
  <si>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</si>
  <si>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</si>
  <si>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</si>
  <si>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</si>
  <si>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</si>
  <si>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</si>
  <si>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</si>
  <si>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</si>
  <si>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</si>
  <si>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</si>
  <si>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</si>
  <si>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</si>
  <si>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</si>
  <si>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</si>
  <si>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</si>
  <si>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</si>
  <si>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</si>
  <si>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</si>
  <si>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</si>
  <si>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</si>
  <si>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</si>
  <si>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</si>
  <si>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</si>
  <si>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</si>
  <si>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</si>
  <si>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</si>
  <si>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</si>
  <si>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</si>
  <si>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</si>
  <si>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</si>
  <si>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</si>
  <si>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</si>
  <si>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</si>
  <si>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</si>
  <si>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</si>
  <si>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</si>
  <si>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</si>
  <si>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</si>
  <si>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</si>
  <si>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</si>
  <si>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</si>
  <si>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</si>
  <si>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</si>
  <si>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</si>
  <si>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</si>
  <si>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</si>
  <si>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</si>
  <si>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</si>
  <si>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</si>
  <si>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</si>
  <si>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</si>
  <si>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</si>
  <si>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</si>
  <si>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</si>
  <si>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</si>
  <si>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</si>
  <si>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</si>
  <si>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</si>
  <si>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</si>
  <si>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</si>
  <si>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</si>
  <si>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</si>
  <si>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</si>
  <si>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</si>
  <si>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</si>
  <si>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</si>
  <si>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</si>
  <si>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</si>
  <si>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</si>
  <si>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</si>
  <si>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</si>
  <si>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</si>
  <si>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</si>
  <si>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</si>
  <si>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</si>
  <si>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</si>
  <si>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</si>
  <si>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</si>
  <si>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</si>
  <si>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</si>
  <si>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</si>
  <si>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</si>
  <si>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</si>
  <si>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</si>
  <si>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</si>
  <si>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</si>
  <si>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</si>
  <si>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</si>
  <si>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</si>
  <si>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</si>
  <si>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</si>
  <si>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</si>
  <si>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</si>
  <si>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</si>
  <si>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</si>
  <si>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</si>
  <si>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</si>
  <si>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</si>
  <si>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</si>
  <si>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</si>
  <si>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</si>
  <si>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</si>
  <si>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</si>
  <si>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</si>
  <si>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</si>
  <si>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</si>
  <si>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</si>
  <si>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</si>
  <si>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</si>
  <si>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</si>
  <si>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</si>
  <si>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</si>
  <si>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</si>
  <si>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</si>
  <si>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</si>
  <si>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</si>
  <si>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</si>
  <si>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</si>
  <si>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</si>
  <si>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</si>
  <si>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</si>
  <si>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</si>
  <si>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</si>
  <si>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</si>
  <si>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</si>
  <si>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</si>
  <si>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</si>
  <si>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</si>
  <si>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</si>
  <si>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</si>
  <si>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</si>
  <si>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</si>
  <si>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</si>
  <si>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</si>
  <si>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</si>
  <si>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</si>
  <si>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</si>
  <si>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</si>
  <si>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</si>
  <si>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</si>
  <si>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</si>
  <si>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</si>
  <si>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</si>
  <si>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</si>
  <si>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</si>
  <si>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</si>
  <si>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</si>
  <si>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</si>
  <si>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</si>
  <si>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</si>
  <si>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</si>
  <si>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</si>
  <si>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</si>
  <si>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</si>
  <si>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</si>
  <si>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</si>
  <si>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</si>
  <si>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</si>
  <si>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</si>
  <si>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</si>
  <si>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</si>
  <si>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</si>
  <si>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</si>
  <si>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</si>
  <si>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</si>
  <si>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</si>
  <si>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</si>
  <si>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</si>
  <si>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</si>
  <si>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</si>
  <si>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</si>
  <si>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</si>
  <si>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</si>
  <si>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</si>
  <si>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</si>
  <si>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</si>
  <si>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</si>
  <si>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</si>
  <si>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</si>
  <si>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</si>
  <si>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</si>
  <si>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</si>
  <si>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</si>
  <si>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</si>
  <si>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</si>
  <si>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</si>
  <si>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</si>
  <si>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</si>
  <si>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</si>
  <si>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</si>
  <si>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</si>
  <si>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</si>
  <si>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</si>
  <si>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</si>
  <si>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</si>
  <si>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</si>
  <si>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</si>
  <si>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</si>
  <si>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</si>
  <si>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</si>
  <si>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</si>
  <si>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</si>
  <si>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</si>
  <si>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</si>
  <si>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</si>
  <si>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</si>
  <si>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</si>
  <si>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</si>
  <si>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</si>
  <si>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</si>
  <si>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</si>
  <si>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</si>
  <si>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</si>
  <si>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</si>
  <si>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</si>
  <si>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</si>
  <si>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</si>
  <si>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</si>
  <si>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</si>
  <si>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</si>
  <si>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</si>
  <si>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</si>
  <si>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</si>
  <si>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</si>
  <si>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</si>
  <si>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</si>
  <si>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</si>
  <si>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</si>
  <si>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</si>
  <si>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</si>
  <si>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</si>
  <si>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</si>
  <si>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</si>
  <si>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</si>
  <si>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</si>
  <si>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</si>
  <si>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</si>
  <si>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</si>
  <si>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</si>
  <si>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</si>
  <si>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</si>
  <si>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</si>
  <si>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</si>
  <si>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</si>
  <si>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</si>
  <si>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</si>
  <si>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</si>
  <si>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</si>
  <si>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</si>
  <si>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</si>
  <si>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</si>
  <si>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</si>
  <si>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</si>
  <si>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</si>
  <si>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</si>
  <si>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</si>
  <si>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</si>
  <si>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</si>
  <si>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</si>
  <si>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</si>
  <si>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</si>
  <si>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</si>
  <si>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</si>
  <si>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</si>
  <si>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</si>
  <si>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</si>
  <si>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</si>
  <si>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</si>
  <si>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</si>
  <si>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</si>
  <si>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</si>
  <si>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</si>
  <si>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</si>
  <si>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</si>
  <si>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</si>
  <si>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</si>
  <si>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</si>
  <si>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</si>
  <si>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</si>
  <si>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</si>
  <si>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</si>
  <si>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</si>
  <si>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</si>
  <si>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</si>
  <si>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</si>
  <si>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</si>
  <si>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</si>
  <si>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</si>
  <si>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</si>
  <si>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</si>
  <si>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</si>
  <si>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</si>
  <si>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</si>
  <si>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</si>
  <si>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</si>
  <si>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</si>
  <si>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</si>
  <si>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</si>
  <si>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</si>
  <si>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</si>
  <si>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</si>
  <si>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</si>
  <si>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</si>
  <si>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</si>
  <si>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</si>
  <si>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</si>
  <si>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</si>
  <si>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</si>
  <si>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</si>
  <si>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</si>
  <si>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</si>
  <si>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</si>
  <si>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</si>
  <si>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</si>
  <si>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</si>
  <si>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</si>
  <si>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</si>
  <si>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</si>
  <si>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</si>
  <si>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</si>
  <si>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</si>
  <si>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</si>
  <si>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</si>
  <si>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</si>
  <si>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</si>
  <si>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</si>
  <si>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</si>
  <si>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</si>
  <si>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</si>
  <si>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</si>
  <si>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</si>
  <si>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</si>
  <si>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</si>
  <si>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</si>
  <si>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</si>
  <si>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</si>
  <si>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</si>
  <si>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</si>
  <si>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</si>
  <si>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</si>
  <si>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</si>
  <si>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</si>
  <si>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</si>
  <si>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</si>
  <si>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</si>
  <si>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</si>
  <si>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</si>
  <si>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</si>
  <si>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</si>
  <si>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</si>
  <si>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</si>
  <si>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</si>
  <si>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</si>
  <si>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</si>
  <si>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</si>
  <si>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</si>
  <si>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</si>
  <si>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</si>
  <si>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</si>
  <si>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</si>
  <si>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</si>
  <si>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</si>
  <si>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</si>
  <si>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</si>
  <si>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</si>
  <si>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</si>
  <si>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</si>
  <si>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</si>
  <si>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</si>
  <si>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</si>
  <si>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</si>
  <si>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</si>
  <si>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</si>
  <si>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</si>
  <si>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</si>
  <si>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</si>
  <si>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</si>
  <si>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</si>
  <si>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</si>
  <si>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</si>
  <si>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</si>
  <si>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</si>
  <si>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</si>
  <si>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</si>
  <si>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</si>
  <si>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</si>
  <si>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</si>
  <si>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</si>
  <si>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</si>
  <si>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</si>
  <si>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</si>
  <si>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</si>
  <si>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</si>
  <si>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</si>
  <si>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</si>
  <si>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</si>
  <si>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</si>
  <si>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</si>
  <si>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</si>
  <si>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</si>
  <si>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</si>
  <si>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</si>
  <si>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</si>
  <si>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</si>
  <si>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</si>
  <si>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</si>
  <si>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</si>
  <si>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</si>
  <si>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</si>
  <si>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</si>
  <si>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</si>
  <si>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</si>
  <si>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</si>
  <si>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</si>
  <si>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</si>
  <si>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</si>
  <si>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</si>
  <si>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</si>
  <si>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</si>
  <si>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</si>
  <si>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</si>
  <si>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</si>
  <si>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</si>
  <si>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</si>
  <si>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</si>
  <si>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</si>
  <si>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</si>
  <si>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</si>
  <si>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</si>
  <si>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</si>
  <si>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</si>
  <si>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</si>
  <si>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</si>
  <si>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</si>
  <si>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</si>
  <si>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</si>
  <si>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</si>
  <si>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</si>
  <si>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</si>
  <si>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</si>
  <si>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</si>
  <si>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</si>
  <si>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</si>
  <si>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</si>
  <si>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</si>
  <si>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</si>
  <si>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</si>
  <si>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</si>
  <si>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</si>
  <si>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</si>
  <si>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</si>
  <si>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</si>
  <si>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</si>
  <si>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</si>
  <si>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</si>
  <si>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</si>
  <si>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</si>
  <si>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</si>
  <si>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</si>
  <si>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</si>
  <si>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</si>
  <si>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</si>
  <si>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</si>
  <si>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</si>
  <si>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</si>
  <si>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</si>
  <si>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</si>
  <si>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</si>
  <si>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</si>
  <si>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</si>
  <si>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</si>
  <si>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</si>
  <si>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</si>
  <si>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</si>
  <si>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</si>
  <si>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</si>
  <si>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</si>
  <si>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</si>
  <si>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</si>
  <si>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</si>
  <si>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</si>
  <si>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</si>
  <si>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</si>
  <si>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</si>
  <si>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</si>
  <si>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</si>
  <si>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</si>
  <si>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</si>
  <si>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</si>
  <si>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</si>
  <si>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</si>
  <si>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</si>
  <si>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</si>
  <si>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</si>
  <si>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</si>
  <si>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</si>
  <si>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</si>
  <si>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</si>
  <si>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</si>
  <si>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</si>
  <si>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</si>
  <si>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</si>
  <si>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</si>
  <si>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</si>
  <si>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</si>
  <si>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</si>
  <si>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</si>
  <si>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</si>
  <si>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</si>
  <si>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</si>
  <si>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</si>
  <si>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</si>
  <si>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</si>
  <si>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</si>
  <si>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</si>
  <si>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</si>
  <si>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</si>
  <si>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</si>
  <si>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</si>
  <si>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</si>
  <si>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</si>
  <si>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</si>
  <si>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</si>
  <si>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</si>
  <si>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</si>
  <si>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</si>
  <si>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</si>
  <si>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</si>
  <si>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</si>
  <si>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</si>
  <si>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</si>
  <si>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</si>
  <si>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</si>
  <si>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</si>
  <si>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</si>
  <si>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</si>
  <si>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</si>
  <si>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</si>
  <si>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</si>
  <si>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</si>
  <si>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</si>
  <si>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</si>
  <si>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</si>
  <si>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</si>
  <si>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</si>
  <si>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</si>
  <si>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</si>
  <si>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</si>
  <si>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</si>
  <si>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</si>
  <si>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</si>
  <si>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</si>
  <si>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</si>
  <si>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</si>
  <si>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</si>
  <si>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</si>
  <si>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</si>
  <si>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</si>
  <si>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</si>
  <si>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</si>
  <si>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</si>
  <si>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</si>
  <si>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</si>
  <si>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</si>
  <si>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</si>
  <si>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</si>
  <si>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</si>
  <si>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</si>
  <si>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</si>
  <si>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</si>
  <si>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</si>
  <si>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</si>
  <si>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</si>
  <si>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</si>
  <si>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</si>
  <si>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</si>
  <si>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</si>
  <si>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</si>
  <si>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</si>
  <si>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</si>
  <si>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</si>
  <si>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</si>
  <si>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</si>
  <si>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</si>
  <si>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</si>
  <si>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</si>
  <si>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</si>
  <si>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</si>
  <si>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</si>
  <si>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</si>
  <si>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</si>
  <si>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</si>
  <si>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</si>
  <si>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</si>
  <si>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</si>
  <si>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</si>
  <si>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</si>
  <si>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</si>
  <si>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</si>
  <si>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</si>
  <si>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</si>
  <si>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</si>
  <si>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</si>
  <si>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</si>
  <si>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</si>
  <si>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</si>
  <si>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</si>
  <si>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</si>
  <si>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</si>
  <si>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</si>
  <si>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</si>
  <si>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</si>
  <si>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</si>
  <si>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</si>
  <si>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</si>
  <si>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</si>
  <si>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</si>
  <si>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</si>
  <si>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</si>
  <si>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</si>
  <si>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</si>
  <si>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</si>
  <si>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</si>
  <si>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</si>
  <si>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</si>
  <si>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</si>
  <si>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</si>
  <si>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</si>
  <si>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</si>
  <si>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</si>
  <si>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</si>
  <si>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</si>
  <si>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</si>
  <si>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</si>
  <si>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</si>
  <si>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</si>
  <si>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</si>
  <si>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</si>
  <si>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</si>
  <si>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</si>
  <si>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</si>
  <si>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</si>
  <si>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</si>
  <si>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</si>
  <si>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</si>
  <si>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</si>
  <si>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</si>
  <si>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</si>
  <si>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</si>
  <si>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</si>
  <si>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</si>
  <si>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</si>
  <si>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</si>
  <si>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</si>
  <si>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</si>
  <si>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</si>
  <si>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</si>
  <si>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</si>
  <si>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</si>
  <si>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</si>
  <si>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</si>
  <si>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</si>
  <si>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</si>
  <si>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</si>
  <si>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</si>
  <si>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</si>
  <si>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</si>
  <si>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</si>
  <si>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</si>
  <si>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</si>
  <si>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</si>
  <si>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</si>
  <si>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</si>
  <si>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</si>
  <si>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</si>
  <si>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</si>
  <si>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</si>
  <si>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</si>
  <si>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</si>
  <si>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</si>
  <si>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</si>
  <si>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</si>
  <si>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</si>
  <si>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</si>
  <si>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</si>
  <si>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</si>
  <si>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</si>
  <si>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</si>
  <si>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</si>
  <si>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</si>
  <si>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</si>
  <si>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</si>
  <si>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</si>
  <si>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</si>
  <si>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</si>
  <si>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</si>
  <si>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</si>
  <si>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</si>
  <si>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</si>
  <si>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</si>
  <si>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</si>
  <si>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</si>
  <si>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</si>
  <si>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</si>
  <si>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</si>
  <si>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</si>
  <si>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</si>
  <si>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</si>
  <si>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</si>
  <si>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</si>
  <si>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</si>
  <si>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</si>
  <si>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</si>
  <si>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</si>
  <si>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</si>
  <si>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</si>
  <si>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</si>
  <si>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</si>
  <si>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</si>
  <si>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</si>
  <si>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</si>
  <si>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</si>
  <si>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</si>
  <si>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</si>
  <si>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</si>
  <si>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</si>
  <si>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</si>
  <si>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</si>
  <si>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</si>
  <si>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</si>
  <si>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</si>
  <si>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</si>
  <si>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</si>
  <si>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</si>
  <si>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</si>
  <si>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</si>
  <si>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</si>
  <si>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</si>
  <si>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</si>
  <si>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</si>
  <si>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</si>
  <si>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</si>
  <si>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</si>
  <si>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</si>
  <si>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</si>
  <si>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</si>
  <si>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</si>
  <si>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</si>
  <si>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</si>
  <si>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</si>
  <si>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</si>
  <si>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</si>
  <si>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</si>
  <si>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</si>
  <si>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</si>
  <si>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</si>
  <si>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</si>
  <si>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</si>
  <si>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</si>
  <si>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</si>
  <si>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</si>
  <si>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</si>
  <si>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</si>
  <si>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</si>
  <si>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</si>
  <si>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</si>
  <si>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</si>
  <si>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</si>
  <si>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</si>
  <si>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</si>
  <si>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</si>
  <si>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</si>
  <si>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</si>
  <si>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</si>
  <si>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</si>
  <si>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</si>
  <si>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</si>
  <si>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</si>
  <si>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</si>
  <si>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</si>
  <si>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</si>
  <si>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</si>
  <si>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</si>
  <si>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</si>
  <si>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</si>
  <si>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</si>
  <si>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</si>
  <si>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</si>
  <si>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</si>
  <si>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</si>
  <si>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</si>
  <si>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</si>
  <si>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</si>
  <si>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</si>
  <si>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</si>
  <si>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</si>
  <si>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</si>
  <si>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</si>
  <si>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</si>
  <si>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</si>
  <si>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</si>
  <si>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</si>
  <si>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</si>
  <si>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</si>
  <si>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</si>
  <si>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</si>
  <si>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</si>
  <si>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</si>
  <si>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</si>
  <si>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</si>
  <si>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</si>
  <si>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</si>
  <si>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</si>
  <si>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</si>
  <si>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</si>
  <si>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</si>
  <si>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</si>
  <si>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</si>
  <si>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</si>
  <si>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</si>
  <si>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</si>
  <si>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</si>
  <si>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</si>
  <si>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</si>
  <si>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</si>
  <si>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</si>
  <si>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</si>
  <si>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</si>
  <si>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</si>
  <si>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</si>
  <si>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</si>
  <si>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</si>
  <si>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</si>
  <si>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</si>
  <si>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</si>
  <si>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</si>
  <si>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</si>
  <si>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</si>
  <si>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</si>
  <si>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</si>
  <si>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</si>
  <si>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</si>
  <si>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</si>
  <si>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</si>
  <si>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</si>
  <si>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</si>
  <si>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</si>
  <si>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</si>
  <si>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</si>
  <si>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</si>
  <si>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</si>
  <si>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</si>
  <si>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</si>
  <si>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</si>
  <si>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</si>
  <si>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</si>
  <si>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</si>
  <si>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</si>
  <si>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</si>
  <si>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</si>
  <si>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</si>
  <si>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</si>
  <si>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</si>
  <si>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</si>
  <si>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</si>
  <si>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</si>
  <si>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</si>
  <si>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</si>
  <si>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</si>
  <si>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</si>
  <si>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</si>
  <si>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</si>
  <si>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</si>
  <si>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</si>
  <si>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</si>
  <si>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</si>
  <si>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</si>
  <si>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</si>
  <si>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</si>
  <si>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</si>
  <si>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</si>
  <si>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</si>
  <si>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</si>
  <si>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</si>
  <si>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</si>
  <si>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</si>
  <si>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</si>
  <si>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</si>
  <si>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</si>
  <si>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</si>
  <si>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</si>
  <si>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</si>
  <si>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</si>
  <si>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</si>
  <si>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</si>
  <si>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</si>
  <si>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</si>
  <si>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</si>
  <si>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</si>
  <si>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</si>
  <si>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</si>
  <si>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</si>
  <si>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</si>
  <si>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</si>
  <si>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</si>
  <si>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</si>
  <si>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</si>
  <si>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</si>
  <si>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</si>
  <si>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</si>
  <si>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</si>
  <si>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</si>
  <si>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</si>
  <si>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</si>
  <si>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</si>
  <si>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</si>
  <si>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</si>
  <si>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</si>
  <si>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</si>
  <si>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</si>
  <si>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</si>
  <si>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</si>
  <si>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</si>
  <si>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</si>
  <si>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</si>
  <si>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</si>
  <si>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</si>
  <si>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</si>
  <si>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</si>
  <si>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</si>
  <si>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</si>
  <si>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</si>
  <si>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</si>
  <si>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</si>
  <si>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</si>
  <si>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</si>
  <si>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</si>
  <si>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</si>
  <si>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</si>
  <si>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</si>
  <si>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</si>
  <si>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</si>
  <si>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</si>
  <si>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</si>
  <si>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</si>
  <si>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</si>
  <si>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</si>
  <si>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</si>
  <si>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</si>
  <si>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</si>
  <si>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</si>
  <si>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</si>
  <si>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</si>
  <si>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</si>
  <si>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</si>
  <si>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</si>
  <si>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</si>
  <si>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</si>
  <si>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</si>
  <si>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</si>
  <si>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</si>
  <si>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</si>
  <si>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</si>
  <si>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</si>
  <si>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</si>
  <si>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</si>
  <si>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</si>
  <si>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</si>
  <si>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</si>
  <si>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</si>
  <si>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</si>
  <si>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</si>
  <si>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</si>
  <si>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</si>
  <si>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</si>
  <si>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</si>
  <si>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</si>
  <si>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</si>
  <si>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</si>
  <si>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</si>
  <si>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</si>
  <si>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</si>
  <si>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</si>
  <si>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</si>
  <si>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</si>
  <si>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</si>
  <si>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</si>
  <si>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</si>
  <si>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</si>
  <si>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</si>
  <si>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</si>
  <si>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</si>
  <si>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</si>
  <si>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</si>
  <si>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</si>
  <si>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</si>
  <si>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</si>
  <si>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</si>
  <si>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</si>
  <si>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</si>
  <si>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</si>
  <si>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</si>
  <si>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</si>
  <si>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</si>
  <si>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</si>
  <si>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</si>
  <si>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</si>
  <si>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</si>
  <si>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</si>
  <si>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</si>
  <si>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</si>
  <si>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</si>
  <si>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</si>
  <si>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</si>
  <si>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</si>
  <si>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</si>
  <si>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</si>
  <si>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</si>
  <si>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</si>
  <si>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</si>
  <si>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</si>
  <si>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</si>
  <si>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</si>
  <si>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</si>
  <si>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</si>
  <si>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</si>
  <si>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</si>
  <si>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</si>
  <si>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</si>
  <si>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</si>
  <si>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</si>
  <si>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</si>
  <si>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</si>
  <si>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</si>
  <si>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</si>
  <si>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</si>
  <si>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</si>
  <si>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</si>
  <si>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</si>
  <si>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</si>
  <si>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</si>
  <si>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</si>
  <si>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</si>
  <si>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</si>
  <si>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</si>
  <si>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</si>
  <si>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</si>
  <si>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</si>
  <si>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</si>
  <si>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</si>
  <si>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</si>
  <si>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</si>
  <si>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</si>
  <si>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</si>
  <si>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</si>
  <si>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</si>
  <si>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</si>
  <si>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</si>
  <si>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</si>
  <si>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</si>
  <si>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</si>
  <si>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</si>
  <si>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</si>
  <si>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</si>
  <si>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</si>
  <si>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</si>
  <si>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</si>
  <si>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</si>
  <si>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</si>
  <si>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</si>
  <si>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</si>
  <si>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</si>
  <si>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</si>
  <si>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</si>
  <si>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</si>
  <si>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</si>
  <si>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</si>
  <si>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</si>
  <si>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</si>
  <si>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</si>
  <si>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</si>
  <si>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</si>
  <si>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</si>
  <si>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</si>
  <si>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</si>
  <si>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</si>
  <si>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</si>
  <si>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</si>
  <si>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</si>
  <si>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</si>
  <si>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</si>
  <si>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</si>
  <si>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</si>
  <si>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</si>
  <si>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</si>
  <si>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</si>
  <si>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</si>
  <si>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</si>
  <si>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</si>
  <si>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</si>
  <si>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</si>
  <si>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</si>
  <si>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</si>
  <si>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</si>
  <si>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</si>
  <si>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</si>
  <si>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</si>
  <si>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</si>
  <si>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</si>
  <si>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</si>
  <si>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</si>
  <si>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</si>
  <si>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</si>
  <si>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</si>
  <si>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</si>
  <si>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</si>
  <si>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</si>
  <si>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</si>
  <si>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</si>
  <si>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</si>
  <si>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</si>
  <si>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</si>
  <si>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</si>
  <si>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</si>
  <si>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</si>
  <si>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</si>
  <si>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</si>
  <si>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</si>
  <si>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</si>
  <si>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</si>
  <si>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</si>
  <si>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</si>
  <si>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</si>
  <si>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</si>
  <si>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</si>
  <si>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</si>
  <si>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</si>
  <si>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</si>
  <si>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</si>
  <si>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</si>
  <si>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</si>
  <si>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</si>
  <si>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</si>
  <si>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</si>
  <si>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</si>
  <si>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</si>
  <si>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</si>
  <si>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</si>
  <si>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</si>
  <si>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</si>
  <si>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</si>
  <si>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</si>
  <si>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</si>
  <si>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</si>
  <si>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</si>
  <si>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</si>
  <si>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</si>
  <si>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</si>
  <si>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</si>
  <si>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</si>
  <si>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</si>
  <si>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</si>
  <si>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</si>
  <si>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</si>
  <si>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</si>
  <si>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</si>
  <si>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</si>
  <si>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</si>
  <si>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</si>
  <si>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</si>
  <si>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</si>
  <si>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</si>
  <si>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</si>
  <si>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</si>
  <si>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</si>
  <si>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</si>
  <si>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</si>
  <si>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</si>
  <si>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</si>
  <si>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</si>
  <si>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</si>
  <si>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</si>
  <si>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</si>
  <si>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</si>
  <si>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</si>
  <si>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</si>
  <si>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</si>
  <si>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</si>
  <si>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</si>
  <si>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</si>
  <si>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</si>
  <si>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</si>
  <si>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</si>
  <si>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</si>
  <si>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</si>
  <si>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</si>
  <si>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</si>
  <si>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</si>
  <si>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</si>
  <si>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</si>
  <si>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</si>
  <si>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</si>
  <si>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</si>
  <si>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</si>
  <si>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</si>
  <si>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</si>
  <si>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</si>
  <si>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</si>
  <si>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</si>
  <si>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</si>
  <si>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</si>
  <si>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</si>
  <si>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</si>
  <si>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</si>
  <si>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</si>
  <si>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</si>
  <si>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</si>
  <si>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</si>
  <si>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</si>
  <si>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</si>
  <si>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</si>
  <si>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</si>
  <si>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</si>
  <si>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</si>
  <si>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</si>
  <si>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</si>
  <si>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</si>
  <si>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</si>
  <si>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</si>
  <si>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</si>
  <si>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</si>
  <si>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</si>
  <si>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</si>
  <si>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</si>
  <si>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</si>
  <si>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</si>
  <si>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</si>
  <si>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</si>
  <si>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</si>
  <si>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</si>
  <si>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</si>
  <si>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</si>
  <si>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</si>
  <si>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</si>
  <si>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</si>
  <si>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</si>
  <si>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</si>
  <si>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</si>
  <si>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</si>
  <si>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</si>
  <si>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</si>
  <si>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</si>
  <si>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</si>
  <si>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</si>
  <si>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</si>
  <si>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</si>
  <si>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</si>
  <si>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</si>
  <si>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</si>
  <si>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</si>
  <si>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</si>
  <si>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</si>
  <si>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</si>
  <si>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</si>
  <si>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</si>
  <si>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</si>
  <si>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</si>
  <si>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</si>
  <si>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</si>
  <si>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</si>
  <si>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</si>
  <si>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</si>
  <si>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</si>
  <si>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</si>
  <si>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</si>
  <si>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</si>
  <si>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</si>
  <si>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</si>
  <si>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</si>
  <si>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</si>
  <si>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</si>
  <si>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</si>
  <si>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</si>
  <si>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</si>
  <si>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</si>
  <si>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</si>
  <si>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</si>
  <si>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</si>
  <si>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</si>
  <si>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</si>
  <si>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</si>
  <si>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</si>
  <si>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</si>
  <si>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</si>
  <si>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</si>
  <si>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</si>
  <si>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</si>
  <si>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</si>
  <si>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</si>
  <si>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</si>
  <si>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</si>
  <si>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</si>
  <si>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</si>
  <si>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</si>
  <si>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</si>
  <si>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</si>
  <si>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</si>
  <si>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</si>
  <si>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</si>
  <si>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</si>
  <si>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</si>
  <si>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</si>
  <si>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</si>
  <si>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</si>
  <si>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</si>
  <si>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</si>
  <si>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</si>
  <si>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</si>
  <si>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</si>
  <si>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</si>
  <si>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</si>
  <si>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</si>
  <si>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</si>
  <si>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</si>
  <si>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</si>
  <si>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</si>
  <si>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</si>
  <si>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</si>
  <si>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</si>
  <si>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</si>
  <si>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</si>
  <si>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</si>
  <si>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</si>
  <si>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</si>
  <si>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</si>
  <si>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</si>
  <si>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</si>
  <si>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</si>
  <si>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</si>
  <si>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</si>
  <si>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</si>
  <si>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</si>
  <si>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</si>
  <si>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</si>
  <si>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</si>
  <si>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</si>
  <si>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</si>
  <si>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</si>
  <si>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</si>
  <si>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</si>
  <si>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</si>
  <si>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</si>
  <si>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</si>
  <si>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</si>
  <si>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</si>
  <si>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</si>
  <si>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</si>
  <si>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</si>
  <si>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</si>
  <si>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</si>
  <si>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</si>
  <si>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</si>
  <si>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</si>
  <si>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</si>
  <si>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</si>
  <si>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</si>
  <si>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</si>
  <si>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</si>
  <si>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</si>
  <si>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</si>
  <si>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</si>
  <si>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</si>
  <si>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</si>
  <si>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</si>
  <si>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</si>
  <si>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</si>
  <si>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</si>
  <si>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</si>
  <si>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</si>
  <si>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</si>
  <si>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</si>
  <si>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</si>
  <si>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</si>
  <si>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</si>
  <si>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</si>
  <si>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</si>
  <si>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</si>
  <si>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</si>
  <si>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</si>
  <si>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</si>
  <si>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</si>
  <si>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</si>
  <si>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</si>
  <si>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</si>
  <si>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</si>
  <si>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</si>
  <si>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</si>
  <si>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</si>
  <si>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</si>
  <si>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</si>
  <si>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</si>
  <si>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</si>
  <si>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</si>
  <si>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</si>
  <si>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</si>
  <si>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</si>
  <si>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</si>
  <si>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</si>
  <si>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</si>
  <si>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</si>
  <si>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</si>
  <si>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</si>
  <si>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</si>
  <si>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</si>
  <si>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</si>
  <si>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</si>
  <si>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</si>
  <si>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</si>
  <si>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</si>
  <si>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</si>
  <si>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</si>
  <si>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</si>
  <si>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</si>
  <si>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</si>
  <si>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</si>
  <si>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</si>
  <si>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</si>
  <si>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</si>
  <si>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</si>
  <si>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</si>
  <si>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</si>
  <si>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</si>
  <si>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</si>
  <si>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</si>
  <si>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</si>
  <si>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</si>
  <si>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</si>
  <si>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</si>
  <si>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</si>
  <si>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</si>
  <si>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</si>
  <si>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</si>
  <si>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</si>
  <si>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</si>
  <si>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</si>
  <si>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</si>
  <si>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</si>
  <si>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</si>
  <si>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</si>
  <si>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</si>
  <si>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</si>
  <si>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</si>
  <si>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</si>
  <si>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</si>
  <si>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</si>
  <si>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</si>
  <si>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</si>
  <si>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</si>
  <si>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</si>
  <si>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</si>
  <si>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</si>
  <si>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</si>
  <si>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</si>
  <si>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</si>
  <si>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</si>
  <si>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</si>
  <si>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</si>
  <si>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</si>
  <si>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</si>
  <si>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</si>
  <si>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</si>
  <si>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</si>
  <si>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</si>
  <si>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</si>
  <si>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</si>
  <si>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</si>
  <si>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</si>
  <si>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</si>
  <si>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</si>
  <si>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</si>
  <si>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</si>
  <si>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</si>
  <si>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</si>
  <si>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</si>
  <si>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</si>
  <si>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</si>
  <si>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</si>
  <si>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</si>
  <si>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</si>
  <si>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</si>
  <si>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</si>
  <si>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</si>
  <si>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</si>
  <si>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</si>
  <si>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</si>
  <si>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</si>
  <si>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</si>
  <si>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</si>
  <si>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</si>
  <si>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</si>
  <si>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</si>
  <si>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</si>
  <si>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</si>
  <si>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</si>
  <si>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</si>
  <si>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</si>
  <si>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</si>
  <si>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</si>
  <si>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</si>
  <si>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</si>
  <si>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</si>
  <si>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</si>
  <si>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</si>
  <si>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</si>
  <si>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</si>
  <si>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</si>
  <si>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</si>
  <si>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</si>
  <si>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</si>
  <si>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</si>
  <si>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</si>
  <si>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</si>
  <si>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</si>
  <si>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</si>
  <si>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</si>
  <si>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</si>
  <si>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</si>
  <si>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</si>
  <si>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</si>
  <si>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</si>
  <si>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</si>
  <si>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</si>
  <si>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</si>
  <si>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</si>
  <si>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</si>
  <si>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</si>
  <si>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</si>
  <si>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</si>
  <si>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</si>
  <si>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</si>
  <si>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</si>
  <si>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</si>
  <si>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</si>
  <si>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</si>
  <si>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</si>
  <si>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</si>
  <si>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</si>
  <si>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</si>
  <si>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</si>
  <si>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</si>
  <si>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</si>
  <si>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</si>
  <si>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</si>
  <si>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</si>
  <si>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</si>
  <si>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</si>
  <si>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</si>
  <si>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</si>
  <si>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</si>
  <si>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</si>
  <si>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</si>
  <si>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</si>
  <si>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</si>
  <si>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</si>
  <si>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</si>
  <si>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</si>
  <si>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</si>
  <si>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</si>
  <si>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</si>
  <si>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</si>
  <si>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</si>
  <si>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</si>
  <si>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</si>
  <si>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</si>
  <si>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</si>
  <si>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</si>
  <si>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</si>
  <si>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</si>
  <si>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</si>
  <si>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</si>
  <si>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</si>
  <si>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</si>
  <si>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</si>
  <si>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</si>
  <si>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</si>
  <si>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</si>
  <si>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</si>
  <si>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</si>
  <si>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</si>
  <si>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</si>
  <si>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</si>
  <si>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</si>
  <si>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</si>
  <si>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</si>
  <si>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</si>
  <si>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</si>
  <si>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</si>
  <si>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</si>
  <si>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</si>
  <si>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</si>
  <si>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</si>
  <si>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</si>
  <si>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</si>
  <si>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</si>
  <si>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</si>
  <si>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</si>
  <si>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</si>
  <si>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</si>
  <si>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</si>
  <si>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</si>
  <si>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</si>
  <si>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</si>
  <si>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</si>
  <si>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</si>
  <si>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</si>
  <si>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</si>
  <si>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</si>
  <si>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</si>
  <si>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</si>
  <si>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</si>
  <si>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</si>
  <si>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</si>
  <si>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</si>
  <si>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</si>
  <si>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</si>
  <si>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</si>
  <si>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</si>
  <si>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</si>
  <si>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</si>
  <si>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</si>
  <si>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</si>
  <si>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</si>
  <si>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</si>
  <si>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</si>
  <si>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</si>
  <si>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</si>
  <si>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</si>
  <si>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</si>
  <si>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</si>
  <si>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</si>
  <si>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</si>
  <si>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</si>
  <si>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</si>
  <si>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</si>
  <si>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</si>
  <si>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</si>
  <si>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</si>
  <si>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</si>
  <si>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</si>
  <si>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</si>
  <si>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</si>
  <si>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</si>
  <si>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</si>
  <si>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</si>
  <si>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</si>
  <si>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</si>
  <si>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</si>
  <si>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</si>
  <si>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</si>
  <si>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</si>
  <si>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</si>
  <si>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</si>
  <si>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</si>
  <si>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</si>
  <si>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</si>
  <si>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</si>
  <si>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</si>
  <si>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</si>
  <si>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</si>
  <si>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</si>
  <si>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</si>
  <si>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</si>
  <si>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</si>
  <si>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</si>
  <si>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</si>
  <si>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</si>
  <si>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</si>
  <si>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</si>
  <si>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</si>
  <si>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</si>
  <si>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</si>
  <si>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</si>
  <si>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</si>
  <si>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</si>
  <si>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</si>
  <si>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</si>
  <si>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</si>
  <si>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</si>
  <si>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</si>
  <si>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</si>
  <si>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</si>
  <si>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</si>
  <si>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</si>
  <si>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</si>
  <si>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</si>
  <si>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</si>
  <si>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</si>
  <si>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</si>
  <si>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</si>
  <si>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</si>
  <si>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</si>
  <si>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</si>
  <si>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</si>
  <si>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</si>
  <si>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</si>
  <si>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</si>
  <si>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</si>
  <si>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</si>
  <si>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</si>
  <si>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</si>
  <si>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</si>
  <si>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</si>
  <si>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</si>
  <si>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</si>
  <si>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</si>
  <si>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</si>
  <si>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</si>
  <si>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</si>
  <si>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</si>
  <si>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</si>
  <si>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</si>
  <si>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</si>
  <si>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</si>
  <si>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</si>
  <si>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</si>
  <si>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</si>
  <si>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</si>
  <si>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</si>
  <si>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</si>
  <si>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</si>
  <si>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</si>
  <si>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</si>
  <si>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</si>
  <si>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</si>
  <si>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</si>
  <si>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</si>
  <si>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</si>
  <si>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</si>
  <si>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</si>
  <si>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</si>
  <si>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</si>
  <si>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</si>
  <si>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</si>
  <si>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</si>
  <si>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</si>
  <si>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</si>
  <si>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</si>
  <si>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</si>
  <si>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</si>
  <si>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</si>
  <si>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</si>
  <si>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</si>
  <si>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</si>
  <si>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</si>
  <si>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</si>
  <si>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</si>
  <si>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</si>
  <si>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</si>
  <si>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</si>
  <si>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</si>
  <si>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</si>
  <si>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</si>
  <si>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</si>
  <si>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</si>
  <si>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</si>
  <si>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</si>
  <si>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</si>
  <si>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</si>
  <si>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</si>
  <si>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</si>
  <si>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</si>
  <si>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</si>
  <si>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</si>
  <si>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</si>
  <si>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</si>
  <si>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</si>
  <si>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</si>
  <si>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</si>
  <si>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</si>
  <si>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</si>
  <si>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</si>
  <si>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</si>
  <si>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</si>
  <si>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</si>
  <si>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</si>
  <si>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</si>
  <si>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</si>
  <si>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</si>
  <si>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</si>
  <si>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</si>
  <si>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</si>
  <si>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</si>
  <si>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</si>
  <si>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</si>
  <si>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</si>
  <si>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</si>
  <si>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</si>
  <si>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</si>
  <si>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</si>
  <si>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</si>
  <si>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</si>
  <si>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</si>
  <si>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</si>
  <si>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</si>
  <si>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</si>
  <si>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</si>
  <si>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</si>
  <si>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</si>
  <si>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</si>
  <si>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</si>
  <si>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</si>
  <si>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</si>
  <si>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</si>
  <si>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</si>
  <si>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</si>
  <si>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</si>
  <si>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</si>
  <si>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</si>
  <si>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</si>
  <si>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</si>
  <si>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</si>
  <si>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</si>
  <si>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</si>
  <si>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</si>
  <si>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</si>
  <si>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</si>
  <si>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</si>
  <si>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</si>
  <si>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</si>
  <si>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</si>
  <si>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</si>
  <si>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</si>
  <si>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</si>
  <si>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</si>
  <si>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</si>
  <si>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</si>
  <si>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</si>
  <si>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</si>
  <si>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</si>
  <si>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</si>
  <si>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</si>
  <si>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</si>
  <si>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</si>
  <si>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</si>
  <si>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</si>
  <si>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</si>
  <si>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</si>
  <si>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</si>
  <si>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</si>
  <si>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</si>
  <si>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</si>
  <si>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</si>
  <si>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</si>
  <si>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</si>
  <si>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</si>
  <si>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</si>
  <si>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</si>
  <si>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</si>
  <si>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</si>
  <si>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</si>
  <si>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</si>
  <si>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</si>
  <si>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</si>
  <si>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</si>
  <si>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</si>
  <si>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</si>
  <si>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</si>
  <si>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</si>
  <si>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</si>
  <si>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</si>
  <si>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</si>
  <si>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</si>
  <si>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</si>
  <si>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</si>
  <si>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</si>
  <si>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</si>
  <si>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</si>
  <si>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</si>
  <si>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</si>
  <si>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</si>
  <si>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</si>
  <si>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</si>
  <si>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</si>
  <si>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</si>
  <si>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</si>
  <si>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</si>
  <si>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</si>
  <si>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</si>
  <si>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</si>
  <si>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</si>
  <si>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</si>
  <si>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</si>
  <si>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</si>
  <si>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</si>
  <si>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</si>
  <si>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</si>
  <si>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</si>
  <si>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</si>
  <si>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</si>
  <si>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</si>
  <si>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</si>
  <si>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</si>
  <si>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</si>
  <si>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</si>
  <si>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</si>
  <si>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</si>
  <si>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</si>
  <si>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</si>
  <si>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</si>
  <si>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</si>
  <si>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</si>
  <si>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</si>
  <si>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</si>
  <si>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</si>
  <si>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</si>
  <si>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</si>
  <si>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</si>
  <si>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</si>
  <si>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</si>
  <si>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</si>
  <si>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</si>
  <si>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</si>
  <si>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</si>
  <si>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</si>
  <si>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</si>
  <si>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</si>
  <si>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</si>
  <si>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</si>
  <si>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</si>
  <si>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</si>
  <si>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</si>
  <si>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</si>
  <si>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</si>
  <si>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</si>
  <si>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</si>
  <si>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</si>
  <si>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</si>
  <si>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</si>
  <si>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</si>
  <si>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</si>
  <si>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</si>
  <si>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</si>
  <si>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</si>
  <si>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</si>
  <si>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</si>
  <si>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</si>
  <si>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</si>
  <si>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</si>
  <si>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</si>
  <si>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</si>
  <si>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</si>
  <si>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</si>
  <si>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</si>
  <si>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</si>
  <si>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</si>
  <si>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</si>
  <si>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</si>
  <si>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</si>
  <si>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</si>
  <si>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</si>
  <si>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</si>
  <si>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</si>
  <si>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</si>
  <si>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</si>
  <si>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</si>
  <si>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</si>
  <si>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</si>
  <si>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</si>
  <si>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</si>
  <si>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</si>
  <si>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</si>
  <si>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</si>
  <si>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</si>
  <si>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</si>
  <si>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</si>
  <si>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</si>
  <si>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</si>
  <si>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</si>
  <si>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</si>
  <si>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</si>
  <si>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</si>
  <si>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</si>
  <si>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</si>
  <si>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</si>
  <si>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</si>
  <si>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</si>
  <si>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</si>
  <si>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</si>
  <si>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</si>
  <si>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</si>
  <si>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</si>
  <si>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</si>
  <si>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</si>
  <si>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</si>
  <si>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</si>
  <si>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</si>
  <si>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</si>
  <si>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</si>
  <si>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</si>
  <si>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</si>
  <si>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</si>
  <si>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</si>
  <si>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</si>
  <si>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</si>
  <si>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</si>
  <si>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</si>
  <si>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</si>
  <si>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</si>
  <si>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</si>
  <si>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</si>
  <si>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</si>
  <si>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</si>
  <si>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</si>
  <si>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</si>
  <si>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</si>
  <si>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</si>
  <si>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</si>
  <si>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</si>
  <si>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</si>
  <si>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</si>
  <si>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</si>
  <si>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</si>
  <si>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</si>
  <si>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</si>
  <si>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</si>
  <si>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</si>
  <si>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</si>
  <si>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</si>
  <si>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</si>
  <si>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</si>
  <si>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</si>
  <si>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</si>
  <si>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</si>
  <si>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</si>
  <si>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</si>
  <si>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</si>
  <si>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</si>
  <si>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</si>
  <si>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</si>
  <si>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</si>
  <si>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</si>
  <si>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</si>
  <si>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</si>
  <si>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</si>
  <si>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</si>
  <si>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</si>
  <si>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</si>
  <si>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</si>
  <si>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</si>
  <si>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</si>
  <si>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</si>
  <si>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</si>
  <si>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</si>
  <si>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</si>
  <si>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</si>
  <si>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</si>
  <si>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</si>
  <si>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</si>
  <si>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</si>
  <si>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</si>
  <si>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</si>
  <si>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</si>
  <si>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</si>
  <si>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</si>
  <si>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</si>
  <si>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</si>
  <si>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</si>
  <si>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</si>
  <si>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</si>
  <si>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</si>
  <si>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</si>
  <si>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</si>
  <si>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</si>
  <si>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</si>
  <si>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</si>
  <si>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</si>
  <si>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</si>
  <si>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</si>
  <si>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</si>
  <si>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</si>
  <si>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</si>
  <si>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</si>
  <si>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</si>
  <si>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</si>
  <si>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</si>
  <si>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</si>
  <si>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</si>
  <si>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</si>
  <si>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</si>
  <si>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</si>
  <si>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</si>
  <si>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</si>
  <si>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</si>
  <si>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</si>
  <si>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</si>
  <si>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</si>
  <si>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</si>
  <si>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</si>
  <si>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</si>
  <si>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</si>
  <si>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</si>
  <si>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</si>
  <si>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</si>
  <si>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</si>
  <si>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</si>
  <si>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</si>
  <si>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</si>
  <si>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</si>
  <si>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</si>
  <si>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</si>
  <si>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</si>
  <si>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</si>
  <si>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</si>
  <si>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</si>
  <si>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</si>
  <si>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</si>
  <si>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</si>
  <si>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</si>
  <si>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</si>
  <si>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</si>
  <si>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</si>
  <si>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</si>
  <si>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</si>
  <si>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</si>
  <si>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</si>
  <si>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</si>
  <si>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</si>
  <si>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</si>
  <si>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</si>
  <si>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</si>
  <si>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</si>
  <si>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</si>
  <si>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</si>
  <si>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</si>
  <si>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</si>
  <si>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</si>
  <si>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</si>
  <si>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</si>
  <si>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</si>
  <si>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</si>
  <si>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</si>
  <si>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</si>
  <si>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</si>
  <si>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</si>
  <si>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</si>
  <si>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</si>
  <si>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</si>
  <si>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</si>
  <si>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</si>
  <si>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</si>
  <si>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</si>
  <si>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</si>
  <si>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</si>
  <si>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</si>
  <si>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</si>
  <si>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</si>
  <si>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</si>
  <si>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</si>
  <si>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</si>
  <si>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</si>
  <si>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</si>
  <si>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</si>
  <si>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</si>
  <si>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</si>
  <si>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</si>
  <si>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</si>
  <si>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</si>
  <si>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</si>
  <si>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</si>
  <si>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</si>
  <si>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</si>
  <si>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</si>
  <si>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</si>
  <si>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</si>
  <si>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</si>
  <si>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</si>
  <si>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</si>
  <si>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</si>
  <si>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</si>
  <si>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</si>
  <si>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</si>
  <si>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</si>
  <si>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</si>
  <si>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</si>
  <si>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</si>
  <si>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</si>
  <si>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</si>
  <si>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</si>
  <si>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</si>
  <si>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</si>
  <si>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</si>
  <si>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</si>
  <si>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</si>
  <si>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</si>
  <si>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</si>
  <si>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</si>
  <si>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</si>
  <si>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</si>
  <si>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</si>
  <si>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</si>
  <si>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</si>
  <si>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</si>
  <si>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</si>
  <si>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</si>
  <si>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</si>
  <si>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</si>
  <si>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</si>
  <si>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</si>
  <si>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</si>
  <si>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</si>
  <si>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</si>
  <si>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</si>
  <si>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</si>
  <si>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</si>
  <si>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</si>
  <si>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</si>
  <si>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</si>
  <si>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</si>
  <si>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</si>
  <si>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</si>
  <si>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</si>
  <si>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</si>
  <si>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</si>
  <si>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</si>
  <si>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</si>
  <si>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</si>
  <si>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</si>
  <si>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</si>
  <si>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</si>
  <si>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</si>
  <si>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</si>
  <si>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</si>
  <si>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</si>
  <si>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</si>
  <si>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</si>
  <si>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</si>
  <si>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</si>
  <si>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</si>
  <si>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</si>
  <si>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</si>
  <si>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</si>
  <si>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</si>
  <si>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</si>
  <si>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</si>
  <si>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</si>
  <si>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</si>
  <si>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</si>
  <si>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</si>
  <si>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</si>
  <si>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</si>
  <si>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</si>
  <si>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</si>
  <si>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</si>
  <si>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</si>
  <si>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</si>
  <si>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</si>
  <si>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</si>
  <si>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</si>
  <si>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</si>
  <si>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</si>
  <si>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</si>
  <si>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</si>
  <si>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</si>
  <si>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</si>
  <si>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</si>
  <si>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</si>
  <si>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</si>
  <si>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</si>
  <si>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</si>
  <si>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</si>
  <si>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</si>
  <si>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</si>
  <si>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</si>
  <si>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</si>
  <si>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</si>
  <si>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</si>
  <si>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</si>
  <si>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</si>
  <si>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</si>
  <si>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</si>
  <si>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</si>
  <si>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</si>
  <si>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</si>
  <si>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</si>
  <si>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</si>
  <si>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</si>
  <si>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</si>
  <si>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</si>
  <si>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</si>
  <si>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</si>
  <si>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</si>
  <si>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</si>
  <si>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</si>
  <si>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</si>
  <si>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</si>
  <si>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</si>
  <si>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</si>
  <si>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</si>
  <si>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</si>
  <si>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</si>
  <si>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</si>
  <si>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</si>
  <si>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</si>
  <si>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</si>
  <si>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</si>
  <si>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</si>
  <si>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</si>
  <si>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</si>
  <si>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</si>
  <si>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</si>
  <si>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</si>
  <si>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</si>
  <si>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</si>
  <si>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</si>
  <si>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</si>
  <si>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</si>
  <si>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</si>
  <si>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</si>
  <si>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</si>
  <si>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</si>
  <si>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</si>
  <si>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</si>
  <si>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</si>
  <si>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</si>
  <si>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</si>
  <si>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</si>
  <si>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</si>
  <si>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</si>
  <si>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</si>
  <si>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</si>
  <si>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</si>
  <si>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</si>
  <si>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</si>
  <si>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</si>
  <si>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</si>
  <si>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</si>
  <si>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</si>
  <si>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</si>
  <si>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</si>
  <si>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</si>
  <si>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</si>
  <si>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</si>
  <si>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</si>
  <si>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</si>
  <si>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</si>
  <si>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</si>
  <si>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</si>
  <si>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</si>
  <si>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</si>
  <si>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</si>
  <si>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</si>
  <si>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</si>
  <si>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</si>
  <si>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</si>
  <si>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</si>
  <si>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</si>
  <si>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</si>
  <si>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</si>
  <si>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</si>
  <si>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</si>
  <si>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</si>
  <si>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</si>
  <si>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</si>
  <si>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</si>
  <si>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</si>
  <si>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</si>
  <si>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</si>
  <si>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</si>
  <si>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</si>
  <si>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</si>
  <si>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</si>
  <si>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</si>
  <si>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</si>
  <si>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</si>
  <si>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</si>
  <si>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</si>
  <si>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</si>
  <si>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</si>
  <si>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</si>
  <si>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</si>
  <si>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</si>
  <si>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</si>
  <si>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</si>
  <si>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</si>
  <si>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</si>
  <si>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</si>
  <si>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</si>
  <si>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</si>
  <si>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</si>
  <si>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</si>
  <si>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</si>
  <si>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</si>
  <si>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</si>
  <si>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</si>
  <si>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</si>
  <si>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</si>
  <si>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</si>
  <si>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</si>
  <si>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</si>
  <si>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</si>
  <si>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</si>
  <si>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</si>
  <si>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</si>
  <si>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</si>
  <si>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</si>
  <si>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</si>
  <si>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</si>
  <si>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</si>
  <si>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</si>
  <si>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</si>
  <si>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</si>
  <si>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</si>
  <si>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</si>
  <si>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</si>
  <si>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</si>
  <si>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</si>
  <si>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</si>
  <si>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</si>
  <si>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</si>
  <si>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</si>
  <si>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</si>
  <si>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</si>
  <si>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</si>
  <si>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</si>
  <si>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</si>
  <si>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</si>
  <si>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</si>
  <si>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</si>
  <si>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</si>
  <si>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</si>
  <si>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</si>
  <si>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</si>
  <si>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</si>
  <si>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</si>
  <si>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</si>
  <si>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</si>
  <si>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</si>
  <si>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</si>
  <si>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</si>
  <si>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</si>
  <si>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</si>
  <si>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</si>
  <si>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</si>
  <si>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</si>
  <si>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</si>
  <si>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</si>
  <si>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</si>
  <si>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</si>
  <si>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</si>
  <si>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</si>
  <si>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</si>
  <si>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</si>
  <si>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</si>
  <si>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</si>
  <si>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</si>
  <si>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</si>
  <si>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</si>
  <si>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</si>
  <si>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</si>
  <si>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</si>
  <si>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</si>
  <si>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</si>
  <si>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</si>
  <si>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</si>
  <si>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</si>
  <si>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</si>
  <si>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</si>
  <si>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</si>
  <si>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</si>
  <si>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</si>
  <si>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</si>
  <si>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</si>
  <si>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</si>
  <si>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</si>
  <si>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</si>
  <si>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</si>
  <si>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</si>
  <si>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</si>
  <si>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</si>
  <si>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</si>
  <si>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</si>
  <si>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</si>
  <si>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</si>
  <si>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</si>
  <si>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</si>
  <si>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</si>
  <si>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</si>
  <si>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</si>
  <si>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</si>
  <si>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</si>
  <si>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</si>
  <si>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</si>
  <si>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</si>
  <si>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</si>
  <si>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</si>
  <si>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</si>
  <si>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</si>
  <si>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</si>
  <si>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</si>
  <si>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</si>
  <si>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</si>
  <si>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</si>
  <si>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</si>
  <si>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</si>
  <si>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</si>
  <si>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</si>
  <si>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</si>
  <si>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</si>
  <si>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</si>
  <si>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</si>
  <si>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</si>
  <si>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</si>
  <si>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</si>
  <si>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</si>
  <si>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</si>
  <si>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</si>
  <si>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</si>
  <si>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</si>
  <si>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</si>
  <si>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</si>
  <si>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</si>
  <si>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</si>
  <si>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</si>
  <si>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</si>
  <si>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</si>
  <si>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</si>
  <si>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</si>
  <si>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</si>
  <si>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</si>
  <si>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</si>
  <si>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</si>
  <si>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</si>
  <si>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</si>
  <si>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</si>
  <si>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</si>
  <si>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</si>
  <si>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</si>
  <si>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</si>
  <si>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</si>
  <si>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</si>
  <si>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</si>
  <si>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</si>
  <si>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</si>
  <si>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</si>
  <si>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</si>
  <si>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</si>
  <si>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</si>
  <si>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</si>
  <si>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</si>
  <si>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</si>
  <si>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</si>
  <si>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</si>
  <si>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</si>
  <si>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</si>
  <si>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</si>
  <si>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</si>
  <si>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</si>
  <si>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</si>
  <si>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</si>
  <si>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</si>
  <si>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</si>
  <si>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</si>
  <si>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</si>
  <si>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</si>
  <si>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</si>
  <si>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</si>
  <si>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</si>
  <si>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</si>
  <si>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</si>
  <si>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</si>
  <si>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</si>
  <si>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</si>
  <si>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</si>
  <si>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</si>
  <si>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</si>
  <si>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</si>
  <si>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</si>
  <si>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</si>
  <si>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</si>
  <si>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</si>
  <si>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</si>
  <si>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</si>
  <si>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</si>
  <si>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</si>
  <si>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</si>
  <si>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</si>
  <si>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</si>
  <si>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</si>
  <si>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</si>
  <si>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</si>
  <si>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</si>
  <si>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</si>
  <si>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</si>
  <si>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</si>
  <si>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</si>
  <si>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</si>
  <si>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</si>
  <si>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</si>
  <si>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</si>
  <si>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</si>
  <si>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</si>
  <si>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</si>
  <si>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</si>
  <si>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</si>
  <si>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</si>
  <si>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</si>
  <si>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</si>
  <si>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</si>
  <si>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</si>
  <si>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</si>
  <si>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</si>
  <si>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</si>
  <si>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</si>
  <si>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</si>
  <si>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</si>
  <si>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</si>
  <si>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</si>
  <si>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</si>
  <si>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</si>
  <si>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</si>
  <si>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</si>
  <si>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</si>
  <si>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</si>
  <si>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</si>
  <si>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</si>
  <si>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</si>
  <si>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</si>
  <si>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</si>
  <si>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</si>
  <si>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</si>
  <si>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</si>
  <si>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</si>
  <si>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</si>
  <si>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</si>
  <si>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</si>
  <si>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</si>
  <si>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</si>
  <si>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</si>
  <si>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</si>
  <si>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</si>
  <si>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</si>
  <si>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</si>
  <si>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</si>
  <si>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</si>
  <si>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</si>
  <si>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</si>
  <si>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</si>
  <si>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</si>
  <si>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</si>
  <si>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</si>
  <si>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</si>
  <si>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</si>
  <si>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</si>
  <si>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</si>
  <si>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</si>
  <si>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</si>
  <si>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</si>
  <si>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</si>
  <si>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</si>
  <si>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</si>
  <si>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</si>
  <si>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</si>
  <si>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</si>
  <si>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</si>
  <si>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</si>
  <si>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</si>
  <si>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</si>
  <si>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</si>
  <si>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</si>
  <si>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</si>
  <si>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</si>
  <si>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</si>
  <si>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</si>
  <si>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</si>
  <si>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</si>
  <si>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</si>
  <si>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</si>
  <si>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</si>
  <si>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</si>
  <si>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</si>
  <si>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</si>
  <si>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</si>
  <si>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</si>
  <si>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</si>
  <si>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</si>
  <si>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</si>
  <si>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</si>
  <si>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</si>
  <si>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</si>
  <si>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</si>
  <si>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</si>
  <si>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</si>
  <si>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</si>
  <si>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</si>
  <si>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</si>
  <si>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</si>
  <si>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</si>
  <si>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</si>
  <si>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</si>
  <si>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</si>
  <si>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</si>
  <si>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</si>
  <si>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</si>
  <si>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</si>
  <si>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</si>
  <si>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</si>
  <si>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</si>
  <si>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</si>
  <si>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</si>
  <si>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</si>
  <si>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</si>
  <si>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</si>
  <si>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</si>
  <si>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</si>
  <si>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</si>
  <si>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</si>
  <si>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</si>
  <si>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</si>
  <si>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</si>
  <si>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</si>
  <si>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</si>
  <si>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</si>
  <si>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</si>
  <si>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</si>
  <si>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</si>
  <si>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</si>
  <si>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</si>
  <si>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</si>
  <si>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</si>
  <si>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</si>
  <si>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</si>
  <si>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</si>
  <si>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</si>
  <si>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</si>
  <si>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</si>
  <si>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</si>
  <si>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</si>
  <si>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</si>
  <si>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</si>
  <si>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</si>
  <si>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</si>
  <si>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</si>
  <si>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</si>
  <si>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</si>
  <si>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</si>
  <si>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</si>
  <si>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</si>
  <si>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</si>
  <si>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</si>
  <si>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</si>
  <si>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</si>
  <si>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</si>
  <si>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</si>
  <si>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</si>
  <si>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</si>
  <si>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</si>
  <si>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</si>
  <si>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</si>
  <si>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</si>
  <si>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</si>
  <si>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</si>
  <si>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</si>
  <si>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</si>
  <si>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</si>
  <si>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</si>
  <si>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</si>
  <si>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</si>
  <si>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</si>
  <si>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</si>
  <si>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</si>
  <si>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</si>
  <si>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</si>
  <si>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</si>
  <si>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</si>
  <si>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</si>
  <si>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</si>
  <si>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</si>
  <si>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</si>
  <si>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</si>
  <si>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</si>
  <si>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</si>
  <si>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</si>
  <si>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</si>
  <si>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</si>
  <si>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</si>
  <si>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</si>
  <si>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</si>
  <si>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</si>
  <si>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</si>
  <si>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</si>
  <si>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</si>
  <si>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</si>
  <si>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</si>
  <si>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</si>
  <si>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</si>
  <si>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</si>
  <si>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</si>
  <si>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</si>
  <si>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</si>
  <si>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</si>
  <si>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</si>
  <si>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</si>
  <si>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</si>
  <si>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</si>
  <si>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</si>
  <si>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</si>
  <si>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</si>
  <si>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</si>
  <si>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</si>
  <si>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</si>
  <si>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</si>
  <si>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</si>
  <si>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</si>
  <si>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</si>
  <si>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</si>
  <si>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</si>
  <si>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</si>
  <si>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</si>
  <si>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</si>
  <si>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</si>
  <si>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</si>
  <si>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</si>
  <si>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</si>
  <si>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</si>
  <si>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</si>
  <si>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</si>
  <si>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</si>
  <si>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</si>
  <si>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</si>
  <si>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</si>
  <si>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</si>
  <si>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</si>
  <si>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</si>
  <si>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</si>
  <si>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</si>
  <si>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</si>
  <si>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</si>
  <si>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</si>
  <si>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</si>
  <si>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</si>
  <si>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</si>
  <si>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</si>
  <si>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</si>
  <si>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</si>
  <si>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</si>
  <si>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</si>
  <si>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</si>
  <si>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</si>
  <si>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</si>
  <si>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</si>
  <si>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</si>
  <si>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</si>
  <si>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</si>
  <si>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</si>
  <si>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</si>
  <si>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</si>
  <si>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</si>
  <si>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</si>
  <si>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</si>
  <si>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</si>
  <si>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</si>
  <si>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</si>
  <si>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</si>
  <si>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</si>
  <si>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</si>
  <si>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</si>
  <si>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</si>
  <si>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</si>
  <si>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</si>
  <si>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</si>
  <si>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</si>
  <si>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</si>
  <si>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</si>
  <si>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</si>
  <si>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</si>
  <si>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</si>
  <si>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</si>
  <si>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</si>
  <si>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</si>
  <si>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</si>
  <si>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</si>
  <si>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</si>
  <si>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</si>
  <si>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</si>
  <si>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</si>
  <si>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</si>
  <si>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</si>
  <si>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</si>
  <si>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</si>
  <si>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</si>
  <si>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</si>
  <si>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</si>
  <si>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</si>
  <si>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</si>
  <si>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</si>
  <si>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</si>
  <si>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</si>
  <si>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</si>
  <si>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</si>
  <si>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</si>
  <si>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</si>
  <si>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</si>
  <si>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</si>
  <si>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</si>
  <si>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</si>
  <si>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</si>
  <si>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</si>
  <si>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</si>
  <si>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</si>
  <si>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</si>
  <si>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</si>
  <si>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</si>
  <si>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</si>
  <si>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</si>
  <si>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</si>
  <si>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</si>
  <si>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</si>
  <si>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</si>
  <si>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</si>
  <si>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</si>
  <si>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</si>
  <si>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</si>
  <si>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</si>
  <si>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</si>
  <si>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</si>
  <si>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</si>
  <si>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</si>
  <si>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</si>
  <si>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</si>
  <si>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</si>
  <si>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</si>
  <si>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</si>
  <si>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</si>
  <si>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</si>
  <si>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</si>
  <si>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</si>
  <si>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</si>
  <si>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</si>
  <si>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</si>
  <si>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</si>
  <si>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</si>
  <si>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</si>
  <si>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</si>
  <si>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</si>
  <si>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</si>
  <si>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</si>
  <si>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</si>
  <si>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</si>
  <si>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</si>
  <si>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</si>
  <si>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</si>
  <si>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</si>
  <si>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</si>
  <si>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</si>
  <si>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</si>
  <si>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</si>
  <si>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</si>
  <si>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</si>
  <si>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</si>
  <si>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</si>
  <si>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</si>
  <si>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</si>
  <si>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</si>
  <si>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</si>
  <si>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</si>
  <si>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</si>
  <si>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</si>
  <si>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</si>
  <si>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</si>
  <si>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</si>
  <si>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</si>
  <si>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</si>
  <si>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</si>
  <si>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</si>
  <si>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</si>
  <si>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</si>
  <si>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</si>
  <si>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</si>
  <si>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</si>
  <si>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</si>
  <si>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</si>
  <si>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</si>
  <si>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</si>
  <si>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</si>
  <si>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</si>
  <si>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</si>
  <si>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</si>
  <si>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</si>
  <si>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</si>
  <si>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</si>
  <si>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</si>
  <si>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</si>
  <si>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</si>
  <si>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</si>
  <si>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</si>
  <si>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</si>
  <si>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</si>
  <si>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</si>
  <si>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</si>
  <si>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</si>
  <si>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</si>
  <si>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</si>
  <si>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</si>
  <si>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</si>
  <si>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</si>
  <si>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</si>
  <si>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</si>
  <si>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</si>
  <si>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</si>
  <si>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</si>
  <si>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</si>
  <si>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</si>
  <si>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</si>
  <si>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</si>
  <si>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</si>
  <si>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</si>
  <si>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</si>
  <si>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</si>
  <si>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</si>
  <si>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</si>
  <si>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</si>
  <si>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</si>
  <si>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</si>
  <si>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</si>
  <si>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</si>
  <si>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</si>
  <si>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</si>
  <si>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</si>
  <si>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</si>
  <si>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</si>
  <si>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</si>
  <si>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</si>
  <si>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</si>
  <si>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</si>
  <si>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</si>
  <si>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</si>
  <si>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</si>
  <si>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</si>
  <si>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</si>
  <si>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</si>
  <si>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</si>
  <si>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</si>
  <si>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</si>
  <si>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</si>
  <si>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</si>
  <si>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</si>
  <si>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</si>
  <si>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</si>
  <si>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</si>
  <si>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</si>
  <si>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</si>
  <si>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</si>
  <si>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</si>
  <si>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</si>
  <si>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</si>
  <si>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</si>
  <si>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</si>
  <si>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</si>
  <si>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</si>
  <si>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</si>
  <si>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</si>
  <si>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</si>
  <si>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</si>
  <si>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</si>
  <si>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</si>
  <si>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</si>
  <si>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</si>
  <si>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</si>
  <si>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</si>
  <si>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</si>
  <si>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</si>
  <si>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</si>
  <si>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</si>
  <si>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</si>
  <si>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</si>
  <si>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</si>
  <si>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</si>
  <si>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</si>
  <si>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</si>
  <si>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</si>
  <si>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</si>
  <si>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</si>
  <si>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</si>
  <si>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</si>
  <si>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</si>
  <si>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</si>
  <si>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</si>
  <si>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</si>
  <si>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</si>
  <si>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</si>
  <si>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</si>
  <si>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</si>
  <si>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</si>
  <si>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</si>
  <si>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</si>
  <si>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</si>
  <si>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</si>
  <si>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</si>
  <si>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</si>
  <si>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</si>
  <si>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</si>
  <si>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</si>
  <si>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</si>
  <si>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</si>
  <si>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</si>
  <si>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</si>
  <si>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</si>
  <si>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</si>
  <si>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</si>
  <si>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</si>
  <si>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</si>
  <si>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</si>
  <si>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</si>
  <si>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</si>
  <si>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</si>
  <si>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</si>
  <si>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</si>
  <si>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</si>
  <si>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</si>
  <si>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</si>
  <si>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</si>
  <si>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</si>
  <si>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</si>
  <si>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</si>
  <si>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</si>
  <si>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</si>
  <si>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</si>
  <si>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</si>
  <si>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</si>
  <si>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</si>
  <si>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</si>
  <si>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</si>
  <si>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</si>
  <si>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</si>
  <si>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</si>
  <si>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</si>
  <si>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</si>
  <si>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</si>
  <si>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</si>
  <si>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</si>
  <si>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</si>
  <si>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</si>
  <si>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</si>
  <si>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</si>
  <si>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</si>
  <si>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</si>
  <si>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</si>
  <si>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</si>
  <si>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</si>
  <si>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</si>
  <si>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</si>
  <si>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</si>
  <si>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</si>
  <si>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</si>
  <si>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</si>
  <si>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</si>
  <si>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</si>
  <si>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</si>
  <si>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</si>
  <si>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</si>
  <si>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</si>
  <si>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</si>
  <si>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</si>
  <si>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</si>
  <si>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</si>
  <si>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</si>
  <si>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</si>
  <si>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</si>
  <si>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</si>
  <si>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</si>
  <si>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</si>
  <si>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</si>
  <si>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</si>
  <si>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</si>
  <si>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</si>
  <si>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</si>
  <si>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</si>
  <si>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</si>
  <si>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</si>
  <si>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</si>
  <si>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</si>
  <si>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</si>
  <si>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</si>
  <si>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</si>
  <si>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</si>
  <si>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</si>
  <si>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</si>
  <si>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</si>
  <si>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</si>
  <si>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</si>
  <si>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</si>
  <si>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</si>
  <si>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</si>
  <si>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</si>
  <si>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</si>
  <si>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</si>
  <si>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</si>
  <si>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</si>
  <si>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</si>
  <si>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</si>
  <si>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</si>
  <si>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</si>
  <si>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</si>
  <si>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</si>
  <si>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</si>
  <si>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</si>
  <si>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</si>
  <si>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</si>
  <si>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</si>
  <si>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</si>
  <si>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</si>
  <si>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</si>
  <si>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</si>
  <si>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</si>
  <si>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</si>
  <si>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</si>
  <si>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</si>
  <si>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</si>
  <si>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</si>
  <si>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</si>
  <si>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</si>
  <si>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</si>
  <si>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</si>
  <si>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</si>
  <si>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</si>
  <si>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</si>
  <si>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</si>
  <si>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</si>
  <si>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</si>
  <si>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</si>
  <si>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</si>
  <si>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</si>
  <si>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</si>
  <si>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</si>
  <si>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</si>
  <si>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</si>
  <si>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</si>
  <si>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</si>
  <si>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</si>
  <si>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</si>
  <si>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</si>
  <si>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</si>
  <si>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</si>
  <si>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</si>
  <si>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</si>
  <si>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</si>
  <si>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</si>
  <si>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</si>
  <si>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</si>
  <si>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</si>
  <si>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</si>
  <si>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</si>
  <si>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</si>
  <si>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</si>
  <si>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</si>
  <si>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</si>
  <si>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</si>
  <si>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</si>
  <si>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</si>
  <si>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</si>
  <si>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</si>
  <si>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</si>
  <si>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</si>
  <si>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</si>
  <si>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</si>
  <si>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</si>
  <si>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</si>
  <si>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</si>
  <si>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</si>
  <si>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</si>
  <si>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</si>
  <si>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</si>
  <si>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</si>
  <si>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</si>
  <si>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</si>
  <si>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</si>
  <si>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</si>
  <si>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</si>
  <si>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</si>
  <si>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</si>
  <si>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</si>
  <si>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</si>
  <si>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</si>
  <si>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</si>
  <si>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</si>
  <si>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</si>
  <si>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</si>
  <si>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</si>
  <si>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</si>
  <si>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</si>
  <si>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</si>
  <si>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</si>
  <si>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</si>
  <si>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</si>
  <si>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</si>
  <si>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</si>
  <si>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</si>
  <si>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</si>
  <si>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</si>
  <si>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</si>
  <si>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</si>
  <si>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</si>
  <si>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</si>
  <si>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</si>
  <si>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</si>
  <si>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</si>
  <si>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</si>
  <si>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</si>
  <si>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</si>
  <si>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</si>
  <si>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</si>
  <si>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</si>
  <si>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</si>
  <si>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</si>
  <si>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</si>
  <si>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</si>
  <si>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</si>
  <si>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</si>
  <si>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</si>
  <si>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</si>
  <si>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</si>
  <si>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</si>
  <si>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</si>
  <si>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</si>
  <si>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</si>
  <si>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</si>
  <si>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</si>
  <si>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</si>
  <si>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</si>
  <si>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</si>
  <si>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</si>
  <si>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</si>
  <si>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</si>
  <si>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</si>
  <si>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</si>
  <si>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</si>
  <si>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</si>
  <si>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</si>
  <si>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</si>
  <si>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</si>
  <si>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</si>
  <si>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</si>
  <si>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</si>
  <si>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</si>
  <si>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</si>
  <si>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</si>
  <si>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</si>
  <si>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</si>
  <si>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</si>
  <si>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</si>
  <si>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</si>
  <si>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</si>
  <si>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</si>
  <si>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</si>
  <si>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</si>
  <si>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</si>
  <si>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</si>
  <si>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</si>
  <si>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</si>
  <si>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</si>
  <si>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</si>
  <si>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</si>
  <si>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</si>
  <si>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</si>
  <si>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</si>
  <si>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</si>
  <si>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</si>
  <si>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</si>
  <si>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</si>
  <si>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</si>
  <si>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</si>
  <si>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</si>
  <si>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</si>
  <si>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</si>
  <si>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</si>
  <si>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</si>
  <si>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</si>
  <si>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</si>
  <si>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</si>
  <si>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</si>
  <si>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</si>
  <si>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</si>
  <si>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</si>
  <si>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</si>
  <si>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</si>
  <si>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</si>
  <si>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</si>
  <si>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</si>
  <si>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</si>
  <si>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</si>
  <si>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</si>
  <si>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</si>
  <si>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</si>
  <si>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</si>
  <si>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</si>
  <si>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</si>
  <si>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</si>
  <si>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</si>
  <si>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</si>
  <si>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</si>
  <si>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</si>
  <si>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</si>
  <si>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</si>
  <si>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</si>
  <si>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</si>
  <si>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</si>
  <si>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</si>
  <si>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</si>
  <si>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</si>
  <si>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</si>
  <si>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</si>
  <si>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</si>
  <si>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</si>
  <si>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</si>
  <si>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</si>
  <si>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</si>
  <si>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</si>
  <si>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</si>
  <si>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</si>
  <si>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</si>
  <si>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</si>
  <si>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</si>
  <si>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</si>
  <si>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</si>
  <si>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</si>
  <si>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</si>
  <si>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</si>
  <si>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</si>
  <si>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</si>
  <si>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</si>
  <si>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</si>
  <si>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</si>
  <si>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</si>
  <si>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</si>
  <si>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</si>
  <si>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</si>
  <si>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</si>
  <si>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</si>
  <si>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</si>
  <si>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</si>
  <si>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</si>
  <si>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</si>
  <si>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</si>
  <si>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</si>
  <si>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</si>
  <si>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</si>
  <si>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</si>
  <si>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</si>
  <si>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</si>
  <si>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</si>
  <si>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</si>
  <si>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</si>
  <si>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</si>
  <si>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</si>
  <si>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</si>
  <si>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</si>
  <si>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</si>
  <si>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</si>
  <si>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</si>
  <si>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</si>
  <si>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</si>
  <si>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</si>
  <si>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</si>
  <si>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</si>
  <si>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</si>
  <si>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</si>
  <si>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</si>
  <si>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</si>
  <si>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</si>
  <si>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</si>
  <si>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</si>
  <si>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</si>
  <si>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</si>
  <si>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</si>
  <si>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</si>
  <si>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</si>
  <si>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</si>
  <si>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</si>
  <si>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</si>
  <si>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</si>
  <si>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</si>
  <si>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</si>
  <si>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</si>
  <si>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</si>
  <si>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</si>
  <si>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</si>
  <si>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</si>
  <si>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</si>
  <si>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</si>
  <si>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</si>
  <si>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</si>
  <si>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</si>
  <si>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</si>
  <si>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</si>
  <si>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</si>
  <si>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</si>
  <si>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</si>
  <si>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</si>
  <si>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</si>
  <si>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</si>
  <si>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</si>
  <si>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</si>
  <si>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</si>
  <si>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</si>
  <si>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</si>
  <si>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</si>
  <si>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</si>
  <si>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</si>
  <si>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</si>
  <si>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</si>
  <si>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</si>
  <si>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</si>
  <si>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</si>
  <si>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</si>
  <si>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</si>
  <si>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</si>
  <si>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</si>
  <si>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</si>
  <si>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</si>
  <si>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</si>
  <si>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</si>
  <si>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</si>
  <si>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</si>
  <si>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</si>
  <si>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</si>
  <si>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</si>
  <si>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</si>
  <si>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</si>
  <si>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</si>
  <si>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</si>
  <si>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</si>
  <si>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</si>
  <si>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</si>
  <si>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</si>
  <si>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</si>
  <si>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</si>
  <si>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</si>
  <si>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</si>
  <si>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</si>
  <si>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</si>
  <si>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</si>
  <si>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</si>
  <si>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</si>
  <si>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</si>
  <si>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</si>
  <si>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</si>
  <si>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</si>
  <si>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</si>
  <si>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</si>
  <si>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</si>
  <si>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</si>
  <si>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</si>
  <si>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</si>
  <si>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</si>
  <si>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</si>
  <si>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</si>
  <si>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</si>
  <si>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</si>
  <si>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</si>
  <si>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</si>
  <si>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</si>
  <si>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</si>
  <si>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</si>
  <si>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</si>
  <si>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</si>
  <si>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</si>
  <si>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</si>
  <si>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</si>
  <si>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</si>
  <si>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</si>
  <si>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</si>
  <si>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</si>
  <si>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</si>
  <si>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</si>
  <si>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</si>
  <si>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</si>
  <si>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</si>
  <si>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</si>
  <si>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</si>
  <si>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</si>
  <si>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</si>
  <si>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</si>
  <si>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</si>
  <si>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</si>
  <si>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</si>
  <si>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</si>
  <si>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</si>
  <si>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</si>
  <si>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</si>
  <si>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</si>
  <si>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</si>
  <si>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</si>
  <si>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</si>
  <si>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</si>
  <si>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</si>
  <si>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</si>
  <si>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</si>
  <si>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</si>
  <si>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</si>
  <si>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</si>
  <si>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</si>
  <si>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</si>
  <si>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</si>
  <si>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</si>
  <si>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</si>
  <si>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</si>
  <si>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</si>
  <si>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</si>
  <si>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</si>
  <si>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</si>
  <si>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</si>
  <si>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</si>
  <si>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</si>
  <si>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</si>
  <si>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</si>
  <si>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</si>
  <si>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</si>
  <si>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</si>
  <si>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</si>
  <si>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</si>
  <si>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</si>
  <si>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</si>
  <si>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</si>
  <si>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</si>
  <si>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</si>
  <si>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</si>
  <si>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</si>
  <si>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</si>
  <si>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</si>
  <si>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</si>
  <si>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</si>
  <si>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</si>
  <si>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</si>
  <si>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</si>
  <si>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</si>
  <si>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</si>
  <si>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</si>
  <si>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</si>
  <si>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</si>
  <si>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</si>
  <si>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</si>
  <si>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</si>
  <si>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</si>
  <si>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</si>
  <si>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</si>
  <si>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</si>
  <si>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</si>
  <si>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</si>
  <si>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</si>
  <si>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</si>
  <si>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</si>
  <si>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</si>
  <si>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</si>
  <si>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</si>
  <si>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</si>
  <si>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</si>
  <si>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</si>
  <si>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</si>
  <si>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</si>
  <si>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</si>
  <si>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</si>
  <si>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</si>
  <si>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</si>
  <si>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</si>
  <si>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</si>
  <si>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</si>
  <si>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</si>
  <si>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</si>
  <si>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</si>
  <si>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</si>
  <si>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</si>
  <si>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</si>
  <si>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</si>
  <si>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</si>
  <si>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</si>
  <si>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</si>
  <si>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</si>
  <si>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</si>
  <si>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</si>
  <si>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</si>
  <si>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</si>
  <si>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</si>
  <si>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</si>
  <si>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</si>
  <si>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</si>
  <si>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</si>
  <si>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</si>
  <si>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</si>
  <si>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</si>
  <si>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</si>
  <si>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</si>
  <si>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</si>
  <si>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</si>
  <si>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</si>
  <si>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</si>
  <si>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</si>
  <si>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</si>
  <si>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</si>
  <si>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</si>
  <si>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</si>
  <si>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</si>
  <si>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</si>
  <si>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</si>
  <si>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</si>
  <si>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</si>
  <si>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</si>
  <si>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</si>
  <si>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</si>
  <si>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</si>
  <si>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</si>
  <si>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</si>
  <si>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</si>
  <si>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</si>
  <si>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</si>
  <si>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</si>
  <si>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</si>
  <si>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</si>
  <si>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</si>
  <si>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</si>
  <si>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</si>
  <si>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</si>
  <si>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</si>
  <si>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</si>
  <si>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</si>
  <si>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</si>
  <si>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</si>
  <si>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</si>
  <si>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</si>
  <si>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</si>
  <si>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</si>
  <si>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</si>
  <si>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</si>
  <si>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</si>
  <si>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</si>
  <si>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</si>
  <si>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</si>
  <si>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</si>
  <si>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</si>
  <si>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</si>
  <si>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</si>
  <si>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</si>
  <si>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</si>
  <si>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</si>
  <si>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</si>
  <si>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</si>
  <si>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</si>
  <si>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</si>
  <si>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</si>
  <si>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</si>
  <si>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</si>
  <si>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</si>
  <si>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</si>
  <si>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</si>
  <si>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</si>
  <si>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</si>
  <si>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</si>
  <si>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</si>
  <si>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</si>
  <si>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</si>
  <si>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</si>
  <si>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</si>
  <si>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</si>
  <si>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</si>
  <si>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</si>
  <si>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</si>
  <si>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</si>
  <si>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</si>
  <si>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</si>
  <si>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</si>
  <si>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</si>
  <si>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</si>
  <si>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</si>
  <si>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</si>
  <si>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</si>
  <si>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</si>
  <si>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</si>
  <si>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</si>
  <si>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</si>
  <si>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</si>
  <si>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</si>
  <si>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</si>
  <si>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</si>
  <si>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</si>
  <si>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</si>
  <si>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</si>
  <si>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</si>
  <si>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</si>
  <si>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</si>
  <si>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</si>
  <si>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</si>
  <si>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</si>
  <si>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</si>
  <si>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</si>
  <si>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</si>
  <si>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</si>
  <si>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</si>
  <si>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</si>
  <si>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</si>
  <si>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</si>
  <si>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</si>
  <si>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</si>
  <si>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</si>
  <si>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</si>
  <si>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</si>
  <si>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</si>
  <si>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</si>
  <si>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</si>
  <si>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</si>
  <si>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</si>
  <si>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</si>
  <si>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</si>
  <si>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</si>
  <si>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</si>
  <si>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</si>
  <si>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</si>
  <si>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</si>
  <si>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</si>
  <si>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</si>
  <si>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</si>
  <si>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</si>
  <si>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</si>
  <si>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</si>
  <si>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</si>
  <si>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</si>
  <si>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</si>
  <si>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</si>
  <si>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</si>
  <si>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</si>
  <si>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</si>
  <si>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</si>
  <si>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</si>
  <si>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</si>
  <si>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</si>
  <si>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</si>
  <si>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</si>
  <si>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</si>
  <si>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</si>
  <si>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</si>
  <si>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</si>
  <si>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</si>
  <si>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</si>
  <si>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</si>
  <si>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</si>
  <si>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</si>
  <si>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</si>
  <si>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</si>
  <si>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</si>
  <si>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</si>
  <si>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</si>
  <si>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</si>
  <si>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</si>
  <si>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</si>
  <si>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</si>
  <si>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</si>
  <si>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</si>
  <si>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</si>
  <si>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</si>
  <si>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</si>
  <si>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</si>
  <si>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</si>
  <si>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</si>
  <si>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</si>
  <si>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</si>
  <si>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</si>
  <si>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</si>
  <si>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</si>
  <si>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</si>
  <si>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</si>
  <si>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</si>
  <si>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</si>
  <si>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</si>
  <si>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</si>
  <si>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</si>
  <si>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</si>
  <si>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</si>
  <si>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</si>
  <si>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</si>
  <si>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</si>
  <si>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</si>
  <si>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</si>
  <si>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</si>
  <si>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</si>
  <si>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</si>
  <si>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</si>
  <si>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</si>
  <si>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</si>
  <si>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</si>
  <si>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</si>
  <si>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</si>
  <si>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</si>
  <si>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</si>
  <si>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</si>
  <si>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</si>
  <si>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</si>
  <si>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</si>
  <si>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</si>
  <si>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</si>
  <si>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</si>
  <si>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</si>
  <si>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</si>
  <si>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</si>
  <si>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</si>
  <si>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</si>
  <si>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</si>
  <si>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</si>
  <si>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</si>
  <si>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</si>
  <si>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</si>
  <si>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</si>
  <si>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</si>
  <si>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</si>
  <si>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</si>
  <si>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</si>
  <si>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</si>
  <si>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</si>
  <si>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</si>
  <si>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</si>
  <si>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</si>
  <si>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</si>
  <si>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</si>
  <si>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</si>
  <si>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</si>
  <si>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</si>
  <si>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</si>
  <si>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</si>
  <si>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</si>
  <si>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</si>
  <si>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</si>
  <si>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</si>
  <si>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</si>
  <si>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</si>
  <si>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</si>
  <si>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</si>
  <si>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</si>
  <si>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</si>
  <si>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</si>
  <si>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</si>
  <si>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</si>
  <si>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</si>
  <si>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</si>
  <si>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</si>
  <si>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</si>
  <si>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</si>
  <si>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</si>
  <si>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</si>
  <si>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</si>
  <si>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</si>
  <si>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</si>
  <si>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</si>
  <si>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</si>
  <si>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</si>
  <si>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</si>
  <si>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</si>
  <si>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</si>
  <si>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</si>
  <si>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</si>
  <si>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</si>
  <si>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</si>
  <si>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</si>
  <si>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</si>
  <si>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</si>
  <si>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</si>
  <si>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</si>
  <si>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</si>
  <si>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</si>
  <si>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</si>
  <si>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</si>
  <si>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</si>
  <si>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</si>
  <si>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</si>
  <si>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</si>
  <si>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</si>
  <si>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</si>
  <si>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</si>
  <si>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</si>
  <si>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</si>
  <si>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</si>
  <si>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</si>
  <si>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</si>
  <si>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</si>
  <si>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</si>
  <si>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</si>
  <si>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</si>
  <si>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</si>
  <si>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</si>
  <si>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</si>
  <si>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</si>
  <si>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</si>
  <si>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</si>
  <si>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</si>
  <si>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</si>
  <si>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</si>
  <si>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</si>
  <si>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</si>
  <si>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</si>
  <si>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</si>
  <si>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</si>
  <si>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</si>
  <si>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</si>
  <si>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</si>
  <si>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</si>
  <si>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</si>
  <si>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</si>
  <si>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</si>
  <si>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</si>
  <si>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</si>
  <si>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</si>
  <si>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</si>
  <si>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</si>
  <si>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</si>
  <si>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</si>
  <si>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</si>
  <si>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</si>
  <si>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</si>
  <si>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</si>
  <si>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</si>
  <si>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</si>
  <si>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</si>
  <si>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</si>
  <si>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</si>
  <si>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</si>
  <si>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</si>
  <si>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</si>
  <si>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</si>
  <si>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</si>
  <si>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</si>
  <si>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</si>
  <si>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</si>
  <si>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</si>
  <si>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</si>
  <si>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</si>
  <si>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</si>
  <si>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</si>
  <si>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</si>
  <si>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</si>
  <si>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</si>
  <si>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</si>
  <si>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</si>
  <si>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</si>
  <si>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</si>
  <si>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</si>
  <si>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</si>
  <si>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</si>
  <si>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</si>
  <si>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</si>
  <si>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</si>
  <si>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</si>
  <si>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</si>
  <si>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</si>
  <si>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</si>
  <si>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</si>
  <si>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</si>
  <si>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</si>
  <si>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</si>
  <si>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</si>
  <si>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</si>
  <si>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</si>
  <si>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</si>
  <si>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</si>
  <si>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</si>
  <si>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</si>
  <si>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</si>
  <si>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</si>
  <si>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</si>
  <si>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</si>
  <si>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</si>
  <si>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</si>
  <si>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</si>
  <si>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</si>
  <si>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</si>
  <si>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</si>
  <si>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</si>
  <si>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</si>
  <si>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</si>
  <si>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</si>
  <si>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</si>
  <si>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</si>
  <si>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</si>
  <si>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</si>
  <si>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</si>
  <si>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</si>
  <si>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</si>
  <si>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</si>
  <si>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</si>
  <si>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</si>
  <si>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</si>
  <si>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</si>
  <si>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</si>
  <si>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</si>
  <si>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</si>
  <si>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</si>
  <si>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</si>
  <si>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</si>
  <si>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</si>
  <si>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</si>
  <si>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</si>
  <si>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</si>
  <si>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</si>
  <si>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</si>
  <si>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</si>
  <si>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</si>
  <si>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</si>
  <si>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</si>
  <si>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</si>
  <si>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</si>
  <si>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</si>
  <si>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</si>
  <si>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</si>
  <si>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</si>
  <si>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</si>
  <si>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</si>
  <si>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</si>
  <si>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</si>
  <si>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</si>
  <si>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</si>
  <si>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</si>
  <si>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</si>
  <si>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</si>
  <si>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</si>
  <si>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</si>
  <si>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</si>
  <si>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</si>
  <si>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</si>
  <si>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</si>
  <si>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</si>
  <si>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</si>
  <si>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</si>
  <si>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</si>
  <si>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</si>
  <si>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</si>
  <si>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</si>
  <si>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</si>
  <si>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</si>
  <si>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</si>
  <si>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</si>
  <si>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</si>
  <si>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</si>
  <si>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</si>
  <si>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</si>
  <si>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</si>
  <si>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</si>
  <si>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</si>
  <si>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</si>
  <si>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</si>
  <si>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</si>
  <si>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</si>
  <si>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</si>
  <si>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</si>
  <si>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</si>
  <si>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</si>
  <si>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</si>
  <si>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</si>
  <si>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</si>
  <si>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</si>
  <si>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</si>
  <si>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</si>
  <si>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</si>
  <si>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</si>
  <si>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</si>
  <si>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</si>
  <si>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</si>
  <si>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</si>
  <si>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</si>
  <si>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</si>
  <si>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</si>
  <si>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</si>
  <si>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</si>
  <si>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</si>
  <si>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</si>
  <si>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</si>
  <si>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</si>
  <si>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</si>
  <si>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</si>
  <si>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</si>
  <si>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</si>
  <si>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</si>
  <si>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</si>
  <si>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</si>
  <si>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</si>
  <si>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</si>
  <si>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</si>
  <si>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</si>
  <si>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</si>
  <si>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</si>
  <si>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</si>
  <si>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</si>
  <si>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</si>
  <si>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</si>
  <si>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</si>
  <si>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</si>
  <si>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</si>
  <si>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</si>
  <si>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</si>
  <si>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</si>
  <si>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</si>
  <si>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</si>
  <si>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</si>
  <si>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</si>
  <si>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</si>
  <si>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</si>
  <si>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</si>
  <si>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</si>
  <si>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</si>
  <si>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</si>
  <si>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</si>
  <si>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</si>
  <si>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</si>
  <si>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</si>
  <si>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</si>
  <si>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</si>
  <si>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</si>
  <si>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</si>
  <si>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</si>
  <si>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</si>
  <si>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</si>
  <si>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</si>
  <si>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</si>
  <si>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</si>
  <si>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</si>
  <si>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</si>
  <si>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</si>
  <si>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</si>
  <si>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</si>
  <si>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</si>
  <si>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</si>
  <si>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</si>
  <si>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</si>
  <si>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</si>
  <si>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</si>
  <si>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</si>
  <si>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</si>
  <si>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</si>
  <si>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</si>
  <si>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</si>
  <si>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</si>
  <si>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</si>
  <si>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</si>
  <si>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</si>
  <si>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</si>
  <si>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</si>
  <si>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</si>
  <si>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</si>
  <si>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</si>
  <si>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</si>
  <si>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</si>
  <si>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</si>
  <si>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</si>
  <si>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</si>
  <si>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</si>
  <si>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</si>
  <si>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</si>
  <si>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</si>
  <si>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</si>
  <si>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</si>
  <si>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</si>
  <si>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</si>
  <si>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</si>
  <si>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</si>
  <si>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</si>
  <si>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</si>
  <si>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</si>
  <si>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</si>
  <si>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</si>
  <si>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</si>
  <si>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</si>
  <si>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</si>
  <si>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</si>
  <si>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</si>
  <si>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</si>
  <si>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</si>
  <si>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</si>
  <si>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</si>
  <si>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</si>
  <si>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</si>
  <si>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</si>
  <si>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</si>
  <si>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</si>
  <si>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</si>
  <si>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</si>
  <si>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</si>
  <si>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</si>
  <si>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</si>
  <si>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</si>
  <si>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</si>
  <si>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</si>
  <si>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</si>
  <si>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</si>
  <si>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</si>
  <si>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</si>
  <si>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</si>
  <si>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</si>
  <si>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</si>
  <si>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</si>
  <si>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</si>
  <si>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</si>
  <si>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</si>
  <si>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</si>
  <si>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</si>
  <si>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</si>
  <si>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</si>
  <si>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</si>
  <si>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</si>
  <si>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</si>
  <si>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</si>
  <si>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</si>
  <si>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</si>
  <si>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</si>
  <si>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</si>
  <si>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</si>
  <si>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</si>
  <si>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</si>
  <si>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</si>
  <si>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</si>
  <si>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</si>
  <si>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</si>
  <si>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</si>
  <si>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</si>
  <si>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</si>
  <si>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</si>
  <si>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</si>
  <si>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</si>
  <si>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</si>
  <si>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</si>
  <si>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</si>
  <si>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</si>
  <si>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</si>
  <si>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</si>
  <si>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</si>
  <si>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</si>
  <si>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</si>
  <si>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</si>
  <si>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</si>
  <si>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</si>
  <si>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</si>
  <si>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</si>
  <si>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</si>
  <si>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</si>
  <si>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</si>
  <si>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</si>
  <si>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</si>
  <si>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</si>
  <si>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</si>
  <si>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</si>
  <si>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</si>
  <si>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</si>
  <si>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</si>
  <si>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</si>
  <si>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</si>
  <si>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</si>
  <si>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</si>
  <si>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</si>
  <si>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</si>
  <si>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</si>
  <si>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</si>
  <si>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</si>
  <si>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</si>
  <si>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</si>
  <si>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</si>
  <si>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</si>
  <si>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</si>
  <si>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</si>
  <si>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</si>
  <si>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</si>
  <si>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</si>
  <si>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</si>
  <si>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</si>
  <si>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</si>
  <si>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</si>
  <si>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</si>
  <si>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</si>
  <si>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</si>
  <si>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</si>
  <si>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</si>
  <si>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</si>
  <si>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</si>
  <si>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</si>
  <si>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</si>
  <si>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</si>
  <si>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</si>
  <si>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</si>
  <si>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</si>
  <si>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</si>
  <si>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</si>
  <si>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</si>
  <si>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</si>
  <si>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</si>
  <si>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</si>
  <si>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</si>
  <si>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</si>
  <si>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</si>
  <si>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</si>
  <si>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</si>
  <si>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</si>
  <si>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</si>
  <si>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</si>
  <si>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</si>
  <si>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</si>
  <si>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</si>
  <si>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</si>
  <si>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</si>
  <si>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</si>
  <si>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</si>
  <si>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</si>
  <si>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</si>
  <si>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</si>
  <si>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</si>
  <si>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</si>
  <si>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</si>
  <si>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</si>
  <si>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</si>
  <si>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</si>
  <si>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</si>
  <si>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</si>
  <si>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</si>
  <si>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</si>
  <si>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</si>
  <si>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</si>
  <si>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</si>
  <si>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</si>
  <si>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</si>
  <si>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</si>
  <si>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</si>
  <si>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</si>
  <si>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</si>
  <si>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</si>
  <si>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</si>
  <si>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</si>
  <si>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</si>
  <si>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</si>
  <si>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</si>
  <si>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</si>
  <si>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</si>
  <si>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</si>
  <si>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</si>
  <si>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</si>
  <si>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</si>
  <si>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</si>
  <si>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</si>
  <si>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</si>
  <si>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</si>
  <si>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</si>
  <si>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</si>
  <si>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</si>
  <si>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</si>
  <si>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</si>
  <si>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</si>
  <si>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</si>
  <si>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</si>
  <si>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</si>
  <si>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</si>
  <si>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</si>
  <si>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</si>
  <si>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</si>
  <si>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</si>
  <si>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</si>
  <si>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</si>
  <si>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</si>
  <si>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</si>
  <si>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</si>
  <si>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</si>
  <si>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</si>
  <si>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</si>
  <si>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</si>
  <si>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</si>
  <si>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</si>
  <si>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</si>
  <si>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</si>
  <si>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</si>
  <si>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</si>
  <si>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</si>
  <si>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</si>
  <si>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</si>
  <si>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</si>
  <si>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</si>
  <si>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</si>
  <si>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</si>
  <si>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</si>
  <si>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</si>
  <si>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</si>
  <si>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</si>
  <si>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</si>
  <si>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</si>
  <si>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</si>
  <si>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</si>
  <si>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</si>
  <si>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</si>
  <si>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</si>
  <si>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</si>
  <si>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</si>
  <si>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</si>
  <si>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</si>
  <si>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</si>
  <si>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</si>
  <si>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</si>
  <si>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</si>
  <si>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</si>
  <si>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</si>
  <si>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</si>
  <si>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</si>
  <si>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</si>
  <si>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</si>
  <si>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</si>
  <si>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</si>
  <si>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</si>
  <si>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</si>
  <si>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</si>
  <si>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</si>
  <si>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</si>
  <si>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</si>
  <si>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</si>
  <si>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</si>
  <si>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</si>
  <si>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</si>
  <si>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</si>
  <si>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</si>
  <si>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</si>
  <si>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</si>
  <si>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</si>
  <si>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</si>
  <si>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</si>
  <si>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</si>
  <si>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</si>
  <si>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</si>
  <si>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</si>
  <si>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</si>
  <si>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</si>
  <si>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</si>
  <si>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</si>
  <si>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</si>
  <si>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</si>
  <si>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</si>
  <si>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</si>
  <si>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</si>
  <si>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</si>
  <si>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</si>
  <si>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</si>
  <si>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</si>
  <si>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</si>
  <si>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</si>
  <si>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</si>
  <si>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</si>
  <si>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</si>
  <si>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</si>
  <si>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</si>
  <si>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</si>
  <si>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</si>
  <si>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</si>
  <si>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</si>
  <si>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</si>
  <si>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</si>
  <si>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</si>
  <si>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</si>
  <si>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</si>
  <si>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</si>
  <si>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</si>
  <si>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</si>
  <si>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</si>
  <si>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</si>
  <si>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</si>
  <si>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</si>
  <si>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</si>
  <si>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</si>
  <si>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</si>
  <si>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</si>
  <si>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</si>
  <si>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</si>
  <si>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</si>
  <si>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</si>
  <si>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</si>
  <si>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</si>
  <si>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</si>
  <si>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</si>
  <si>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</si>
  <si>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</si>
  <si>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</si>
  <si>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</si>
  <si>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</si>
  <si>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</si>
  <si>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</si>
  <si>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</si>
  <si>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</si>
  <si>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</si>
  <si>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</si>
  <si>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</si>
  <si>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</si>
  <si>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</si>
  <si>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</si>
  <si>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</si>
  <si>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</si>
  <si>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</si>
  <si>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</si>
  <si>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</si>
  <si>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</si>
  <si>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</si>
  <si>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</si>
  <si>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</si>
  <si>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</si>
  <si>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</si>
  <si>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</si>
  <si>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</si>
  <si>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</si>
  <si>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</si>
  <si>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</si>
  <si>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</si>
  <si>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</si>
  <si>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</si>
  <si>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</si>
  <si>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</si>
  <si>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</si>
  <si>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</si>
  <si>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</si>
  <si>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</si>
  <si>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</si>
  <si>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</si>
  <si>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</si>
  <si>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</si>
  <si>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</si>
  <si>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</si>
  <si>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</si>
  <si>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</si>
  <si>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</si>
  <si>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</si>
  <si>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</si>
  <si>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</si>
  <si>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</si>
  <si>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</si>
  <si>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</si>
  <si>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</si>
  <si>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</si>
  <si>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</si>
  <si>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</si>
  <si>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</si>
  <si>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</si>
  <si>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</si>
  <si>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</si>
  <si>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</si>
  <si>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</si>
  <si>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</si>
  <si>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</si>
  <si>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</si>
  <si>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</si>
  <si>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</si>
  <si>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</si>
  <si>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</si>
  <si>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</si>
  <si>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</si>
  <si>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</si>
  <si>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</si>
  <si>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</si>
  <si>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</si>
  <si>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</si>
  <si>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</si>
  <si>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</si>
  <si>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</si>
  <si>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</si>
  <si>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</si>
  <si>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</si>
  <si>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</si>
  <si>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</si>
  <si>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</si>
  <si>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</si>
  <si>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</si>
  <si>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</si>
  <si>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</si>
  <si>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</si>
  <si>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</si>
  <si>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</si>
  <si>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</si>
  <si>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</si>
  <si>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</si>
  <si>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</si>
  <si>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</si>
  <si>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</si>
  <si>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</si>
  <si>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</si>
  <si>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</si>
  <si>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</si>
  <si>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</si>
  <si>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</si>
  <si>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</si>
  <si>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</si>
  <si>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</si>
  <si>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</si>
  <si>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</si>
  <si>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</si>
  <si>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</si>
  <si>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</si>
  <si>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</si>
  <si>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</si>
  <si>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</si>
  <si>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</si>
  <si>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</si>
  <si>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</si>
  <si>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</si>
  <si>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</si>
  <si>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</si>
  <si>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</si>
  <si>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</si>
  <si>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</si>
  <si>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</si>
  <si>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</si>
  <si>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</si>
  <si>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</si>
  <si>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</si>
  <si>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</si>
  <si>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</si>
  <si>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</si>
  <si>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</si>
  <si>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</si>
  <si>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</si>
  <si>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</si>
  <si>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</si>
  <si>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</si>
  <si>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</si>
  <si>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</si>
  <si>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</si>
  <si>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</si>
  <si>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</si>
  <si>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</si>
  <si>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</si>
  <si>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</si>
  <si>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</si>
  <si>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</si>
  <si>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</si>
  <si>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</si>
  <si>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</si>
  <si>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</si>
  <si>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</si>
  <si>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</si>
  <si>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</si>
  <si>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</si>
  <si>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</si>
  <si>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</si>
  <si>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</si>
  <si>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</si>
  <si>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</si>
  <si>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</si>
  <si>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</si>
  <si>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</si>
  <si>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</si>
  <si>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</si>
  <si>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</si>
  <si>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</si>
  <si>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</si>
  <si>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</si>
  <si>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</si>
  <si>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</si>
  <si>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</si>
  <si>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</si>
  <si>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</si>
  <si>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</si>
  <si>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</si>
  <si>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</si>
  <si>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</si>
  <si>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</si>
  <si>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</si>
  <si>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</si>
  <si>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</si>
  <si>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</si>
  <si>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</si>
  <si>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</si>
  <si>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</si>
  <si>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</si>
  <si>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</si>
  <si>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</si>
  <si>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</si>
  <si>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</si>
  <si>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</si>
  <si>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</si>
  <si>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</si>
  <si>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</si>
  <si>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</si>
  <si>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</si>
  <si>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</si>
  <si>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</si>
  <si>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</si>
  <si>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</si>
  <si>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</si>
  <si>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</si>
  <si>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</si>
  <si>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</si>
  <si>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</si>
  <si>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</si>
  <si>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</si>
  <si>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</si>
  <si>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</si>
  <si>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</si>
  <si>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</si>
  <si>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</si>
  <si>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</si>
  <si>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</si>
  <si>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</si>
  <si>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</si>
  <si>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</si>
  <si>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</si>
  <si>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</si>
  <si>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</si>
  <si>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</si>
  <si>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</si>
  <si>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</si>
  <si>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</si>
  <si>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</si>
  <si>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</si>
  <si>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</si>
  <si>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</si>
  <si>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</si>
  <si>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</si>
  <si>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</si>
  <si>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</si>
  <si>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</si>
  <si>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</si>
  <si>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</si>
  <si>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</si>
  <si>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</si>
  <si>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</si>
  <si>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</si>
  <si>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</si>
  <si>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</si>
  <si>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</si>
  <si>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</si>
  <si>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</si>
  <si>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</si>
  <si>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</si>
  <si>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</si>
  <si>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</si>
  <si>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</si>
  <si>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</si>
  <si>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</si>
  <si>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</si>
  <si>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</si>
  <si>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</si>
  <si>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</si>
  <si>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</si>
  <si>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</si>
  <si>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</si>
  <si>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</si>
  <si>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</si>
  <si>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</si>
  <si>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</si>
  <si>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</si>
  <si>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</si>
  <si>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</si>
  <si>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</si>
  <si>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</si>
  <si>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</si>
  <si>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</si>
  <si>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</si>
  <si>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</si>
  <si>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</si>
  <si>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</si>
  <si>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</si>
  <si>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</si>
  <si>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</si>
  <si>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</si>
  <si>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</si>
  <si>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</si>
  <si>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</si>
  <si>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</si>
  <si>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</si>
  <si>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</si>
  <si>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</si>
  <si>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</si>
  <si>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</si>
  <si>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</si>
  <si>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</si>
  <si>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</si>
  <si>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</si>
  <si>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</si>
  <si>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</si>
  <si>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</si>
  <si>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</si>
  <si>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</si>
  <si>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</si>
  <si>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</si>
  <si>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</si>
  <si>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</si>
  <si>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</si>
  <si>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</si>
  <si>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</si>
  <si>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</si>
  <si>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</si>
  <si>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</si>
  <si>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</si>
  <si>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</si>
  <si>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</si>
  <si>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</si>
  <si>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</si>
  <si>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</si>
  <si>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</si>
  <si>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</si>
  <si>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</si>
  <si>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</si>
  <si>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</si>
  <si>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</si>
  <si>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</si>
  <si>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</si>
  <si>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</si>
  <si>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</si>
  <si>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</si>
  <si>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</si>
  <si>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</si>
  <si>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</si>
  <si>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</si>
  <si>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</si>
  <si>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</si>
  <si>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</si>
  <si>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</si>
  <si>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</si>
  <si>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</si>
  <si>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</si>
  <si>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</si>
  <si>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</si>
  <si>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</si>
  <si>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</si>
  <si>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</si>
  <si>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</si>
  <si>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</si>
  <si>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</si>
  <si>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</si>
  <si>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</si>
  <si>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</si>
  <si>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</si>
  <si>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</si>
  <si>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</si>
  <si>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</si>
  <si>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</si>
  <si>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</si>
  <si>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</si>
  <si>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</si>
  <si>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</si>
  <si>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</si>
  <si>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</si>
  <si>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</si>
  <si>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</si>
  <si>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</si>
  <si>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</si>
  <si>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</si>
  <si>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</si>
  <si>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</si>
  <si>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</si>
  <si>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</si>
  <si>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</si>
  <si>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</si>
  <si>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</si>
  <si>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</si>
  <si>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</si>
  <si>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</si>
  <si>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</si>
  <si>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</si>
  <si>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</si>
  <si>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</si>
  <si>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</si>
  <si>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</si>
  <si>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</si>
  <si>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</si>
  <si>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</si>
  <si>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</si>
  <si>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</si>
  <si>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</si>
  <si>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</si>
  <si>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</si>
  <si>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</si>
  <si>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</si>
  <si>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</si>
  <si>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</si>
  <si>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</si>
  <si>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</si>
  <si>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</si>
  <si>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</si>
  <si>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</si>
  <si>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</si>
  <si>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</si>
  <si>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</si>
  <si>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</si>
  <si>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</si>
  <si>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</si>
  <si>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</si>
  <si>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</si>
  <si>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</si>
  <si>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</si>
  <si>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</si>
  <si>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</si>
  <si>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</si>
  <si>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</si>
  <si>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</si>
  <si>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</si>
  <si>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</si>
  <si>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</si>
  <si>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</si>
  <si>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</si>
  <si>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</si>
  <si>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</si>
  <si>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</si>
  <si>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</si>
  <si>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</si>
  <si>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</si>
  <si>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</si>
  <si>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</si>
  <si>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</si>
  <si>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</si>
  <si>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</si>
  <si>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</si>
  <si>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</si>
  <si>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</si>
  <si>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</si>
  <si>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</si>
  <si>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</si>
  <si>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</si>
  <si>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</si>
  <si>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</si>
  <si>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</si>
  <si>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</si>
  <si>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</si>
  <si>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</si>
  <si>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</si>
  <si>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</si>
  <si>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</si>
  <si>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</si>
  <si>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</si>
  <si>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</si>
  <si>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</si>
  <si>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</si>
  <si>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</si>
  <si>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</si>
  <si>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</si>
  <si>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</si>
  <si>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</si>
  <si>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</si>
  <si>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</si>
  <si>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</si>
  <si>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</si>
  <si>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</si>
  <si>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</si>
  <si>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</si>
  <si>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</si>
  <si>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</si>
  <si>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</si>
  <si>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</si>
  <si>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</si>
  <si>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</si>
  <si>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</si>
  <si>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</si>
  <si>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</si>
  <si>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</si>
  <si>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</si>
  <si>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</si>
  <si>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</si>
  <si>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</si>
  <si>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</si>
  <si>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</si>
  <si>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</si>
  <si>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</si>
  <si>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</si>
  <si>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</si>
  <si>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</si>
  <si>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</si>
  <si>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</si>
  <si>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</si>
  <si>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</si>
  <si>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</si>
  <si>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</si>
  <si>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</si>
  <si>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</si>
  <si>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</si>
  <si>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</si>
  <si>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</si>
  <si>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</si>
  <si>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</si>
  <si>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</si>
  <si>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</si>
  <si>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</si>
  <si>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</si>
  <si>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</si>
  <si>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</si>
  <si>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</si>
  <si>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</si>
  <si>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</si>
  <si>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</si>
  <si>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</si>
  <si>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</si>
  <si>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</si>
  <si>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</si>
  <si>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</si>
  <si>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</si>
  <si>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</si>
  <si>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</si>
  <si>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</si>
  <si>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</si>
  <si>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</si>
  <si>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</si>
  <si>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</si>
  <si>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</si>
  <si>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</si>
  <si>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</si>
  <si>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</si>
  <si>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</si>
  <si>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</si>
  <si>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</si>
  <si>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</si>
  <si>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</si>
  <si>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</si>
  <si>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</si>
  <si>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</si>
  <si>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</si>
  <si>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</si>
  <si>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</si>
  <si>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</si>
  <si>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</si>
  <si>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</si>
  <si>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</si>
  <si>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</si>
  <si>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</si>
  <si>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</si>
  <si>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</si>
  <si>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</si>
  <si>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</si>
  <si>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</si>
  <si>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</si>
  <si>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</si>
  <si>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</si>
  <si>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</si>
  <si>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</si>
  <si>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</si>
  <si>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</si>
  <si>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</si>
  <si>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</si>
  <si>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</si>
  <si>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</si>
  <si>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</si>
  <si>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</si>
  <si>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</si>
  <si>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</si>
  <si>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</si>
  <si>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</si>
  <si>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</si>
  <si>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</si>
  <si>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</si>
  <si>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</si>
  <si>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</si>
  <si>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</si>
  <si>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</si>
  <si>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</si>
  <si>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</si>
  <si>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</si>
  <si>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</si>
  <si>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</si>
  <si>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</si>
  <si>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</si>
  <si>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</si>
  <si>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</si>
  <si>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</si>
  <si>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</si>
  <si>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</si>
  <si>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</si>
  <si>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</si>
  <si>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</si>
  <si>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</si>
  <si>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</si>
  <si>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</si>
  <si>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</si>
  <si>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</si>
  <si>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</si>
  <si>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</si>
  <si>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</si>
  <si>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</si>
  <si>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</si>
  <si>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</si>
  <si>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</si>
  <si>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</si>
  <si>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</si>
  <si>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</si>
  <si>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</si>
  <si>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</si>
  <si>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</si>
  <si>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</si>
  <si>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</si>
  <si>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</si>
  <si>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</si>
  <si>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</si>
  <si>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</si>
  <si>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</si>
  <si>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</si>
  <si>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</si>
  <si>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</si>
  <si>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</si>
  <si>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</si>
  <si>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</si>
  <si>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</si>
  <si>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</si>
  <si>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</si>
  <si>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</si>
  <si>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</si>
  <si>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</si>
  <si>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</si>
  <si>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</si>
  <si>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</si>
  <si>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</si>
  <si>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</si>
  <si>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</si>
  <si>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</si>
  <si>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</si>
  <si>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</si>
  <si>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</si>
  <si>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</si>
  <si>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</si>
  <si>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</si>
  <si>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</si>
  <si>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</si>
  <si>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</si>
  <si>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</si>
  <si>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</si>
  <si>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</si>
  <si>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</si>
  <si>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</si>
  <si>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</si>
  <si>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</si>
  <si>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</si>
  <si>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</si>
  <si>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</si>
  <si>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</si>
  <si>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</si>
  <si>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</si>
  <si>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</si>
  <si>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</si>
  <si>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</si>
  <si>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</si>
  <si>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</si>
  <si>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</si>
  <si>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</si>
  <si>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</si>
  <si>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</si>
  <si>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</si>
  <si>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</si>
  <si>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</si>
  <si>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</si>
  <si>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</si>
  <si>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</si>
  <si>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</si>
  <si>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</si>
  <si>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</si>
  <si>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</si>
  <si>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</si>
  <si>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</si>
  <si>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</si>
  <si>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</si>
  <si>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</si>
  <si>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</si>
  <si>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</si>
  <si>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</si>
  <si>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</si>
  <si>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</si>
  <si>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</si>
  <si>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</si>
  <si>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</si>
  <si>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</si>
  <si>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</si>
  <si>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</si>
  <si>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</si>
  <si>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</si>
  <si>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</si>
  <si>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</si>
  <si>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</si>
  <si>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</si>
  <si>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</si>
  <si>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</si>
  <si>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</si>
  <si>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</si>
  <si>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</si>
  <si>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</si>
  <si>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</si>
  <si>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</si>
  <si>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</si>
  <si>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</si>
  <si>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</si>
  <si>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</si>
  <si>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</si>
  <si>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</si>
  <si>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</si>
  <si>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</si>
  <si>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</si>
  <si>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</si>
  <si>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</si>
  <si>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</si>
  <si>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</si>
  <si>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</si>
  <si>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</si>
  <si>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</si>
  <si>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</si>
  <si>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</si>
  <si>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</si>
  <si>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</si>
  <si>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</si>
  <si>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</si>
  <si>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</si>
  <si>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</si>
  <si>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</si>
  <si>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</si>
  <si>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</si>
  <si>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</si>
  <si>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</si>
  <si>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</si>
  <si>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</si>
  <si>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</si>
  <si>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</si>
  <si>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</si>
  <si>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</si>
  <si>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</si>
  <si>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</si>
  <si>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</si>
  <si>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</si>
  <si>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</si>
  <si>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</si>
  <si>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</si>
  <si>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</si>
  <si>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</si>
  <si>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</si>
  <si>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</si>
  <si>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</si>
  <si>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</si>
  <si>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</si>
  <si>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</si>
  <si>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</si>
  <si>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</si>
  <si>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</si>
  <si>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</si>
  <si>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</si>
  <si>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</si>
  <si>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</si>
  <si>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</si>
  <si>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</si>
  <si>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</si>
  <si>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</si>
  <si>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</si>
  <si>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</si>
  <si>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</si>
  <si>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</si>
  <si>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</si>
  <si>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</si>
  <si>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</si>
  <si>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</si>
  <si>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</si>
  <si>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</si>
  <si>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</si>
  <si>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</si>
  <si>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</si>
  <si>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</si>
  <si>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</si>
  <si>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</si>
  <si>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</si>
  <si>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</si>
  <si>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</si>
  <si>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</si>
  <si>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</si>
  <si>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</si>
  <si>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</si>
  <si>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</si>
  <si>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</si>
  <si>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</si>
  <si>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</si>
  <si>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</si>
  <si>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</si>
  <si>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</si>
  <si>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</si>
  <si>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</si>
  <si>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</si>
  <si>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</si>
  <si>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</si>
  <si>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</si>
  <si>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</si>
  <si>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</si>
  <si>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</si>
  <si>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</si>
  <si>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</si>
  <si>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</si>
  <si>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</si>
  <si>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</si>
  <si>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</si>
  <si>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</si>
  <si>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</si>
  <si>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</si>
  <si>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</si>
  <si>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</si>
  <si>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</si>
  <si>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</si>
  <si>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</si>
  <si>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</si>
  <si>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</si>
  <si>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</si>
  <si>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</si>
  <si>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</si>
  <si>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</si>
  <si>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</si>
  <si>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</si>
  <si>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</si>
  <si>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</si>
  <si>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</si>
  <si>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</si>
  <si>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</si>
  <si>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</si>
  <si>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</si>
  <si>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</si>
  <si>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</si>
  <si>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</si>
  <si>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</si>
  <si>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</si>
  <si>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</si>
  <si>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</si>
  <si>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</si>
  <si>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</si>
  <si>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</si>
  <si>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</si>
  <si>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</si>
  <si>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</si>
  <si>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</si>
  <si>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</si>
  <si>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</si>
  <si>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</si>
  <si>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</si>
  <si>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</si>
  <si>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</si>
  <si>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</si>
  <si>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</si>
  <si>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</si>
  <si>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</si>
  <si>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</si>
  <si>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</si>
  <si>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</si>
  <si>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</si>
  <si>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</si>
  <si>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</si>
  <si>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</si>
  <si>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</si>
  <si>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</si>
  <si>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</si>
  <si>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</si>
  <si>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</si>
  <si>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</si>
  <si>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</si>
  <si>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</si>
  <si>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</si>
  <si>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</si>
  <si>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</si>
  <si>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</si>
  <si>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</si>
  <si>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</si>
  <si>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</si>
  <si>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</si>
  <si>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</si>
  <si>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</si>
  <si>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</si>
  <si>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</si>
  <si>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</si>
  <si>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</si>
  <si>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</si>
  <si>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</si>
  <si>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</si>
  <si>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</si>
  <si>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</si>
  <si>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</si>
  <si>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</si>
  <si>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</si>
  <si>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</si>
  <si>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</si>
  <si>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</si>
  <si>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</si>
  <si>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</si>
  <si>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</si>
  <si>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</si>
  <si>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</si>
  <si>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</si>
  <si>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</si>
  <si>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</si>
  <si>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</si>
  <si>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</si>
  <si>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</si>
  <si>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</si>
  <si>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</si>
  <si>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</si>
  <si>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</si>
  <si>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</si>
  <si>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</si>
  <si>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</si>
  <si>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</si>
  <si>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</si>
  <si>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</si>
  <si>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</si>
  <si>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</si>
  <si>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</si>
  <si>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</si>
  <si>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</si>
  <si>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</si>
  <si>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</si>
  <si>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</si>
  <si>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</si>
  <si>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</si>
  <si>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</si>
  <si>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</si>
  <si>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</si>
  <si>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</si>
  <si>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</si>
  <si>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</si>
  <si>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</si>
  <si>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</si>
  <si>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</si>
  <si>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</si>
  <si>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</si>
  <si>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</si>
  <si>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</si>
  <si>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</si>
  <si>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</si>
  <si>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</si>
  <si>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</si>
  <si>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</si>
  <si>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</si>
  <si>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</si>
  <si>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</si>
  <si>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</si>
  <si>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</si>
  <si>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</si>
  <si>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</si>
  <si>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</si>
  <si>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</si>
  <si>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</si>
  <si>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</si>
  <si>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</si>
  <si>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</si>
  <si>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</si>
  <si>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</si>
  <si>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</si>
  <si>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</si>
  <si>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</si>
  <si>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</si>
  <si>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</si>
  <si>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</si>
  <si>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</si>
  <si>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</si>
  <si>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</si>
  <si>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</si>
  <si>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</si>
  <si>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</si>
  <si>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</si>
  <si>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</si>
  <si>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</si>
  <si>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</si>
  <si>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</si>
  <si>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</si>
  <si>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</si>
  <si>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</si>
  <si>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</si>
  <si>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</si>
  <si>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</si>
  <si>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</si>
  <si>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</si>
  <si>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</si>
  <si>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</si>
  <si>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</si>
  <si>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</si>
  <si>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</si>
  <si>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</si>
  <si>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</si>
  <si>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</si>
  <si>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</si>
  <si>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</si>
  <si>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</si>
  <si>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</si>
  <si>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</si>
  <si>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</si>
  <si>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</si>
  <si>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</si>
  <si>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</si>
  <si>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</si>
  <si>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</si>
  <si>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</si>
  <si>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</si>
  <si>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</si>
  <si>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</si>
  <si>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</si>
  <si>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</si>
  <si>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</si>
  <si>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</si>
  <si>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</si>
  <si>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</si>
  <si>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</si>
  <si>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</si>
  <si>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</si>
  <si>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</si>
  <si>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</si>
  <si>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</si>
  <si>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</si>
  <si>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</si>
  <si>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</si>
  <si>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</si>
  <si>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</si>
  <si>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</si>
  <si>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</si>
  <si>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</si>
  <si>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</si>
  <si>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</si>
  <si>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</si>
  <si>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</si>
  <si>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</si>
  <si>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</si>
  <si>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</si>
  <si>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</si>
  <si>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</si>
  <si>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</si>
  <si>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</si>
  <si>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</si>
  <si>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</si>
  <si>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</si>
  <si>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</si>
  <si>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</si>
  <si>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</si>
  <si>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</si>
  <si>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</si>
  <si>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</si>
  <si>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</si>
  <si>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</si>
  <si>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</si>
  <si>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</si>
  <si>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</si>
  <si>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</si>
  <si>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</si>
  <si>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</si>
  <si>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</si>
  <si>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</si>
  <si>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</si>
  <si>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</si>
  <si>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</si>
  <si>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</si>
  <si>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</si>
  <si>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</si>
  <si>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</si>
  <si>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</si>
  <si>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</si>
  <si>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</si>
  <si>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</si>
  <si>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</si>
  <si>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</si>
  <si>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</si>
  <si>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</si>
  <si>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</si>
  <si>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</si>
  <si>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</si>
  <si>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</si>
  <si>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</si>
  <si>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</si>
  <si>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</si>
  <si>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</si>
  <si>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</si>
  <si>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</si>
  <si>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</si>
  <si>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</si>
  <si>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</si>
  <si>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</si>
  <si>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</si>
  <si>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</si>
  <si>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</si>
  <si>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</si>
  <si>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</si>
  <si>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</si>
  <si>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</si>
  <si>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</si>
  <si>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</si>
  <si>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</si>
  <si>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</si>
  <si>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</si>
  <si>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</si>
  <si>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</si>
  <si>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</si>
  <si>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</si>
  <si>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</si>
  <si>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</si>
  <si>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</si>
  <si>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</si>
  <si>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</si>
  <si>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</si>
  <si>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</si>
  <si>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</si>
  <si>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</si>
  <si>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</si>
  <si>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</si>
  <si>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</si>
  <si>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</si>
  <si>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</si>
  <si>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</si>
  <si>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</si>
  <si>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</si>
  <si>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</si>
  <si>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</si>
  <si>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</si>
  <si>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</si>
  <si>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</si>
  <si>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</si>
  <si>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</si>
  <si>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</si>
  <si>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</si>
  <si>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</si>
  <si>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</si>
  <si>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</si>
  <si>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</si>
  <si>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</si>
  <si>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</si>
  <si>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</si>
  <si>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</si>
  <si>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</si>
  <si>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</si>
  <si>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</si>
  <si>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</si>
  <si>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</si>
  <si>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</si>
  <si>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</si>
  <si>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</si>
  <si>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</si>
  <si>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</si>
  <si>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</si>
  <si>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</si>
  <si>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</si>
  <si>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</si>
  <si>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</si>
  <si>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</si>
  <si>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</si>
  <si>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</si>
  <si>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</si>
  <si>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</si>
  <si>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</si>
  <si>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</si>
  <si>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</si>
  <si>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</si>
  <si>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</si>
  <si>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</si>
  <si>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</si>
  <si>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</si>
  <si>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</si>
  <si>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</si>
  <si>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</si>
  <si>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</si>
  <si>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</si>
  <si>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</si>
  <si>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</si>
  <si>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</si>
  <si>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</si>
  <si>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</si>
  <si>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</si>
  <si>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</si>
  <si>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</si>
  <si>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</si>
  <si>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</si>
  <si>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</si>
  <si>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</si>
  <si>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</si>
  <si>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</si>
  <si>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</si>
  <si>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</si>
  <si>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</si>
  <si>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</si>
  <si>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</si>
  <si>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</si>
  <si>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</si>
  <si>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</si>
  <si>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</si>
  <si>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</si>
  <si>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</si>
  <si>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</si>
  <si>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</si>
  <si>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</si>
  <si>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</si>
  <si>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</si>
  <si>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</si>
  <si>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</si>
  <si>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</si>
  <si>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</si>
  <si>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</si>
  <si>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</si>
  <si>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</si>
  <si>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</si>
  <si>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</si>
  <si>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</si>
  <si>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</si>
  <si>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</si>
  <si>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</si>
  <si>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</si>
  <si>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</si>
  <si>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</si>
  <si>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</si>
  <si>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</si>
  <si>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</si>
  <si>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</si>
  <si>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</si>
  <si>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</si>
  <si>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</si>
  <si>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</si>
  <si>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</si>
  <si>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</si>
  <si>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</si>
  <si>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</si>
  <si>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</si>
  <si>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</si>
  <si>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</si>
  <si>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</si>
  <si>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</si>
  <si>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</si>
  <si>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</si>
  <si>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</si>
  <si>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</si>
  <si>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</si>
  <si>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</si>
  <si>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</si>
  <si>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</si>
  <si>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</si>
  <si>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</si>
  <si>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</si>
  <si>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</si>
  <si>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</si>
  <si>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</si>
  <si>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</si>
  <si>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</si>
  <si>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</si>
  <si>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</si>
  <si>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</si>
  <si>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</si>
  <si>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</si>
  <si>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</si>
  <si>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</si>
  <si>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</si>
  <si>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</si>
  <si>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</si>
  <si>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</si>
  <si>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</si>
  <si>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</si>
  <si>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</si>
  <si>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</si>
  <si>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</si>
  <si>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</si>
  <si>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</si>
  <si>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</si>
  <si>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</si>
  <si>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</si>
  <si>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</si>
  <si>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</si>
  <si>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</si>
  <si>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</si>
  <si>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</si>
  <si>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</si>
  <si>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</si>
  <si>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</si>
  <si>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</si>
  <si>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</si>
  <si>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</si>
  <si>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</si>
  <si>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</si>
  <si>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</si>
  <si>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</si>
  <si>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</si>
  <si>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</si>
  <si>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</si>
  <si>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</si>
  <si>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</si>
  <si>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</si>
  <si>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</si>
  <si>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</si>
  <si>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</si>
  <si>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</si>
  <si>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</si>
  <si>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</si>
  <si>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</si>
  <si>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</si>
  <si>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</si>
  <si>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</si>
  <si>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</si>
  <si>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</si>
  <si>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</si>
  <si>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</si>
  <si>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</si>
  <si>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</si>
  <si>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</si>
  <si>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</si>
  <si>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</si>
  <si>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</si>
  <si>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</si>
  <si>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</si>
  <si>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</si>
  <si>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</si>
  <si>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</si>
  <si>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</si>
  <si>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</si>
  <si>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</si>
  <si>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</si>
  <si>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</si>
  <si>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</si>
  <si>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</si>
  <si>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</si>
  <si>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</si>
  <si>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</si>
  <si>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</si>
  <si>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</si>
  <si>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</si>
  <si>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</si>
  <si>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</si>
  <si>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</si>
  <si>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</si>
  <si>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</si>
  <si>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</si>
  <si>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</si>
  <si>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</si>
  <si>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</si>
  <si>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</si>
  <si>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</si>
  <si>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</si>
  <si>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</si>
  <si>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</si>
  <si>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</si>
  <si>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</si>
  <si>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</si>
  <si>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</si>
  <si>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</si>
  <si>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</si>
  <si>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</si>
  <si>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</si>
  <si>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</si>
  <si>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</si>
  <si>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</si>
  <si>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</si>
  <si>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</si>
  <si>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</si>
  <si>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</si>
  <si>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</si>
  <si>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</si>
  <si>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</si>
  <si>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</si>
  <si>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</si>
  <si>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</si>
  <si>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</si>
  <si>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</si>
  <si>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</si>
  <si>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</si>
  <si>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</si>
  <si>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</si>
  <si>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</si>
  <si>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</si>
  <si>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</si>
  <si>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</si>
  <si>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</si>
  <si>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</si>
  <si>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</si>
  <si>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</si>
  <si>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</si>
  <si>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</si>
  <si>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</si>
  <si>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</si>
  <si>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</si>
  <si>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</si>
  <si>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</si>
  <si>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</si>
  <si>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</si>
  <si>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</si>
  <si>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</si>
  <si>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</si>
  <si>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</si>
  <si>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</si>
  <si>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</si>
  <si>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</si>
  <si>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</si>
  <si>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</si>
  <si>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</si>
  <si>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</si>
  <si>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</si>
  <si>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</si>
  <si>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</si>
  <si>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</si>
  <si>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</si>
  <si>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</si>
  <si>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</si>
  <si>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</si>
  <si>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</si>
  <si>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</si>
  <si>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</si>
  <si>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</si>
  <si>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</si>
  <si>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</si>
  <si>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</si>
  <si>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</si>
  <si>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</si>
  <si>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</si>
  <si>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</si>
  <si>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</si>
  <si>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</si>
  <si>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</si>
  <si>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</si>
  <si>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</si>
  <si>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</si>
  <si>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</si>
  <si>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</si>
  <si>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</si>
  <si>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</si>
  <si>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</si>
  <si>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</si>
  <si>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</si>
  <si>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</si>
  <si>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</si>
  <si>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</si>
  <si>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</si>
  <si>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</si>
  <si>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</si>
  <si>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</si>
  <si>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</si>
  <si>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</si>
  <si>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</si>
  <si>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</si>
  <si>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</si>
  <si>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</si>
  <si>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</si>
  <si>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</si>
  <si>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</si>
  <si>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</si>
  <si>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</si>
  <si>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</si>
  <si>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</si>
  <si>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</si>
  <si>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</si>
  <si>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</si>
  <si>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</si>
  <si>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</si>
  <si>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</si>
  <si>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</si>
  <si>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</si>
  <si>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</si>
  <si>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</si>
  <si>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</si>
  <si>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</si>
  <si>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</si>
  <si>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</si>
  <si>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</si>
  <si>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</si>
  <si>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</si>
  <si>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</si>
  <si>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</si>
  <si>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</si>
  <si>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</si>
  <si>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</si>
  <si>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</si>
  <si>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</si>
  <si>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</si>
  <si>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</si>
  <si>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</si>
  <si>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</si>
  <si>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</si>
  <si>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</si>
  <si>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</si>
  <si>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</si>
  <si>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</si>
  <si>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</si>
  <si>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</si>
  <si>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</si>
  <si>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</si>
  <si>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</si>
  <si>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</si>
  <si>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</si>
  <si>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</si>
  <si>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</si>
  <si>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</si>
  <si>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</si>
  <si>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</si>
  <si>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</si>
  <si>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</si>
  <si>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</si>
  <si>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</si>
  <si>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</si>
  <si>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</si>
  <si>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</si>
  <si>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</si>
  <si>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</si>
  <si>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</si>
  <si>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</si>
  <si>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</si>
  <si>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</si>
  <si>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</si>
  <si>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</si>
  <si>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</si>
  <si>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</si>
  <si>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</si>
  <si>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</si>
  <si>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</si>
  <si>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</si>
  <si>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</si>
  <si>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</si>
  <si>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</si>
  <si>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</si>
  <si>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</si>
  <si>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</si>
  <si>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</si>
  <si>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</si>
  <si>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</si>
  <si>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</si>
  <si>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</si>
  <si>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</si>
  <si>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</si>
  <si>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</si>
  <si>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</si>
  <si>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</si>
  <si>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</si>
  <si>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</si>
  <si>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</si>
  <si>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</si>
  <si>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</si>
  <si>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</si>
  <si>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</si>
  <si>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</si>
  <si>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</si>
  <si>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</si>
  <si>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</si>
  <si>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</si>
  <si>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</si>
  <si>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</si>
  <si>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</si>
  <si>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</si>
  <si>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</si>
  <si>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</si>
  <si>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</si>
  <si>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</si>
  <si>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</si>
  <si>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</si>
  <si>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</si>
  <si>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</si>
  <si>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</si>
  <si>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</si>
  <si>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</si>
  <si>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</si>
  <si>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</si>
  <si>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</si>
  <si>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</si>
  <si>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</si>
  <si>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</si>
  <si>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</si>
  <si>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</si>
  <si>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</si>
  <si>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</si>
  <si>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</si>
  <si>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</si>
  <si>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</si>
  <si>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</si>
  <si>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</si>
  <si>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</si>
  <si>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</si>
  <si>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</si>
  <si>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</si>
  <si>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</si>
  <si>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</si>
  <si>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</si>
  <si>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</si>
  <si>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</si>
  <si>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</si>
  <si>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</si>
  <si>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</si>
  <si>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</si>
  <si>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</si>
  <si>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</si>
  <si>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</si>
  <si>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</si>
  <si>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</si>
  <si>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</si>
  <si>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</si>
  <si>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</si>
  <si>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</si>
  <si>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</si>
  <si>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</si>
  <si>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</si>
  <si>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</si>
  <si>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</si>
  <si>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</si>
  <si>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</si>
  <si>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</si>
  <si>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</si>
  <si>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</si>
  <si>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</si>
  <si>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</si>
  <si>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</si>
  <si>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</si>
  <si>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</si>
  <si>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</si>
  <si>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</si>
  <si>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</si>
  <si>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</si>
  <si>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</si>
  <si>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</si>
  <si>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</si>
  <si>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</si>
  <si>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</si>
  <si>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</si>
  <si>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</si>
  <si>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</si>
  <si>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</si>
  <si>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</si>
  <si>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</si>
  <si>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</si>
  <si>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</si>
  <si>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</si>
  <si>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</si>
  <si>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</si>
  <si>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</si>
  <si>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</si>
  <si>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</si>
  <si>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</si>
  <si>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</si>
  <si>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</si>
  <si>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</si>
  <si>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</si>
  <si>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</si>
  <si>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</si>
  <si>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</si>
  <si>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</si>
  <si>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</si>
  <si>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</si>
  <si>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</si>
  <si>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</si>
  <si>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</si>
  <si>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</si>
  <si>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</si>
  <si>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</si>
  <si>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</si>
  <si>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</si>
  <si>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</si>
  <si>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</si>
  <si>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</si>
  <si>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</si>
  <si>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</si>
  <si>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</si>
  <si>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</si>
  <si>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</si>
  <si>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</si>
  <si>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</si>
  <si>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</si>
  <si>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</si>
  <si>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</si>
  <si>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</si>
  <si>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</si>
  <si>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</si>
  <si>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</si>
  <si>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</si>
  <si>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</si>
  <si>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</si>
  <si>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</si>
  <si>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</si>
  <si>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</si>
  <si>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</si>
  <si>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</si>
  <si>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</si>
  <si>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</si>
  <si>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</si>
  <si>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</si>
  <si>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</si>
  <si>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</si>
  <si>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</si>
  <si>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</si>
  <si>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</si>
  <si>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</si>
  <si>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</si>
  <si>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</si>
  <si>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</si>
  <si>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</si>
  <si>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</si>
  <si>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</si>
  <si>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</si>
  <si>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</si>
  <si>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</si>
  <si>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</si>
  <si>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</si>
  <si>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</si>
  <si>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</si>
  <si>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</si>
  <si>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</si>
  <si>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</si>
  <si>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</si>
  <si>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</si>
  <si>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</si>
  <si>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</si>
  <si>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</si>
  <si>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</si>
  <si>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</si>
  <si>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</si>
  <si>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</si>
  <si>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</si>
  <si>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</si>
  <si>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</si>
  <si>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</si>
  <si>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</si>
  <si>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</si>
  <si>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</si>
  <si>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</si>
  <si>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</si>
  <si>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</si>
  <si>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</si>
  <si>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</si>
  <si>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</si>
  <si>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</si>
  <si>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</si>
  <si>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</si>
  <si>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</si>
  <si>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</si>
  <si>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</si>
  <si>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</si>
  <si>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</si>
  <si>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</si>
  <si>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</si>
  <si>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</si>
  <si>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</si>
  <si>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</si>
  <si>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</si>
  <si>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</si>
  <si>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</si>
  <si>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</si>
  <si>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</si>
  <si>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</si>
  <si>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</si>
  <si>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</si>
  <si>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</si>
  <si>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</si>
  <si>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</si>
  <si>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</si>
  <si>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</si>
  <si>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</si>
  <si>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</si>
  <si>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</si>
  <si>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</si>
  <si>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</si>
  <si>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</si>
  <si>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</si>
  <si>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</si>
  <si>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</si>
  <si>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</si>
  <si>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</si>
  <si>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</si>
  <si>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</si>
  <si>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</si>
  <si>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</si>
  <si>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</si>
  <si>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</si>
  <si>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</si>
  <si>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</si>
  <si>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</si>
  <si>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</si>
  <si>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</si>
  <si>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</si>
  <si>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</si>
  <si>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</si>
  <si>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</si>
  <si>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</si>
  <si>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</si>
  <si>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</si>
  <si>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</si>
  <si>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</si>
  <si>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</si>
  <si>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</si>
  <si>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</si>
  <si>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</si>
  <si>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</si>
  <si>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</si>
  <si>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</si>
  <si>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</si>
  <si>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</si>
  <si>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</si>
  <si>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</si>
  <si>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</si>
  <si>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</si>
  <si>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</si>
  <si>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</si>
  <si>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</si>
  <si>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</si>
  <si>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</si>
  <si>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</si>
  <si>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</si>
  <si>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</si>
  <si>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</si>
  <si>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</si>
  <si>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</si>
  <si>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</si>
  <si>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</si>
  <si>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</si>
  <si>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</si>
  <si>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</si>
  <si>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</si>
  <si>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</si>
  <si>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</si>
  <si>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</si>
  <si>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</si>
  <si>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</si>
  <si>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</si>
  <si>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</si>
  <si>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</si>
  <si>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</si>
  <si>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</si>
  <si>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</si>
  <si>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</si>
  <si>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</si>
  <si>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</si>
  <si>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</si>
  <si>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</si>
  <si>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</si>
  <si>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</si>
  <si>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</si>
  <si>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</si>
  <si>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</si>
  <si>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</si>
  <si>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</si>
  <si>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</si>
  <si>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</si>
  <si>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</si>
  <si>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</si>
  <si>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</si>
  <si>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</si>
  <si>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</si>
  <si>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</si>
  <si>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</si>
  <si>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</si>
  <si>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</si>
  <si>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</si>
  <si>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</si>
  <si>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</si>
  <si>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</si>
  <si>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</si>
  <si>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</si>
  <si>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</si>
  <si>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</si>
  <si>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</si>
  <si>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</si>
  <si>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</si>
  <si>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</si>
  <si>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</si>
  <si>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</si>
  <si>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</si>
  <si>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</si>
  <si>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</si>
  <si>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</si>
  <si>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</si>
  <si>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</si>
  <si>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</si>
  <si>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</si>
  <si>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</si>
  <si>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</si>
  <si>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</si>
  <si>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</si>
  <si>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</si>
  <si>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</si>
  <si>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</si>
  <si>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</si>
  <si>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</si>
  <si>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</si>
  <si>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</si>
  <si>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</si>
  <si>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</si>
  <si>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</si>
  <si>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</si>
  <si>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</si>
  <si>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</si>
  <si>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</si>
  <si>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</si>
  <si>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</si>
  <si>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</si>
  <si>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</si>
  <si>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</si>
  <si>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</si>
  <si>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</si>
  <si>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</si>
  <si>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</si>
  <si>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</si>
  <si>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</si>
  <si>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</si>
  <si>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</si>
  <si>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</si>
  <si>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</si>
  <si>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</si>
  <si>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</si>
  <si>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</si>
  <si>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</si>
  <si>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</si>
  <si>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</si>
  <si>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</si>
  <si>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</si>
  <si>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</si>
  <si>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</si>
  <si>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</si>
  <si>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</si>
  <si>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</si>
  <si>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</si>
  <si>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</si>
  <si>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</si>
  <si>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</si>
  <si>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</si>
  <si>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</si>
  <si>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</si>
  <si>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</si>
  <si>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</si>
  <si>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</si>
  <si>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</si>
  <si>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</si>
  <si>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</si>
  <si>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</si>
  <si>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</si>
  <si>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</si>
  <si>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</si>
  <si>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</si>
  <si>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</si>
  <si>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</si>
  <si>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</si>
  <si>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</si>
  <si>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</si>
  <si>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</si>
  <si>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</si>
  <si>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</si>
  <si>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</si>
  <si>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</si>
  <si>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</si>
  <si>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</si>
  <si>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</si>
  <si>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</si>
  <si>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</si>
  <si>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</si>
  <si>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</si>
  <si>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</si>
  <si>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</si>
  <si>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</si>
  <si>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</si>
  <si>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</si>
  <si>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</si>
  <si>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</si>
  <si>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</si>
  <si>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</si>
  <si>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</si>
  <si>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</si>
  <si>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</si>
  <si>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</si>
  <si>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</si>
  <si>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</si>
  <si>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</si>
  <si>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</si>
  <si>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</si>
  <si>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</si>
  <si>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</si>
  <si>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</si>
  <si>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</si>
  <si>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</si>
  <si>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</si>
  <si>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</si>
  <si>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</si>
  <si>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</si>
  <si>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</si>
  <si>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</si>
  <si>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</si>
  <si>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</si>
  <si>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</si>
  <si>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</si>
  <si>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</si>
  <si>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</si>
  <si>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</si>
  <si>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</si>
  <si>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</si>
  <si>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</si>
  <si>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</si>
  <si>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</si>
  <si>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</si>
  <si>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</si>
  <si>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</si>
  <si>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</si>
  <si>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</si>
  <si>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</si>
  <si>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</si>
  <si>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</si>
  <si>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</si>
  <si>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</si>
  <si>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</si>
  <si>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</si>
  <si>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</si>
  <si>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</si>
  <si>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</si>
  <si>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</si>
  <si>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</si>
  <si>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</si>
  <si>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</si>
  <si>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</si>
  <si>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</si>
  <si>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</si>
  <si>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</si>
  <si>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</si>
  <si>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</si>
  <si>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</si>
  <si>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</si>
  <si>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</si>
  <si>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</si>
  <si>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</si>
  <si>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</si>
  <si>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</si>
  <si>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</si>
  <si>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</si>
  <si>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</si>
  <si>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</si>
  <si>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</si>
  <si>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</si>
  <si>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</si>
  <si>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</si>
  <si>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</si>
  <si>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</si>
  <si>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</si>
  <si>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</si>
  <si>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</si>
  <si>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</si>
  <si>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</si>
  <si>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</si>
  <si>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</si>
  <si>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</si>
  <si>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</si>
  <si>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</si>
  <si>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</si>
  <si>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</si>
  <si>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</si>
  <si>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</si>
  <si>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</si>
  <si>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</si>
  <si>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</si>
  <si>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</si>
  <si>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</si>
  <si>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</si>
  <si>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</si>
  <si>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</si>
  <si>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</si>
  <si>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</si>
  <si>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</si>
  <si>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</si>
  <si>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</si>
  <si>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</si>
  <si>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</si>
  <si>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</si>
  <si>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</si>
  <si>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</si>
  <si>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</si>
  <si>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</si>
  <si>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</si>
  <si>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</si>
  <si>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</si>
  <si>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</si>
  <si>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</si>
  <si>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</si>
  <si>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</si>
  <si>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</si>
  <si>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</si>
  <si>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</si>
  <si>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</si>
  <si>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</si>
  <si>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</si>
  <si>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</si>
  <si>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</si>
  <si>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</si>
  <si>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</si>
  <si>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</si>
  <si>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</si>
  <si>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</si>
  <si>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</si>
  <si>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</si>
  <si>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</si>
  <si>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</si>
  <si>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</si>
  <si>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</si>
  <si>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</si>
  <si>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</si>
  <si>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</si>
  <si>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</si>
  <si>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</si>
  <si>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</si>
  <si>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</si>
  <si>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</si>
  <si>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</si>
  <si>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</si>
  <si>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</si>
  <si>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</si>
  <si>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</si>
  <si>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</si>
  <si>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</si>
  <si>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</si>
  <si>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</si>
  <si>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</si>
  <si>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</si>
  <si>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</si>
  <si>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</si>
  <si>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</si>
  <si>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</si>
  <si>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</si>
  <si>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</si>
  <si>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</si>
  <si>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</si>
  <si>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</si>
  <si>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</si>
  <si>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</si>
  <si>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</si>
  <si>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</si>
  <si>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</si>
  <si>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</si>
  <si>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</si>
  <si>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</si>
  <si>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</si>
  <si>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</si>
  <si>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</si>
  <si>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</si>
  <si>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</si>
  <si>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</si>
  <si>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</si>
  <si>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</si>
  <si>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</si>
  <si>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</si>
  <si>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</si>
  <si>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</si>
  <si>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</si>
  <si>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</si>
  <si>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</si>
  <si>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</si>
  <si>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</si>
  <si>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</si>
  <si>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</si>
  <si>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</si>
  <si>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</si>
  <si>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</si>
  <si>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</si>
  <si>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</si>
  <si>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</si>
  <si>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</si>
  <si>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</si>
  <si>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</si>
  <si>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</si>
  <si>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</si>
  <si>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</si>
  <si>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</si>
  <si>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</si>
  <si>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</si>
  <si>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</si>
  <si>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</si>
  <si>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</si>
  <si>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</si>
  <si>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</si>
  <si>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</si>
  <si>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</si>
  <si>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</si>
  <si>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</si>
  <si>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</si>
  <si>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</si>
  <si>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</si>
  <si>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</si>
  <si>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</si>
  <si>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</si>
  <si>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</si>
  <si>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</si>
  <si>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</si>
  <si>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</si>
  <si>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</si>
  <si>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</si>
  <si>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</si>
  <si>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</si>
  <si>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</si>
  <si>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</si>
  <si>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</si>
  <si>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</si>
  <si>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</si>
  <si>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</si>
  <si>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</si>
  <si>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</si>
  <si>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</si>
  <si>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</si>
  <si>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</si>
  <si>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</si>
  <si>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</si>
  <si>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</si>
  <si>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</si>
  <si>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</si>
  <si>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</si>
  <si>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</si>
  <si>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</si>
  <si>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</si>
  <si>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</si>
  <si>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</si>
  <si>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</si>
  <si>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</si>
  <si>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</si>
  <si>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</si>
  <si>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</si>
  <si>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</si>
  <si>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</si>
  <si>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</si>
  <si>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</si>
  <si>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</si>
  <si>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</si>
  <si>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</si>
  <si>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</si>
  <si>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</si>
  <si>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</si>
  <si>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</si>
  <si>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</si>
  <si>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</si>
  <si>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</si>
  <si>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</si>
  <si>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</si>
  <si>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</si>
  <si>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</si>
  <si>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</si>
  <si>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</si>
  <si>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</si>
  <si>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</si>
  <si>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</si>
  <si>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</si>
  <si>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</si>
  <si>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</si>
  <si>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</si>
  <si>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</si>
  <si>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</si>
  <si>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</si>
  <si>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</si>
  <si>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</si>
  <si>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</si>
  <si>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</si>
  <si>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</si>
  <si>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</si>
  <si>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</si>
  <si>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</si>
  <si>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</si>
  <si>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</si>
  <si>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</si>
  <si>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</si>
  <si>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</si>
  <si>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</si>
  <si>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</si>
  <si>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</si>
  <si>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</si>
  <si>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</si>
  <si>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</si>
  <si>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</si>
  <si>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</si>
  <si>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</si>
  <si>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</si>
  <si>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</si>
  <si>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</si>
  <si>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</si>
  <si>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</si>
  <si>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</si>
  <si>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</si>
  <si>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</si>
  <si>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</si>
  <si>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</si>
  <si>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</si>
  <si>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</si>
  <si>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</si>
  <si>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</si>
  <si>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</si>
  <si>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</si>
  <si>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</si>
  <si>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</si>
  <si>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</si>
  <si>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</si>
  <si>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</si>
  <si>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</si>
  <si>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</si>
  <si>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</si>
  <si>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</si>
  <si>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</si>
  <si>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</si>
  <si>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</si>
  <si>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</si>
  <si>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</si>
  <si>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</si>
  <si>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</si>
  <si>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</si>
  <si>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</si>
  <si>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</si>
  <si>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</si>
  <si>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</si>
  <si>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</si>
  <si>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</si>
  <si>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</si>
  <si>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</si>
  <si>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</si>
  <si>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</si>
  <si>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</si>
  <si>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</si>
  <si>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</si>
  <si>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</si>
  <si>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</si>
  <si>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</si>
  <si>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</si>
  <si>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</si>
  <si>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</si>
  <si>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</si>
  <si>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</si>
  <si>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</si>
  <si>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</si>
  <si>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</si>
  <si>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</si>
  <si>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</si>
  <si>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</si>
  <si>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</si>
  <si>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</si>
  <si>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</si>
  <si>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</si>
  <si>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</si>
  <si>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</si>
  <si>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</si>
  <si>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</si>
  <si>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</si>
  <si>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</si>
  <si>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</si>
  <si>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</si>
  <si>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</si>
  <si>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</si>
  <si>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</si>
  <si>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</si>
  <si>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</si>
  <si>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</si>
  <si>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</si>
  <si>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</si>
  <si>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</si>
  <si>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</si>
  <si>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</si>
  <si>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</si>
  <si>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</si>
  <si>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</si>
  <si>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</si>
  <si>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</si>
  <si>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</si>
  <si>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</si>
  <si>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</si>
  <si>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</si>
  <si>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</si>
  <si>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</si>
  <si>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</si>
  <si>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</si>
  <si>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</si>
  <si>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</si>
  <si>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</si>
  <si>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</si>
  <si>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</si>
  <si>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</si>
  <si>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</si>
  <si>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</si>
  <si>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</si>
  <si>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</si>
  <si>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</si>
  <si>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</si>
  <si>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</si>
  <si>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</si>
  <si>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</si>
  <si>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</si>
  <si>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</si>
  <si>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</si>
  <si>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</si>
  <si>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</si>
  <si>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</si>
  <si>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</si>
  <si>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</si>
  <si>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</si>
  <si>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</si>
  <si>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</si>
  <si>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</si>
  <si>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</si>
  <si>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</si>
  <si>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</si>
  <si>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</si>
  <si>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</si>
  <si>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</si>
  <si>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</si>
  <si>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</si>
  <si>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</si>
  <si>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</si>
  <si>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</si>
  <si>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</si>
  <si>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</si>
  <si>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</si>
  <si>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</si>
  <si>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</si>
  <si>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</si>
  <si>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</si>
  <si>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</si>
  <si>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</si>
  <si>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</si>
  <si>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</si>
  <si>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</si>
  <si>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</si>
  <si>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</si>
  <si>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</si>
  <si>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</si>
  <si>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</si>
  <si>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</si>
  <si>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</si>
  <si>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</si>
  <si>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</si>
  <si>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</si>
  <si>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</si>
  <si>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</si>
  <si>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</si>
  <si>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</si>
  <si>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</si>
  <si>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</si>
  <si>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</si>
  <si>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</si>
  <si>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</si>
  <si>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</si>
  <si>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</si>
  <si>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</si>
  <si>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</si>
  <si>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</si>
  <si>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</si>
  <si>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</si>
  <si>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</si>
  <si>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</si>
  <si>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</si>
  <si>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</si>
  <si>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</si>
  <si>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</si>
  <si>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</si>
  <si>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</si>
  <si>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</si>
  <si>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</si>
  <si>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</si>
  <si>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</si>
  <si>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</si>
  <si>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</si>
  <si>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</si>
  <si>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</si>
  <si>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</si>
  <si>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</si>
  <si>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</si>
  <si>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</si>
  <si>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</si>
  <si>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</si>
  <si>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</si>
  <si>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</si>
  <si>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</si>
  <si>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</si>
  <si>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</si>
  <si>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</si>
  <si>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</si>
  <si>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</si>
  <si>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</si>
  <si>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</si>
  <si>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</si>
  <si>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</si>
  <si>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</si>
  <si>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</si>
  <si>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</si>
  <si>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</si>
  <si>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</si>
  <si>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</si>
  <si>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</si>
  <si>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</si>
  <si>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</si>
  <si>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</si>
  <si>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</si>
  <si>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</si>
  <si>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</si>
  <si>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</si>
  <si>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</si>
  <si>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</si>
  <si>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</si>
  <si>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</si>
  <si>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</si>
  <si>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</si>
  <si>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</si>
  <si>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</si>
  <si>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</si>
  <si>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</si>
  <si>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</si>
  <si>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</si>
  <si>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</si>
  <si>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</si>
  <si>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</si>
  <si>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</si>
  <si>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</si>
  <si>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</si>
  <si>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</si>
  <si>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</si>
  <si>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</si>
  <si>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</si>
  <si>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</si>
  <si>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</si>
  <si>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</si>
  <si>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</si>
  <si>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</si>
  <si>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</si>
  <si>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</si>
  <si>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</si>
  <si>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</si>
  <si>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</si>
  <si>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</si>
  <si>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</si>
  <si>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</si>
  <si>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</si>
  <si>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</si>
  <si>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</si>
  <si>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</si>
  <si>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</si>
  <si>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</si>
  <si>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</si>
  <si>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</si>
  <si>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</si>
  <si>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</si>
  <si>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</si>
  <si>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</si>
  <si>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</si>
  <si>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</si>
  <si>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</si>
  <si>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</si>
  <si>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</si>
  <si>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</si>
  <si>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</si>
  <si>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</si>
  <si>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</si>
  <si>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</si>
  <si>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</si>
  <si>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</si>
  <si>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</si>
  <si>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</si>
  <si>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</si>
  <si>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</si>
  <si>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</si>
  <si>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</si>
  <si>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</si>
  <si>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</si>
  <si>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</si>
  <si>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</si>
  <si>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</si>
  <si>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</si>
  <si>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</si>
  <si>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</si>
  <si>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</si>
  <si>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</si>
  <si>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</si>
  <si>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</si>
  <si>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</si>
  <si>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</si>
  <si>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</si>
  <si>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</si>
  <si>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</si>
  <si>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</si>
  <si>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</si>
  <si>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</si>
  <si>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</si>
  <si>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</si>
  <si>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</si>
  <si>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</si>
  <si>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</si>
  <si>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</si>
  <si>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</si>
  <si>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</si>
  <si>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</si>
  <si>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</si>
  <si>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</si>
  <si>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</si>
  <si>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</si>
  <si>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</si>
  <si>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</si>
  <si>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</si>
  <si>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</si>
  <si>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</si>
  <si>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</si>
  <si>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</si>
  <si>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</si>
  <si>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</si>
  <si>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</si>
  <si>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</si>
  <si>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</si>
  <si>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</si>
  <si>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</si>
  <si>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</si>
  <si>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</si>
  <si>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</si>
  <si>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</si>
  <si>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</si>
  <si>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</si>
  <si>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</si>
  <si>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</si>
  <si>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</si>
  <si>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</si>
  <si>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</si>
  <si>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</si>
  <si>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</si>
  <si>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</si>
  <si>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</si>
  <si>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</si>
  <si>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</si>
  <si>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</si>
  <si>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</si>
  <si>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</si>
  <si>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</si>
  <si>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</si>
  <si>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</si>
  <si>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</si>
  <si>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</si>
  <si>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</si>
  <si>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</si>
  <si>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</si>
  <si>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</si>
  <si>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</si>
  <si>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</si>
  <si>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</si>
  <si>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</si>
  <si>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</si>
  <si>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</si>
  <si>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</si>
  <si>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</si>
  <si>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</si>
  <si>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</si>
  <si>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</si>
  <si>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</si>
  <si>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</si>
  <si>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</si>
  <si>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</si>
  <si>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</si>
  <si>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</si>
  <si>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</si>
  <si>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</si>
  <si>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</si>
  <si>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</si>
  <si>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</si>
  <si>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</si>
  <si>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</si>
  <si>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</si>
  <si>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</si>
  <si>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</si>
  <si>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</si>
  <si>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</si>
  <si>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</si>
  <si>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</si>
  <si>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</si>
  <si>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</si>
  <si>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</si>
  <si>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</si>
  <si>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</si>
  <si>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</si>
  <si>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</si>
  <si>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</si>
  <si>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</si>
  <si>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</si>
  <si>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</si>
  <si>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</si>
  <si>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</si>
  <si>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</si>
  <si>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</si>
  <si>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</si>
  <si>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</si>
  <si>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</si>
  <si>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</si>
  <si>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</si>
  <si>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</si>
  <si>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</si>
  <si>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</si>
  <si>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</si>
  <si>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</si>
  <si>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</si>
  <si>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</si>
  <si>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</si>
  <si>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</si>
  <si>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</si>
  <si>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</si>
  <si>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</si>
  <si>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</si>
  <si>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</si>
  <si>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</si>
  <si>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</si>
  <si>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</si>
  <si>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</si>
  <si>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</si>
  <si>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</si>
  <si>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</si>
  <si>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</si>
  <si>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</si>
  <si>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</si>
  <si>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</si>
  <si>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</si>
  <si>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</si>
  <si>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</si>
  <si>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</si>
  <si>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</si>
  <si>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</si>
  <si>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</si>
  <si>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</si>
  <si>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</si>
  <si>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</si>
  <si>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</si>
  <si>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</si>
  <si>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</si>
  <si>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</si>
  <si>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</si>
  <si>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</si>
  <si>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</si>
  <si>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</si>
  <si>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</si>
  <si>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</si>
  <si>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</si>
  <si>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</si>
  <si>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</si>
  <si>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</si>
  <si>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</si>
  <si>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</si>
  <si>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</si>
  <si>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</si>
  <si>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</si>
  <si>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</si>
  <si>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</si>
  <si>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</si>
  <si>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</si>
  <si>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</si>
  <si>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</si>
  <si>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</si>
  <si>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</si>
  <si>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</si>
  <si>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</si>
  <si>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</si>
  <si>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</si>
  <si>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</si>
  <si>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</si>
  <si>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</si>
  <si>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</si>
  <si>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</si>
  <si>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</si>
  <si>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</si>
  <si>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</si>
  <si>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</si>
  <si>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</si>
  <si>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</si>
  <si>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</si>
  <si>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</si>
  <si>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</si>
  <si>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</si>
  <si>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</si>
  <si>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</si>
  <si>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</si>
  <si>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</si>
  <si>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</si>
  <si>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</si>
  <si>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</si>
  <si>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</si>
  <si>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</si>
  <si>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</si>
  <si>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</si>
  <si>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</si>
  <si>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</si>
  <si>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</si>
  <si>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</si>
  <si>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</si>
  <si>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</si>
  <si>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</si>
  <si>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</si>
  <si>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</si>
  <si>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</si>
  <si>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</si>
  <si>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</si>
  <si>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</si>
  <si>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</si>
  <si>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</si>
  <si>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</si>
  <si>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</si>
  <si>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</si>
  <si>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</si>
  <si>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</si>
  <si>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</si>
  <si>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</si>
  <si>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</si>
  <si>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</si>
  <si>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</si>
  <si>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</si>
  <si>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</si>
  <si>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</si>
  <si>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</si>
  <si>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</si>
  <si>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</si>
  <si>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</si>
  <si>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</si>
  <si>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</si>
  <si>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</si>
  <si>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</si>
  <si>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</si>
  <si>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</si>
  <si>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</si>
  <si>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</si>
  <si>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</si>
  <si>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</si>
  <si>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</si>
  <si>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</si>
  <si>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</si>
  <si>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</si>
  <si>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</si>
  <si>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</si>
  <si>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</si>
  <si>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</si>
  <si>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</si>
  <si>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</si>
  <si>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</si>
  <si>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</si>
  <si>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</si>
  <si>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</si>
  <si>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</si>
  <si>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</si>
  <si>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</si>
  <si>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</si>
  <si>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</si>
  <si>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</si>
  <si>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</si>
  <si>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</si>
  <si>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</si>
  <si>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</si>
  <si>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</si>
  <si>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</si>
  <si>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</si>
  <si>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</si>
  <si>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</si>
  <si>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</si>
  <si>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</si>
  <si>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</si>
  <si>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</si>
  <si>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</si>
  <si>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</si>
  <si>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</si>
  <si>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</si>
  <si>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</si>
  <si>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</si>
  <si>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</si>
  <si>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</si>
  <si>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</si>
  <si>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</si>
  <si>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</si>
  <si>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</si>
  <si>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</si>
  <si>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</si>
  <si>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</si>
  <si>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</si>
  <si>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</si>
  <si>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</si>
  <si>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</si>
  <si>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</si>
  <si>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</si>
  <si>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</si>
  <si>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</si>
  <si>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</si>
  <si>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</si>
  <si>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</si>
  <si>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</si>
  <si>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</si>
  <si>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</si>
  <si>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</si>
  <si>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</si>
  <si>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</si>
  <si>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</si>
  <si>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</si>
  <si>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</si>
  <si>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</si>
  <si>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</si>
  <si>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</si>
  <si>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</si>
  <si>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</si>
  <si>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</si>
  <si>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</si>
  <si>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</si>
  <si>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</si>
  <si>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</si>
  <si>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</si>
  <si>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</si>
  <si>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</si>
  <si>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</si>
  <si>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</si>
  <si>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</si>
  <si>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</si>
  <si>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</si>
  <si>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</si>
  <si>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</si>
  <si>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</si>
  <si>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</si>
  <si>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</si>
  <si>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</si>
  <si>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</si>
  <si>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</si>
  <si>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</si>
  <si>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</si>
  <si>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</si>
  <si>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</si>
  <si>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</si>
  <si>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</si>
  <si>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</si>
  <si>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</si>
  <si>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</si>
  <si>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</si>
  <si>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</si>
  <si>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</si>
  <si>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</si>
  <si>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</si>
  <si>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</si>
  <si>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</si>
  <si>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</si>
  <si>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</si>
  <si>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</si>
  <si>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</si>
  <si>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</si>
  <si>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</si>
  <si>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</si>
  <si>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</si>
  <si>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</si>
  <si>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</si>
  <si>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</si>
  <si>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</si>
  <si>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</si>
  <si>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</si>
  <si>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</si>
  <si>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</si>
  <si>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</si>
  <si>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</si>
  <si>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</si>
  <si>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</si>
  <si>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</si>
  <si>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</si>
  <si>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</si>
  <si>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</si>
  <si>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</si>
  <si>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</si>
  <si>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</si>
  <si>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</si>
  <si>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</si>
  <si>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</si>
  <si>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</si>
  <si>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</si>
  <si>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</si>
  <si>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</si>
  <si>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</si>
  <si>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</si>
  <si>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</si>
  <si>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</si>
  <si>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</si>
  <si>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</si>
  <si>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</si>
  <si>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</si>
  <si>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</si>
  <si>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</si>
  <si>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</si>
  <si>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</si>
  <si>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</si>
  <si>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</si>
  <si>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</si>
  <si>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</si>
  <si>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</si>
  <si>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</si>
  <si>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</si>
  <si>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</si>
  <si>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</si>
  <si>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</si>
  <si>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</si>
  <si>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</si>
  <si>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</si>
  <si>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</si>
  <si>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</si>
  <si>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</si>
  <si>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</si>
  <si>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</si>
  <si>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</si>
  <si>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</si>
  <si>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</si>
  <si>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</si>
  <si>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</si>
  <si>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</si>
  <si>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</si>
  <si>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</si>
  <si>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</si>
  <si>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</si>
  <si>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</si>
  <si>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</si>
  <si>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</si>
  <si>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</si>
  <si>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</si>
  <si>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</si>
  <si>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</si>
  <si>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</si>
  <si>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</si>
  <si>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</si>
  <si>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</si>
  <si>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</si>
  <si>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</si>
  <si>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</si>
  <si>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</si>
  <si>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</si>
  <si>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</si>
  <si>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</si>
  <si>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</si>
  <si>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</si>
  <si>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</si>
  <si>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</si>
  <si>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</si>
  <si>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</si>
  <si>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</si>
  <si>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</si>
  <si>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</si>
  <si>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</si>
  <si>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</si>
  <si>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</si>
  <si>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</si>
  <si>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</si>
  <si>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</si>
  <si>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</si>
  <si>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</si>
  <si>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</si>
  <si>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</si>
  <si>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</si>
  <si>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</si>
  <si>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</si>
  <si>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</si>
  <si>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</si>
  <si>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</si>
  <si>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</si>
  <si>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</si>
  <si>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</si>
  <si>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</si>
  <si>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</si>
  <si>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</si>
  <si>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</si>
  <si>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</si>
  <si>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</si>
  <si>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</si>
  <si>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</si>
  <si>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</si>
  <si>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</si>
  <si>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</si>
  <si>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</si>
  <si>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</si>
  <si>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</si>
  <si>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</si>
  <si>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</si>
  <si>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</si>
  <si>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</si>
  <si>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</si>
  <si>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</si>
  <si>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</si>
  <si>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</si>
  <si>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</si>
  <si>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</si>
  <si>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</si>
  <si>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</si>
  <si>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</si>
  <si>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</si>
  <si>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</si>
  <si>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</si>
  <si>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</si>
  <si>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</si>
  <si>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</si>
  <si>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</si>
  <si>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</si>
  <si>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</si>
  <si>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</si>
  <si>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</si>
  <si>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</si>
  <si>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</si>
  <si>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</si>
  <si>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</si>
  <si>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</si>
  <si>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</si>
  <si>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</si>
  <si>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</si>
  <si>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</si>
  <si>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</si>
  <si>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</si>
  <si>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</si>
  <si>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</si>
  <si>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</si>
  <si>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</si>
  <si>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</si>
  <si>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</si>
  <si>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</si>
  <si>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</si>
  <si>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</si>
  <si>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</si>
  <si>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</si>
  <si>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</si>
  <si>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</si>
  <si>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</si>
  <si>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</si>
  <si>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</si>
  <si>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</si>
  <si>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</si>
  <si>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</si>
  <si>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</si>
  <si>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</si>
  <si>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</si>
  <si>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</si>
  <si>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</si>
  <si>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</si>
  <si>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</si>
  <si>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</si>
  <si>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</si>
  <si>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</si>
  <si>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</si>
  <si>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</si>
  <si>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</si>
  <si>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</si>
  <si>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</si>
  <si>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</si>
  <si>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</si>
  <si>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</si>
  <si>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</si>
  <si>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</si>
  <si>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</si>
  <si>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</si>
  <si>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</si>
  <si>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</si>
  <si>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</si>
  <si>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</si>
  <si>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</si>
  <si>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</si>
  <si>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</si>
  <si>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</si>
  <si>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</si>
  <si>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</si>
  <si>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</si>
  <si>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</si>
  <si>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</si>
  <si>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</si>
  <si>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</si>
  <si>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</si>
  <si>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</si>
  <si>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</si>
  <si>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</si>
  <si>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</si>
  <si>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</si>
  <si>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</si>
  <si>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</si>
  <si>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</si>
  <si>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</si>
  <si>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</si>
  <si>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</si>
  <si>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</si>
  <si>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</si>
  <si>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</si>
  <si>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</si>
  <si>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</si>
  <si>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</si>
  <si>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</si>
  <si>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</si>
  <si>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</si>
  <si>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</si>
  <si>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</si>
  <si>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</si>
  <si>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</si>
  <si>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</si>
  <si>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</si>
  <si>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</si>
  <si>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</si>
  <si>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</si>
  <si>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</si>
  <si>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</si>
  <si>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</si>
  <si>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</si>
  <si>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</si>
  <si>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</si>
  <si>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</si>
  <si>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</si>
  <si>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</si>
  <si>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</si>
  <si>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</si>
  <si>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</si>
  <si>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</si>
  <si>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</si>
  <si>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</si>
  <si>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</si>
  <si>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</si>
  <si>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</si>
  <si>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</si>
  <si>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</si>
  <si>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</si>
  <si>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</si>
  <si>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</si>
  <si>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</si>
  <si>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</si>
  <si>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</si>
  <si>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</si>
  <si>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</si>
  <si>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</si>
  <si>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</si>
  <si>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</si>
  <si>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</si>
  <si>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</si>
  <si>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</si>
  <si>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</si>
  <si>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</si>
  <si>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</si>
  <si>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</si>
  <si>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</si>
  <si>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</si>
  <si>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</si>
  <si>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</si>
  <si>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</si>
  <si>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</si>
  <si>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</si>
  <si>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</si>
  <si>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</si>
  <si>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</si>
  <si>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</si>
  <si>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</si>
  <si>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</si>
  <si>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</si>
  <si>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</si>
  <si>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</si>
  <si>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</si>
  <si>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</si>
  <si>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</si>
  <si>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</si>
  <si>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</si>
  <si>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</si>
  <si>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</si>
  <si>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</si>
  <si>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</si>
  <si>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</si>
  <si>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</si>
  <si>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</si>
  <si>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</si>
  <si>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</si>
  <si>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</si>
  <si>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</si>
  <si>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</si>
  <si>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</si>
  <si>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</si>
  <si>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</si>
  <si>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</si>
  <si>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</si>
  <si>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</si>
  <si>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</si>
  <si>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</si>
  <si>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</si>
  <si>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</si>
  <si>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</si>
  <si>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</si>
  <si>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</si>
  <si>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</si>
  <si>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</si>
  <si>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</si>
  <si>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</si>
  <si>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</si>
  <si>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</si>
  <si>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</si>
  <si>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</si>
  <si>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</si>
  <si>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</si>
  <si>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</si>
  <si>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</si>
  <si>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</si>
  <si>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</si>
  <si>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</si>
  <si>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</si>
  <si>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</si>
  <si>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</si>
  <si>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</si>
  <si>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</si>
  <si>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</si>
  <si>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</si>
  <si>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</si>
  <si>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</si>
  <si>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</si>
  <si>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</si>
  <si>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</si>
  <si>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</si>
  <si>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</si>
  <si>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</si>
  <si>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</si>
  <si>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</si>
  <si>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</si>
  <si>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</si>
  <si>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</si>
  <si>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</si>
  <si>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</si>
  <si>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</si>
  <si>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</si>
  <si>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</si>
  <si>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</si>
  <si>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</si>
  <si>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</si>
  <si>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</si>
  <si>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</si>
  <si>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</si>
  <si>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</si>
  <si>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</si>
  <si>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</si>
  <si>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</si>
  <si>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</si>
  <si>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</si>
  <si>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</si>
  <si>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</si>
  <si>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</si>
  <si>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</si>
  <si>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</si>
  <si>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</si>
  <si>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</si>
  <si>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</si>
  <si>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</si>
  <si>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</si>
  <si>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</si>
  <si>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</si>
  <si>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</si>
  <si>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</si>
  <si>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</si>
  <si>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</si>
  <si>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</si>
  <si>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</si>
  <si>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</si>
  <si>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</si>
  <si>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</si>
  <si>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</si>
  <si>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</si>
  <si>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</si>
  <si>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</si>
  <si>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</si>
  <si>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</si>
  <si>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</si>
  <si>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</si>
  <si>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</si>
  <si>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</si>
  <si>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</si>
  <si>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</si>
  <si>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</si>
  <si>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</si>
  <si>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</si>
  <si>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</si>
  <si>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</si>
  <si>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</si>
  <si>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</si>
  <si>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</si>
  <si>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</si>
  <si>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</si>
  <si>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</si>
  <si>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</si>
  <si>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</si>
  <si>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</si>
  <si>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</si>
  <si>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</si>
  <si>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</si>
  <si>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</si>
  <si>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</si>
  <si>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</si>
  <si>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</si>
  <si>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</si>
  <si>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</si>
  <si>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</si>
  <si>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</si>
  <si>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</si>
  <si>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</si>
  <si>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</si>
  <si>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</si>
  <si>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</si>
  <si>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</si>
  <si>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</si>
  <si>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</si>
  <si>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</si>
  <si>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</si>
  <si>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</si>
  <si>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</si>
  <si>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</si>
  <si>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</si>
  <si>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</si>
  <si>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</si>
  <si>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</si>
  <si>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</si>
  <si>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</si>
  <si>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</si>
  <si>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</si>
  <si>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</si>
  <si>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</si>
  <si>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</si>
  <si>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</si>
  <si>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</si>
  <si>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</si>
  <si>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</si>
  <si>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</si>
  <si>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</si>
  <si>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</si>
  <si>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</si>
  <si>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</si>
  <si>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</si>
  <si>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</si>
  <si>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</si>
  <si>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</si>
  <si>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</si>
  <si>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</si>
  <si>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</si>
  <si>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</si>
  <si>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</si>
  <si>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</si>
  <si>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</si>
  <si>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</si>
  <si>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</si>
  <si>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</si>
  <si>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</si>
  <si>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</si>
  <si>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</si>
  <si>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</si>
  <si>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</si>
  <si>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</si>
  <si>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</si>
  <si>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</si>
  <si>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</si>
  <si>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</si>
  <si>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</si>
  <si>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</si>
  <si>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</si>
  <si>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</si>
  <si>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</si>
  <si>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</si>
  <si>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</si>
  <si>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</si>
  <si>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</si>
  <si>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</si>
  <si>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</si>
  <si>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</si>
  <si>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</si>
  <si>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</si>
  <si>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</si>
  <si>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</si>
  <si>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</si>
  <si>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</si>
  <si>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</si>
  <si>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</si>
  <si>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</si>
  <si>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</si>
  <si>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</si>
  <si>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</si>
  <si>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</si>
  <si>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</si>
  <si>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</si>
  <si>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</si>
  <si>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</si>
  <si>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</si>
  <si>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</si>
  <si>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</si>
  <si>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</si>
  <si>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</si>
  <si>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</si>
  <si>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</si>
  <si>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</si>
  <si>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</si>
  <si>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</si>
  <si>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</si>
  <si>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</si>
  <si>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</si>
  <si>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</si>
  <si>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</si>
  <si>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</si>
  <si>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</si>
  <si>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</si>
  <si>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</si>
  <si>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</si>
  <si>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</si>
  <si>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</si>
  <si>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</si>
  <si>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</si>
  <si>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</si>
  <si>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</si>
  <si>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</si>
  <si>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</si>
  <si>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</si>
  <si>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</si>
  <si>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</si>
  <si>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</si>
  <si>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</si>
  <si>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</si>
  <si>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</si>
  <si>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</si>
  <si>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</si>
  <si>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</si>
  <si>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</si>
  <si>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</si>
  <si>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</si>
  <si>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</si>
  <si>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</si>
  <si>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</si>
  <si>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</si>
  <si>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</si>
  <si>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</si>
  <si>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</si>
  <si>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</si>
  <si>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</si>
  <si>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</si>
  <si>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</si>
  <si>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</si>
  <si>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</si>
  <si>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</si>
  <si>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</si>
  <si>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</si>
  <si>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</si>
  <si>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</si>
  <si>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</si>
  <si>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</si>
  <si>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</si>
  <si>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</si>
  <si>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</si>
  <si>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</si>
  <si>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</si>
  <si>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</si>
  <si>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</si>
  <si>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</si>
  <si>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</si>
  <si>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</si>
  <si>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</si>
  <si>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</si>
  <si>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</si>
  <si>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</si>
  <si>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</si>
  <si>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</si>
  <si>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</si>
  <si>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</si>
  <si>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</si>
  <si>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</si>
  <si>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</si>
  <si>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</si>
  <si>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</si>
  <si>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</si>
  <si>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</si>
  <si>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</si>
  <si>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</si>
  <si>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</si>
  <si>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</si>
  <si>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</si>
  <si>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</si>
  <si>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</si>
  <si>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</si>
  <si>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</si>
  <si>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</si>
  <si>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</si>
  <si>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</si>
  <si>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</si>
  <si>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</si>
  <si>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</si>
  <si>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</si>
  <si>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</si>
  <si>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</si>
  <si>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</si>
  <si>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</si>
  <si>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</si>
  <si>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</si>
  <si>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</si>
  <si>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</si>
  <si>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</si>
  <si>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</si>
  <si>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</si>
  <si>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</si>
  <si>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</si>
  <si>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</si>
  <si>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</si>
  <si>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</si>
  <si>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</si>
  <si>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</si>
  <si>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</si>
  <si>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</si>
  <si>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</si>
  <si>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</si>
  <si>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</si>
  <si>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</si>
  <si>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</si>
  <si>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</si>
  <si>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</si>
  <si>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</si>
  <si>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</si>
  <si>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</si>
  <si>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</si>
  <si>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</si>
  <si>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</si>
  <si>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</si>
  <si>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</si>
  <si>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</si>
  <si>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</si>
  <si>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</si>
  <si>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</si>
  <si>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</si>
  <si>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</si>
  <si>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</si>
  <si>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</si>
  <si>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</si>
  <si>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</si>
  <si>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</si>
  <si>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</si>
  <si>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</si>
  <si>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</si>
  <si>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</si>
  <si>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</si>
  <si>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</si>
  <si>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</si>
  <si>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</si>
  <si>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</si>
  <si>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</si>
  <si>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</si>
  <si>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</si>
  <si>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</si>
  <si>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</si>
  <si>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</si>
  <si>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</si>
  <si>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</si>
  <si>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</si>
  <si>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</si>
  <si>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</si>
  <si>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</si>
  <si>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</si>
  <si>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</si>
  <si>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</si>
  <si>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</si>
  <si>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</si>
  <si>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</si>
  <si>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</si>
  <si>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</si>
  <si>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</si>
  <si>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</si>
  <si>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</si>
  <si>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</si>
  <si>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</si>
  <si>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</si>
  <si>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</si>
  <si>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</si>
  <si>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</si>
  <si>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</si>
  <si>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</si>
  <si>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</si>
  <si>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</si>
  <si>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</si>
  <si>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</si>
  <si>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</si>
  <si>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</si>
  <si>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</si>
  <si>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</si>
  <si>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</si>
  <si>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</si>
  <si>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</si>
  <si>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</si>
  <si>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</si>
  <si>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</si>
  <si>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</si>
  <si>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</si>
  <si>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</si>
  <si>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</si>
  <si>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</si>
  <si>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</si>
  <si>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</si>
  <si>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</si>
  <si>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</si>
  <si>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</si>
  <si>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</si>
  <si>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</si>
  <si>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</si>
  <si>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</si>
  <si>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</si>
  <si>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</si>
  <si>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</si>
  <si>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</si>
  <si>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</si>
  <si>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</si>
  <si>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</si>
  <si>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</si>
  <si>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</si>
  <si>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</si>
  <si>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</si>
  <si>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</si>
  <si>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</si>
  <si>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</si>
  <si>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</si>
  <si>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</si>
  <si>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</si>
  <si>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</si>
  <si>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</si>
  <si>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</si>
  <si>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</si>
  <si>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</si>
  <si>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</si>
  <si>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</si>
  <si>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</si>
  <si>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</si>
  <si>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</si>
  <si>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</si>
  <si>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</si>
  <si>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</si>
  <si>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</si>
  <si>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</si>
  <si>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</si>
  <si>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</si>
  <si>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</si>
  <si>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</si>
  <si>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</si>
  <si>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</si>
  <si>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</si>
  <si>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</si>
  <si>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</si>
  <si>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</si>
  <si>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</si>
  <si>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</si>
  <si>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</si>
  <si>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</si>
  <si>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</si>
  <si>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</si>
  <si>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</si>
  <si>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</si>
  <si>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</si>
  <si>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</si>
  <si>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</si>
  <si>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</si>
  <si>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</si>
  <si>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</si>
  <si>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</si>
  <si>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</si>
  <si>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</si>
  <si>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</si>
  <si>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</si>
  <si>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</si>
  <si>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</si>
  <si>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</si>
  <si>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</si>
  <si>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</si>
  <si>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</si>
  <si>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</si>
  <si>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</si>
  <si>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</si>
  <si>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</si>
  <si>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</si>
  <si>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</si>
  <si>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</si>
  <si>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</si>
  <si>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</si>
  <si>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</si>
  <si>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</si>
  <si>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</si>
  <si>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</si>
  <si>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</si>
  <si>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</si>
  <si>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</si>
  <si>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</si>
  <si>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</si>
  <si>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</si>
  <si>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</si>
  <si>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</si>
  <si>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</si>
  <si>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</si>
  <si>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</si>
  <si>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</si>
  <si>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</si>
  <si>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</si>
  <si>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</si>
  <si>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</si>
  <si>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</si>
  <si>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</si>
  <si>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</si>
  <si>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</si>
  <si>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</si>
  <si>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</si>
  <si>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</si>
  <si>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</si>
  <si>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</si>
  <si>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</si>
  <si>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</si>
  <si>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</si>
  <si>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</si>
  <si>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</si>
  <si>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</si>
  <si>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</si>
  <si>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</si>
  <si>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</si>
  <si>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</si>
  <si>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</si>
  <si>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</si>
  <si>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</si>
  <si>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</si>
  <si>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</si>
  <si>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</si>
  <si>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</si>
  <si>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</si>
  <si>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</si>
  <si>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</si>
  <si>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</si>
  <si>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</si>
  <si>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</si>
  <si>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</si>
  <si>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</si>
  <si>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</si>
  <si>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</si>
  <si>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</si>
  <si>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</si>
  <si>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</si>
  <si>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</si>
  <si>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</si>
  <si>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</si>
  <si>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</si>
  <si>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</si>
  <si>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</si>
  <si>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</si>
  <si>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</si>
  <si>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</si>
  <si>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</si>
  <si>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</si>
  <si>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</si>
  <si>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</si>
  <si>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</si>
  <si>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</si>
  <si>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</si>
  <si>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</si>
  <si>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</si>
  <si>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</si>
  <si>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</si>
  <si>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</si>
  <si>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</si>
  <si>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</si>
  <si>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</si>
  <si>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</si>
  <si>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</si>
  <si>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</si>
  <si>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</si>
  <si>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</si>
  <si>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</si>
  <si>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</si>
  <si>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</si>
  <si>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</si>
  <si>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</si>
  <si>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</si>
  <si>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</si>
  <si>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</si>
  <si>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</si>
  <si>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</si>
  <si>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</si>
  <si>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</si>
  <si>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</si>
  <si>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</si>
  <si>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</si>
  <si>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</si>
  <si>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</si>
  <si>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</si>
  <si>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</si>
  <si>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</si>
  <si>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</si>
  <si>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</si>
  <si>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</si>
  <si>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</si>
  <si>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</si>
  <si>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</si>
  <si>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</si>
  <si>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</si>
  <si>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</si>
  <si>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</si>
  <si>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</si>
  <si>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</si>
  <si>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</si>
  <si>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</si>
  <si>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</si>
  <si>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</si>
  <si>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</si>
  <si>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</si>
  <si>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</si>
  <si>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</si>
  <si>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</si>
  <si>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</si>
  <si>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</si>
  <si>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</si>
  <si>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</si>
  <si>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</si>
  <si>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</si>
  <si>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</si>
  <si>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</si>
  <si>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</si>
  <si>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</si>
  <si>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</si>
  <si>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</si>
  <si>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</si>
  <si>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</si>
  <si>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</si>
  <si>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</si>
  <si>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</si>
  <si>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</si>
  <si>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</si>
  <si>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</si>
  <si>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</si>
  <si>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</si>
  <si>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</si>
  <si>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</si>
  <si>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</si>
  <si>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</si>
  <si>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</si>
  <si>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</si>
  <si>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</si>
  <si>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</si>
  <si>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</si>
  <si>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</si>
  <si>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</si>
  <si>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</si>
  <si>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</si>
  <si>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</si>
  <si>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</si>
  <si>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</si>
  <si>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</si>
  <si>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</si>
  <si>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</si>
  <si>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</si>
  <si>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</si>
  <si>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</si>
  <si>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</si>
  <si>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</si>
  <si>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</si>
  <si>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</si>
  <si>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</si>
  <si>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</si>
  <si>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</si>
  <si>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</si>
  <si>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</si>
  <si>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</si>
  <si>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</si>
  <si>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</si>
  <si>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</si>
  <si>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</si>
  <si>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</si>
  <si>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</si>
  <si>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</si>
  <si>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</si>
  <si>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</si>
  <si>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</si>
  <si>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</si>
  <si>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</si>
  <si>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</si>
  <si>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</si>
  <si>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</si>
  <si>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</si>
  <si>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</si>
  <si>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</si>
  <si>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</si>
  <si>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</si>
  <si>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</si>
  <si>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</si>
  <si>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</si>
  <si>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</si>
  <si>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</si>
  <si>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</si>
  <si>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</si>
  <si>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</si>
  <si>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</si>
  <si>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</si>
  <si>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</si>
  <si>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</si>
  <si>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</si>
  <si>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</si>
  <si>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</si>
  <si>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</si>
  <si>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</si>
  <si>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</si>
  <si>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</si>
  <si>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</si>
  <si>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</si>
  <si>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</si>
  <si>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</si>
  <si>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</si>
  <si>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</si>
  <si>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</si>
  <si>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</si>
  <si>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</si>
  <si>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</si>
  <si>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</si>
  <si>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</si>
  <si>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</si>
  <si>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</si>
  <si>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</si>
  <si>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</si>
  <si>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</si>
  <si>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</si>
  <si>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</si>
  <si>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</si>
  <si>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</si>
  <si>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</si>
  <si>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</si>
  <si>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</si>
  <si>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</si>
  <si>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</si>
  <si>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</si>
  <si>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</si>
  <si>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</si>
  <si>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</si>
  <si>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</si>
  <si>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</si>
  <si>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</si>
  <si>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</si>
  <si>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</si>
  <si>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</si>
  <si>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</si>
  <si>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</si>
  <si>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</si>
  <si>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</si>
  <si>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</si>
  <si>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</si>
  <si>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</si>
  <si>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</si>
  <si>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</si>
  <si>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</si>
  <si>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</si>
  <si>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</si>
  <si>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</si>
  <si>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</si>
  <si>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</si>
  <si>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</si>
  <si>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</si>
  <si>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</si>
  <si>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</si>
  <si>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</si>
  <si>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</si>
  <si>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</si>
  <si>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</si>
  <si>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</si>
  <si>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</si>
  <si>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</si>
  <si>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</si>
  <si>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</si>
  <si>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</si>
  <si>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</si>
  <si>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</si>
  <si>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</si>
  <si>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</si>
  <si>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</si>
  <si>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</si>
  <si>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</si>
  <si>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</si>
  <si>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</si>
  <si>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</si>
  <si>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</si>
  <si>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</si>
  <si>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</si>
  <si>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</si>
  <si>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</si>
  <si>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</si>
  <si>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</si>
  <si>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</si>
  <si>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</si>
  <si>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</si>
  <si>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</si>
  <si>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</si>
  <si>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</si>
  <si>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</si>
  <si>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</si>
  <si>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</si>
  <si>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</si>
  <si>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</si>
  <si>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</si>
  <si>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</si>
  <si>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</si>
  <si>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</si>
  <si>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</si>
  <si>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</si>
  <si>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</si>
  <si>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</si>
  <si>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</si>
  <si>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</si>
  <si>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</si>
  <si>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</si>
  <si>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</si>
  <si>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</si>
  <si>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</si>
  <si>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</si>
  <si>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</si>
  <si>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</si>
  <si>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</si>
  <si>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</si>
  <si>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</si>
  <si>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</si>
  <si>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</si>
  <si>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</si>
  <si>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</si>
  <si>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</si>
  <si>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</si>
  <si>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</si>
  <si>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</si>
  <si>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</si>
  <si>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</si>
  <si>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</si>
  <si>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</si>
  <si>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</si>
  <si>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</si>
  <si>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</si>
  <si>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</si>
  <si>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</si>
  <si>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</si>
  <si>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</si>
  <si>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</si>
  <si>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</si>
  <si>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</si>
  <si>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</si>
  <si>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</si>
  <si>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</si>
  <si>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</si>
  <si>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</si>
  <si>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</si>
  <si>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</si>
  <si>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</si>
  <si>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</si>
  <si>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</si>
  <si>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</si>
  <si>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</si>
  <si>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</si>
  <si>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</si>
  <si>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</si>
  <si>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</si>
  <si>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</si>
  <si>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</si>
  <si>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</si>
  <si>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</si>
  <si>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</si>
  <si>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</si>
  <si>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</si>
  <si>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</si>
  <si>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</si>
  <si>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</si>
  <si>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</si>
  <si>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</si>
  <si>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</si>
  <si>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</si>
  <si>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</si>
  <si>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</si>
  <si>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</si>
  <si>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</si>
  <si>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</si>
  <si>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</si>
  <si>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</si>
  <si>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</si>
  <si>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</si>
  <si>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</si>
  <si>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</si>
  <si>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</si>
  <si>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</si>
  <si>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</si>
  <si>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</si>
  <si>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</si>
  <si>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</si>
  <si>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</si>
  <si>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</si>
  <si>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</si>
  <si>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</si>
  <si>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</si>
  <si>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</si>
  <si>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</si>
  <si>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</si>
  <si>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</si>
  <si>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</si>
  <si>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</si>
  <si>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</si>
  <si>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</si>
  <si>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</si>
  <si>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</si>
  <si>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</si>
  <si>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</si>
  <si>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</si>
  <si>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</si>
  <si>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</si>
  <si>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</si>
  <si>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</si>
  <si>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</si>
  <si>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</si>
  <si>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</si>
  <si>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</si>
  <si>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</si>
  <si>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</si>
  <si>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</si>
  <si>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</si>
  <si>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</si>
  <si>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</si>
  <si>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</si>
  <si>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</si>
  <si>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</si>
  <si>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</si>
  <si>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</si>
  <si>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</si>
  <si>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</si>
  <si>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</si>
  <si>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</si>
  <si>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</si>
  <si>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</si>
  <si>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</si>
  <si>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</si>
  <si>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</si>
  <si>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</si>
  <si>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</si>
  <si>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</si>
  <si>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</si>
  <si>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</si>
  <si>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</si>
  <si>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</si>
  <si>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</si>
  <si>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</si>
  <si>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</si>
  <si>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</si>
  <si>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</si>
  <si>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</si>
  <si>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</si>
  <si>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</si>
  <si>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</si>
  <si>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</si>
  <si>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</si>
  <si>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</si>
  <si>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</si>
  <si>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</si>
  <si>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</si>
  <si>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</si>
  <si>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</si>
  <si>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</si>
  <si>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</si>
  <si>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</si>
  <si>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</si>
  <si>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</si>
  <si>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</si>
  <si>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</si>
  <si>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</si>
  <si>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</si>
  <si>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</si>
  <si>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</si>
  <si>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</si>
  <si>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</si>
  <si>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</si>
  <si>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</si>
  <si>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</si>
  <si>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</si>
  <si>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</si>
  <si>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</si>
  <si>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</si>
  <si>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</si>
  <si>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</si>
  <si>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</si>
  <si>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</si>
  <si>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</si>
  <si>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</si>
  <si>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</si>
  <si>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</si>
  <si>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</si>
  <si>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</si>
  <si>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</si>
  <si>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</si>
  <si>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</si>
  <si>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</si>
  <si>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</si>
  <si>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</si>
  <si>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</si>
  <si>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</si>
  <si>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</si>
  <si>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</si>
  <si>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</si>
  <si>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</si>
  <si>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</si>
  <si>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</si>
  <si>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</si>
  <si>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</si>
  <si>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</si>
  <si>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</si>
  <si>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</si>
  <si>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</si>
  <si>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</si>
  <si>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</si>
  <si>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</si>
  <si>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</si>
  <si>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</si>
  <si>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</si>
  <si>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</si>
  <si>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</si>
  <si>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</si>
  <si>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</si>
  <si>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</si>
  <si>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</si>
  <si>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</si>
  <si>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</si>
  <si>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</si>
  <si>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</si>
  <si>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</si>
  <si>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</si>
  <si>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</si>
  <si>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</si>
  <si>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</si>
  <si>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</si>
  <si>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</si>
  <si>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</si>
  <si>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</si>
  <si>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</si>
  <si>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</si>
  <si>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</si>
  <si>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</si>
  <si>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</si>
  <si>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</si>
  <si>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</si>
  <si>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</si>
  <si>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</si>
  <si>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</si>
  <si>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</si>
  <si>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</si>
  <si>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</si>
  <si>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</si>
  <si>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</si>
  <si>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</si>
  <si>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</si>
  <si>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</si>
  <si>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</si>
  <si>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</si>
  <si>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</si>
  <si>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</si>
  <si>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</si>
  <si>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</si>
  <si>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</si>
  <si>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</si>
  <si>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</si>
  <si>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</si>
  <si>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</si>
  <si>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</si>
  <si>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</si>
  <si>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</si>
  <si>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</si>
  <si>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</si>
  <si>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</si>
  <si>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</si>
  <si>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</si>
  <si>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</si>
  <si>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</si>
  <si>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</si>
  <si>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</si>
  <si>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</si>
  <si>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</si>
  <si>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</si>
  <si>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</si>
  <si>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</si>
  <si>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</si>
  <si>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</si>
  <si>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</si>
  <si>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</si>
  <si>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</si>
  <si>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</si>
  <si>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</si>
  <si>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</si>
  <si>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</si>
  <si>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</si>
  <si>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</si>
  <si>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</si>
  <si>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</si>
  <si>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</si>
  <si>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</si>
  <si>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</si>
  <si>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</si>
  <si>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</si>
  <si>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</si>
  <si>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</si>
  <si>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</si>
  <si>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</si>
  <si>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</si>
  <si>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</si>
  <si>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</si>
  <si>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</si>
  <si>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</si>
  <si>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</si>
  <si>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</si>
  <si>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</si>
  <si>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</si>
  <si>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</si>
  <si>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</si>
  <si>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</si>
  <si>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</si>
  <si>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</si>
  <si>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</si>
  <si>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</si>
  <si>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</si>
  <si>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</si>
  <si>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</si>
  <si>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</si>
  <si>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</si>
  <si>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</si>
  <si>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</si>
  <si>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</si>
  <si>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</si>
  <si>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</si>
  <si>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</si>
  <si>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</si>
  <si>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</si>
  <si>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</si>
  <si>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</si>
  <si>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</si>
  <si>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</si>
  <si>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</si>
  <si>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</si>
  <si>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</si>
  <si>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</si>
  <si>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</si>
  <si>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</si>
  <si>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</si>
  <si>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</si>
  <si>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</si>
  <si>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</si>
  <si>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</si>
  <si>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</si>
  <si>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</si>
  <si>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</si>
  <si>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</si>
  <si>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</si>
  <si>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</si>
  <si>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</si>
  <si>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</si>
  <si>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</si>
  <si>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</si>
  <si>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</si>
  <si>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</si>
  <si>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</si>
  <si>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</si>
  <si>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</si>
  <si>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</si>
  <si>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</si>
  <si>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</si>
  <si>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</si>
  <si>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</si>
  <si>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</si>
  <si>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</si>
  <si>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</si>
  <si>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</si>
  <si>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</si>
  <si>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</si>
  <si>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</si>
  <si>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</si>
  <si>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</si>
  <si>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</si>
  <si>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</si>
  <si>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</si>
  <si>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</si>
  <si>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</si>
  <si>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</si>
  <si>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</si>
  <si>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</si>
  <si>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</si>
  <si>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</si>
  <si>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</si>
  <si>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</si>
  <si>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</si>
  <si>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</si>
  <si>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</si>
  <si>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</si>
  <si>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</si>
  <si>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</si>
  <si>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</si>
  <si>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</si>
  <si>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</si>
  <si>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</si>
  <si>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</si>
  <si>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</si>
  <si>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</si>
  <si>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</si>
  <si>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</si>
  <si>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</si>
  <si>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</si>
  <si>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</si>
  <si>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</si>
  <si>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</si>
  <si>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</si>
  <si>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</si>
  <si>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</si>
  <si>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</si>
  <si>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</si>
  <si>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</si>
  <si>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</si>
  <si>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</si>
  <si>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</si>
  <si>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</si>
  <si>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</si>
  <si>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</si>
  <si>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</si>
  <si>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</si>
  <si>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</si>
  <si>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</si>
  <si>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</si>
  <si>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</si>
  <si>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</si>
  <si>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</si>
  <si>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</si>
  <si>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</si>
  <si>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</si>
  <si>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</si>
  <si>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</si>
  <si>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</si>
  <si>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</si>
  <si>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</si>
  <si>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</si>
  <si>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</si>
  <si>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</si>
  <si>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</si>
  <si>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</si>
  <si>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</si>
  <si>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</si>
  <si>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</si>
  <si>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</si>
  <si>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</si>
  <si>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</si>
  <si>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</si>
  <si>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</si>
  <si>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</si>
  <si>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</si>
  <si>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</si>
  <si>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</si>
  <si>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</si>
  <si>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</si>
  <si>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</si>
  <si>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</si>
  <si>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</si>
  <si>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</si>
  <si>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</si>
  <si>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</si>
  <si>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</si>
  <si>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</si>
  <si>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</si>
  <si>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</si>
  <si>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</si>
  <si>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</si>
  <si>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</si>
  <si>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</si>
  <si>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</si>
  <si>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</si>
  <si>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</si>
  <si>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</si>
  <si>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</si>
  <si>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</si>
  <si>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</si>
  <si>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</si>
  <si>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</si>
  <si>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</si>
  <si>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</si>
  <si>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</si>
  <si>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</si>
  <si>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</si>
  <si>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</si>
  <si>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</si>
  <si>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</si>
  <si>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</si>
  <si>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</si>
  <si>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</si>
  <si>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</si>
  <si>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</si>
  <si>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</si>
  <si>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</si>
  <si>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</si>
  <si>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</si>
  <si>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</si>
  <si>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</si>
  <si>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</si>
  <si>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</si>
  <si>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</si>
  <si>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</si>
  <si>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</si>
  <si>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</si>
  <si>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</si>
  <si>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</si>
  <si>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</si>
  <si>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</si>
  <si>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</si>
  <si>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</si>
  <si>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</si>
  <si>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</si>
  <si>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</si>
  <si>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</si>
  <si>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</si>
  <si>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</si>
  <si>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</si>
  <si>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</si>
  <si>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</si>
  <si>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</si>
  <si>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</si>
  <si>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</si>
  <si>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</si>
  <si>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</si>
  <si>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</si>
  <si>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</si>
  <si>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</si>
  <si>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</si>
  <si>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</si>
  <si>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</si>
  <si>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</si>
  <si>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</si>
  <si>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</si>
  <si>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</si>
  <si>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</si>
  <si>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</si>
  <si>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</si>
  <si>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</si>
  <si>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</si>
  <si>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</si>
  <si>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</si>
  <si>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</si>
  <si>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</si>
  <si>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</si>
  <si>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</si>
  <si>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</si>
  <si>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</si>
  <si>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</si>
  <si>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</si>
  <si>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</si>
  <si>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</si>
  <si>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</si>
  <si>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</si>
  <si>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</si>
  <si>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</si>
  <si>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</si>
  <si>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</si>
  <si>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</si>
  <si>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</si>
  <si>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</si>
  <si>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</si>
  <si>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</si>
  <si>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</si>
  <si>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</si>
  <si>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</si>
  <si>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</si>
  <si>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</si>
  <si>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</si>
  <si>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</si>
  <si>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</si>
  <si>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</si>
  <si>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</si>
  <si>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</si>
  <si>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</si>
  <si>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</si>
  <si>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</si>
  <si>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</si>
  <si>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</si>
  <si>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</si>
  <si>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</si>
  <si>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</si>
  <si>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</si>
  <si>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</si>
  <si>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</si>
  <si>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</si>
  <si>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</si>
  <si>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</si>
  <si>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</si>
  <si>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</si>
  <si>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</si>
  <si>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</si>
  <si>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</si>
  <si>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</si>
  <si>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</si>
  <si>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</si>
  <si>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</si>
  <si>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</si>
  <si>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</si>
  <si>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</si>
  <si>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</si>
  <si>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</si>
  <si>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</si>
  <si>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</si>
  <si>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</si>
  <si>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</si>
  <si>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</si>
  <si>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</si>
  <si>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</si>
  <si>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</si>
  <si>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</si>
  <si>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</si>
  <si>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</si>
  <si>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</si>
  <si>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</si>
  <si>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</si>
  <si>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</si>
  <si>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</si>
  <si>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</si>
  <si>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</si>
  <si>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</si>
  <si>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</si>
  <si>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</si>
  <si>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</si>
  <si>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</si>
  <si>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</si>
  <si>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</si>
  <si>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</si>
  <si>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</si>
  <si>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</si>
  <si>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</si>
  <si>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</si>
  <si>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</si>
  <si>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</si>
  <si>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</si>
  <si>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</si>
  <si>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</si>
  <si>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</si>
  <si>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</si>
  <si>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</si>
  <si>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</si>
  <si>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</si>
  <si>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</si>
  <si>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</si>
  <si>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</si>
  <si>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</si>
  <si>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</si>
  <si>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</si>
  <si>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</si>
  <si>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</si>
  <si>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</si>
  <si>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</si>
  <si>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</si>
  <si>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</si>
  <si>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</si>
  <si>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</si>
  <si>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</si>
  <si>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</si>
  <si>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</si>
  <si>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</si>
  <si>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</si>
  <si>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</si>
  <si>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</si>
  <si>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</si>
  <si>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</si>
  <si>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</si>
  <si>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</si>
  <si>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</si>
  <si>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</si>
  <si>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</si>
  <si>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</si>
  <si>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</si>
  <si>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</si>
  <si>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</si>
  <si>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</si>
  <si>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</si>
  <si>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</si>
  <si>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</si>
  <si>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</si>
  <si>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</si>
  <si>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</si>
  <si>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</si>
  <si>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</si>
  <si>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</si>
  <si>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</si>
  <si>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</si>
  <si>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</si>
  <si>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</si>
  <si>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</si>
  <si>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</si>
  <si>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</si>
  <si>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</si>
  <si>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</si>
  <si>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</si>
  <si>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</si>
  <si>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</si>
  <si>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</si>
  <si>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</si>
  <si>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</si>
  <si>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</si>
  <si>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</si>
  <si>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</si>
  <si>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</si>
  <si>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</si>
  <si>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</si>
  <si>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</si>
  <si>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</si>
  <si>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</si>
  <si>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</si>
  <si>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</si>
  <si>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</si>
  <si>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</si>
  <si>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</si>
  <si>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</si>
  <si>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</si>
  <si>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</si>
  <si>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</si>
  <si>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</si>
  <si>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</si>
  <si>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</si>
  <si>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</si>
  <si>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</si>
  <si>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</si>
  <si>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</si>
  <si>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</si>
  <si>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</si>
  <si>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</si>
  <si>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</si>
  <si>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</si>
  <si>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</si>
  <si>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</si>
  <si>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</si>
  <si>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</si>
  <si>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</si>
  <si>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</si>
  <si>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</si>
  <si>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</si>
  <si>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</si>
  <si>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</si>
  <si>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</si>
  <si>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</si>
  <si>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</si>
  <si>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</si>
  <si>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</si>
  <si>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</si>
  <si>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</si>
  <si>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</si>
  <si>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</si>
  <si>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</si>
  <si>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</si>
  <si>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</si>
  <si>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</si>
  <si>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</si>
  <si>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</si>
  <si>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</si>
  <si>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</si>
  <si>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</si>
  <si>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</si>
  <si>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</si>
  <si>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</si>
  <si>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</si>
  <si>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</si>
  <si>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</si>
  <si>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</si>
  <si>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</si>
  <si>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</si>
  <si>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</si>
  <si>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</si>
  <si>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</si>
  <si>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</si>
  <si>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</si>
  <si>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</si>
  <si>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</si>
  <si>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</si>
  <si>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</si>
  <si>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</si>
  <si>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</si>
  <si>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</si>
  <si>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</si>
  <si>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</si>
  <si>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</si>
  <si>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</si>
  <si>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</si>
  <si>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</si>
  <si>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</si>
  <si>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</si>
  <si>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</si>
  <si>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</si>
  <si>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</si>
  <si>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</si>
  <si>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</si>
  <si>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</si>
  <si>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</si>
  <si>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</si>
  <si>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</si>
  <si>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</si>
  <si>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</si>
  <si>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</si>
  <si>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</si>
  <si>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</si>
  <si>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</si>
  <si>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</si>
  <si>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</si>
  <si>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</si>
  <si>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</si>
  <si>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</si>
  <si>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</si>
  <si>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</si>
  <si>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</si>
  <si>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</si>
  <si>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</si>
  <si>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</si>
  <si>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</si>
  <si>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</si>
  <si>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</si>
  <si>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</si>
  <si>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</si>
  <si>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</si>
  <si>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</si>
  <si>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</si>
  <si>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</si>
  <si>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</si>
  <si>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</si>
  <si>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</si>
  <si>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</si>
  <si>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</si>
  <si>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</si>
  <si>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</si>
  <si>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</si>
  <si>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</si>
  <si>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</si>
  <si>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</si>
  <si>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</si>
  <si>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</si>
  <si>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</si>
  <si>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</si>
  <si>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</si>
  <si>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</si>
  <si>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</si>
  <si>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</si>
  <si>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</si>
  <si>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</si>
  <si>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</si>
  <si>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</si>
  <si>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</si>
  <si>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</si>
  <si>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</si>
  <si>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</si>
  <si>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</si>
  <si>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</si>
  <si>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</si>
  <si>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</si>
  <si>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</si>
  <si>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</si>
  <si>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</si>
  <si>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</si>
  <si>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</si>
  <si>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</si>
  <si>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</si>
  <si>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</si>
  <si>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</si>
  <si>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</si>
  <si>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</si>
  <si>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</si>
  <si>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</si>
  <si>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</si>
  <si>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</si>
  <si>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</si>
  <si>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</si>
  <si>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</si>
  <si>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</si>
  <si>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</si>
  <si>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</si>
  <si>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</si>
  <si>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</si>
  <si>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</si>
  <si>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</si>
  <si>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</si>
  <si>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</si>
  <si>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</si>
  <si>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</si>
  <si>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</si>
  <si>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</si>
  <si>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</si>
  <si>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</si>
  <si>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</si>
  <si>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</si>
  <si>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</si>
  <si>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</si>
  <si>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</si>
  <si>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</si>
  <si>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</si>
  <si>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</si>
  <si>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</si>
  <si>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</si>
  <si>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</si>
  <si>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</si>
  <si>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</si>
  <si>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</si>
  <si>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</si>
  <si>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</si>
  <si>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</si>
  <si>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</si>
  <si>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</si>
  <si>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</si>
  <si>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</si>
  <si>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</si>
  <si>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</si>
  <si>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</si>
  <si>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</si>
  <si>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</si>
  <si>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</si>
  <si>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</si>
  <si>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</si>
  <si>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</si>
  <si>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</si>
  <si>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</si>
  <si>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</si>
  <si>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</si>
  <si>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</si>
  <si>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</si>
  <si>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</si>
  <si>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</si>
  <si>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</si>
  <si>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</si>
  <si>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</si>
  <si>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</si>
  <si>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</si>
  <si>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</si>
  <si>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</si>
  <si>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</si>
  <si>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</si>
  <si>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</si>
  <si>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</si>
  <si>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</si>
  <si>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</si>
  <si>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</si>
  <si>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</si>
  <si>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</si>
  <si>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</si>
  <si>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</si>
  <si>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</si>
  <si>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</si>
  <si>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</si>
  <si>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</si>
  <si>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</si>
  <si>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</si>
  <si>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</si>
  <si>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</si>
  <si>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</si>
  <si>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</si>
  <si>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</si>
  <si>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</si>
  <si>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</si>
  <si>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</si>
  <si>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</si>
  <si>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</si>
  <si>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</si>
  <si>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</si>
  <si>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</si>
  <si>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</si>
  <si>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</si>
  <si>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</si>
  <si>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</si>
  <si>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</si>
  <si>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</si>
  <si>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</si>
  <si>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</si>
  <si>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</si>
  <si>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</si>
  <si>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</si>
  <si>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</si>
  <si>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</si>
  <si>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</si>
  <si>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</si>
  <si>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</si>
  <si>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</si>
  <si>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</si>
  <si>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</si>
  <si>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</si>
  <si>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</si>
  <si>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</si>
  <si>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</si>
  <si>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</si>
  <si>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</si>
  <si>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</si>
  <si>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</si>
  <si>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</si>
  <si>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</si>
  <si>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</si>
  <si>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</si>
  <si>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</si>
  <si>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</si>
  <si>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</si>
  <si>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</si>
  <si>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</si>
  <si>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</si>
  <si>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</si>
  <si>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</si>
  <si>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</si>
  <si>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</si>
  <si>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</si>
  <si>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</si>
  <si>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</si>
  <si>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</si>
  <si>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</si>
  <si>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</si>
  <si>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</si>
  <si>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</si>
  <si>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</si>
  <si>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</si>
  <si>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</si>
  <si>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</si>
  <si>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</si>
  <si>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</si>
  <si>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</si>
  <si>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</si>
  <si>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</si>
  <si>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</si>
  <si>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</si>
  <si>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</si>
  <si>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</si>
  <si>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</si>
  <si>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</si>
  <si>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</si>
  <si>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</si>
  <si>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</si>
  <si>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</si>
  <si>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</si>
  <si>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</si>
  <si>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</si>
  <si>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</si>
  <si>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</si>
  <si>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</si>
  <si>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</si>
  <si>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</si>
  <si>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</si>
  <si>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</si>
  <si>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</si>
  <si>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</si>
  <si>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</si>
  <si>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</si>
  <si>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</si>
  <si>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</si>
  <si>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</si>
  <si>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</si>
  <si>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</si>
  <si>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</si>
  <si>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</si>
  <si>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</si>
  <si>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</si>
  <si>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</si>
  <si>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</si>
  <si>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</si>
  <si>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</si>
  <si>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</si>
  <si>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</si>
  <si>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</si>
  <si>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</si>
  <si>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</si>
  <si>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</si>
  <si>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</si>
  <si>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</si>
  <si>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</si>
  <si>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</si>
  <si>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</si>
  <si>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</si>
  <si>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</si>
  <si>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</si>
  <si>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</si>
  <si>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</si>
  <si>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</si>
  <si>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</si>
  <si>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</si>
  <si>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</si>
  <si>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</si>
  <si>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</si>
  <si>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</si>
  <si>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</si>
  <si>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</si>
  <si>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</si>
  <si>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</si>
  <si>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</si>
  <si>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</si>
  <si>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</si>
  <si>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</si>
  <si>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</si>
  <si>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</si>
  <si>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</si>
  <si>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</si>
  <si>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</si>
  <si>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</si>
  <si>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</si>
  <si>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</si>
  <si>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</si>
  <si>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</si>
  <si>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</si>
  <si>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</si>
  <si>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</si>
  <si>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</si>
  <si>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</si>
  <si>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</si>
  <si>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</si>
  <si>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</si>
  <si>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</si>
  <si>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</si>
  <si>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</si>
  <si>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</si>
  <si>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</si>
  <si>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</si>
  <si>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</si>
  <si>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</si>
  <si>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</si>
  <si>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</si>
  <si>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</si>
  <si>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</si>
  <si>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</si>
  <si>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</si>
  <si>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</si>
  <si>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</si>
  <si>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</si>
  <si>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</si>
  <si>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</si>
  <si>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</si>
  <si>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</si>
  <si>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</si>
  <si>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</si>
  <si>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</si>
  <si>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</si>
  <si>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</si>
  <si>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</si>
  <si>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</si>
  <si>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</si>
  <si>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</si>
  <si>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</si>
  <si>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</si>
  <si>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</si>
  <si>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</si>
  <si>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</si>
  <si>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</si>
  <si>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</si>
  <si>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</si>
  <si>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</si>
  <si>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</si>
  <si>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</si>
  <si>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</si>
  <si>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</si>
  <si>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</si>
  <si>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</si>
  <si>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</si>
  <si>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</si>
  <si>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</si>
  <si>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</si>
  <si>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</si>
  <si>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</si>
  <si>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</si>
  <si>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</si>
  <si>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</si>
  <si>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</si>
  <si>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</si>
  <si>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</si>
  <si>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</si>
  <si>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</si>
  <si>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</si>
  <si>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</si>
  <si>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</si>
  <si>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</si>
  <si>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</si>
  <si>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</si>
  <si>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</si>
  <si>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</si>
  <si>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</si>
  <si>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</si>
  <si>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</si>
  <si>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</si>
  <si>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</si>
  <si>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</si>
  <si>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</si>
  <si>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</si>
  <si>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</si>
  <si>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</si>
  <si>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</si>
  <si>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</si>
  <si>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</si>
  <si>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</si>
  <si>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</si>
  <si>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</si>
  <si>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</si>
  <si>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</si>
  <si>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</si>
  <si>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</si>
  <si>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</si>
  <si>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</si>
  <si>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</si>
  <si>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</si>
  <si>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</si>
  <si>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</si>
  <si>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</si>
  <si>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</si>
  <si>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</si>
  <si>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</si>
  <si>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</si>
  <si>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</si>
  <si>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</si>
  <si>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</si>
  <si>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</si>
  <si>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</si>
  <si>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</si>
  <si>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</si>
  <si>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</si>
  <si>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</si>
  <si>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Top-5</t>
  </si>
  <si>
    <t>Customers</t>
  </si>
  <si>
    <t>% Profits</t>
  </si>
  <si>
    <t>Average Customer Age</t>
  </si>
  <si>
    <t>Gender</t>
  </si>
  <si>
    <t>F</t>
  </si>
  <si>
    <t>M</t>
  </si>
  <si>
    <t>Age-Group</t>
  </si>
  <si>
    <t>0-26</t>
  </si>
  <si>
    <t>27-31</t>
  </si>
  <si>
    <t>32-36</t>
  </si>
  <si>
    <t>37-41</t>
  </si>
  <si>
    <t>42-46</t>
  </si>
  <si>
    <t>47-51</t>
  </si>
  <si>
    <t>52 Plus</t>
  </si>
  <si>
    <t>Percentage contribution</t>
  </si>
  <si>
    <t>Age-group</t>
  </si>
  <si>
    <t>Country</t>
  </si>
  <si>
    <t>France</t>
  </si>
  <si>
    <t>Australia</t>
  </si>
  <si>
    <t>Canada</t>
  </si>
  <si>
    <t>Germany</t>
  </si>
  <si>
    <t>United Kingdom</t>
  </si>
  <si>
    <t>United States</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</si>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</sst>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0%"/>
    <numFmt numFmtId="165" formatCode="\$#,##0.00,,&quot;M&quot;"/>
    <numFmt numFmtId="166" formatCode="0.0%"/>
    <numFmt numFmtId="167" formatCode="[&lt;1000000]#,##0,&quot;K&quot;;#,##0.00,,&quot;M&quot;"/>
    <numFmt numFmtId="168" formatCode="\$#,##0.00;\(\$#,##0.00\);\$#,##0.00"/>
    <numFmt numFmtId="183" formatCode="[&lt;1000000]#,##0,&quot;K&quot;;#,###,,&quot;M&quot;"/>
  </numFmts>
  <fonts count="8"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11"/>
      <color theme="1" tint="0.34998626667073579"/>
      <name val="Calibri"/>
      <family val="2"/>
      <scheme val="minor"/>
    </font>
  </fonts>
  <fills count="8">
    <fill>
      <patternFill patternType="none"/>
    </fill>
    <fill>
      <patternFill patternType="gray125"/>
    </fill>
    <fill>
      <patternFill patternType="solid">
        <fgColor rgb="FFC00000"/>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theme="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45">
    <xf numFmtId="0" fontId="0" fillId="0" borderId="0" xfId="0"/>
    <xf numFmtId="0" fontId="1" fillId="0" borderId="0" xfId="0" applyFont="1"/>
    <xf numFmtId="0" fontId="0" fillId="0" borderId="1" xfId="0" pivotButton="1" applyBorder="1"/>
    <xf numFmtId="0" fontId="0" fillId="0" borderId="1" xfId="0" applyBorder="1"/>
    <xf numFmtId="1" fontId="0" fillId="0" borderId="1" xfId="0" applyNumberFormat="1" applyBorder="1"/>
    <xf numFmtId="0" fontId="1" fillId="0" borderId="1" xfId="0" applyFont="1" applyBorder="1"/>
    <xf numFmtId="0" fontId="2" fillId="2" borderId="0" xfId="0" applyFont="1" applyFill="1"/>
    <xf numFmtId="10" fontId="0" fillId="0" borderId="1" xfId="1" applyNumberFormat="1" applyFont="1" applyBorder="1"/>
    <xf numFmtId="10" fontId="0" fillId="0" borderId="0" xfId="0" applyNumberFormat="1"/>
    <xf numFmtId="0" fontId="0" fillId="0" borderId="2" xfId="0" applyBorder="1"/>
    <xf numFmtId="1" fontId="0" fillId="0" borderId="5" xfId="0" applyNumberFormat="1" applyBorder="1"/>
    <xf numFmtId="0" fontId="0" fillId="3" borderId="0" xfId="0" applyFill="1"/>
    <xf numFmtId="9" fontId="0" fillId="0" borderId="1" xfId="0" applyNumberFormat="1" applyBorder="1"/>
    <xf numFmtId="0" fontId="5" fillId="5" borderId="1" xfId="0" applyFont="1" applyFill="1" applyBorder="1"/>
    <xf numFmtId="0" fontId="4" fillId="4" borderId="1" xfId="0" applyFont="1" applyFill="1" applyBorder="1"/>
    <xf numFmtId="164" fontId="5" fillId="5" borderId="1" xfId="0" applyNumberFormat="1" applyFont="1" applyFill="1" applyBorder="1"/>
    <xf numFmtId="10" fontId="0" fillId="0" borderId="1" xfId="0" applyNumberFormat="1" applyBorder="1"/>
    <xf numFmtId="0" fontId="0" fillId="6" borderId="0" xfId="0" applyFill="1"/>
    <xf numFmtId="165" fontId="0" fillId="0" borderId="0" xfId="0" applyNumberFormat="1"/>
    <xf numFmtId="165" fontId="0" fillId="0" borderId="1" xfId="0" applyNumberFormat="1" applyBorder="1"/>
    <xf numFmtId="165" fontId="0" fillId="0" borderId="4" xfId="0" applyNumberFormat="1" applyBorder="1"/>
    <xf numFmtId="165" fontId="0" fillId="0" borderId="3" xfId="0" applyNumberFormat="1" applyBorder="1"/>
    <xf numFmtId="166" fontId="0" fillId="0" borderId="0" xfId="0" applyNumberFormat="1"/>
    <xf numFmtId="166" fontId="0" fillId="0" borderId="1" xfId="0" applyNumberFormat="1" applyBorder="1"/>
    <xf numFmtId="166" fontId="0" fillId="0" borderId="1" xfId="1" applyNumberFormat="1" applyFont="1" applyBorder="1"/>
    <xf numFmtId="167" fontId="0" fillId="0" borderId="0" xfId="0" applyNumberFormat="1"/>
    <xf numFmtId="167" fontId="0" fillId="0" borderId="1" xfId="0" applyNumberFormat="1" applyBorder="1"/>
    <xf numFmtId="168" fontId="0" fillId="0" borderId="1" xfId="0" applyNumberFormat="1" applyBorder="1"/>
    <xf numFmtId="1" fontId="0" fillId="0" borderId="0" xfId="0" applyNumberFormat="1"/>
    <xf numFmtId="0" fontId="0" fillId="0" borderId="1" xfId="0" applyNumberFormat="1" applyBorder="1"/>
    <xf numFmtId="1" fontId="0" fillId="0" borderId="1" xfId="0" applyNumberFormat="1" applyFill="1" applyBorder="1"/>
    <xf numFmtId="0" fontId="0" fillId="0" borderId="1" xfId="0" applyFill="1" applyBorder="1"/>
    <xf numFmtId="3" fontId="0" fillId="0" borderId="1" xfId="0" applyNumberFormat="1" applyBorder="1"/>
    <xf numFmtId="0" fontId="7" fillId="0" borderId="0" xfId="0" applyFont="1"/>
    <xf numFmtId="0" fontId="0" fillId="7" borderId="0" xfId="0" applyFont="1" applyFill="1"/>
    <xf numFmtId="166" fontId="1" fillId="0" borderId="0" xfId="0" applyNumberFormat="1" applyFont="1"/>
    <xf numFmtId="0" fontId="0" fillId="7" borderId="0" xfId="0" applyFill="1"/>
    <xf numFmtId="0" fontId="1" fillId="0" borderId="0" xfId="0" applyFont="1" applyAlignment="1">
      <alignment horizontal="center"/>
    </xf>
    <xf numFmtId="0" fontId="0" fillId="0" borderId="0" xfId="0" applyAlignment="1">
      <alignment horizontal="center"/>
    </xf>
    <xf numFmtId="183" fontId="0" fillId="0" borderId="1" xfId="0" applyNumberFormat="1" applyBorder="1"/>
    <xf numFmtId="183" fontId="0" fillId="0" borderId="0" xfId="0" applyNumberFormat="1"/>
    <xf numFmtId="0" fontId="0" fillId="0" borderId="0" xfId="0" applyBorder="1"/>
    <xf numFmtId="183" fontId="0" fillId="0" borderId="0" xfId="0" applyNumberFormat="1" applyBorder="1"/>
    <xf numFmtId="167" fontId="1" fillId="0" borderId="0" xfId="0" applyNumberFormat="1" applyFont="1"/>
    <xf numFmtId="0" fontId="5" fillId="0" borderId="0" xfId="0" applyFont="1"/>
  </cellXfs>
  <cellStyles count="2">
    <cellStyle name="Normal" xfId="0" builtinId="0"/>
    <cellStyle name="Percent" xfId="1" builtinId="5"/>
  </cellStyles>
  <dxfs count="249">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numFmt numFmtId="165" formatCode="\$#,##0.00,,&quot;M&quot;"/>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bgColor auto="1"/>
        </patternFill>
      </fill>
    </dxf>
    <dxf>
      <fill>
        <patternFill>
          <bgColor auto="1"/>
        </patternFill>
      </fill>
    </dxf>
    <dxf>
      <numFmt numFmtId="165" formatCode="\$#,##0.00,,&quot;M&quot;"/>
    </dxf>
    <dxf>
      <numFmt numFmtId="165" formatCode="\$#,##0.00,,&quot;M&quot;"/>
    </dxf>
    <dxf>
      <numFmt numFmtId="165" formatCode="\$#,##0.00,,&quot;M&quot;"/>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0,,&quot;M&quot;"/>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numFmt numFmtId="183" formatCode="[&lt;1000000]#,##0,&quot;K&quot;;#,###,,&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0,,&quot;M&quot;"/>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bgColor auto="1"/>
        </patternFill>
      </fill>
    </dxf>
    <dxf>
      <fill>
        <patternFill>
          <bgColor auto="1"/>
        </patternFill>
      </fill>
    </dxf>
    <dxf>
      <numFmt numFmtId="165" formatCode="\$#,##0.00,,&quot;M&quot;"/>
    </dxf>
    <dxf>
      <numFmt numFmtId="165" formatCode="\$#,##0.00,,&quot;M&quot;"/>
    </dxf>
    <dxf>
      <numFmt numFmtId="165" formatCode="\$#,##0.00,,&quot;M&quot;"/>
    </dxf>
    <dxf>
      <numFmt numFmtId="166" formatCode="0.0%"/>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2"/>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
      <numFmt numFmtId="183" formatCode="[&lt;1000000]#,##0,&quot;K&quot;;#,###,,&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65" formatCode="\$#,##0.00,,&quot;M&quot;"/>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quot;M&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165" formatCode="\$#,##0.00,,&quot;M&quot;"/>
    </dxf>
    <dxf>
      <numFmt numFmtId="165" formatCode="\$#,##0.00,,&quot;M&quot;"/>
    </dxf>
    <dxf>
      <numFmt numFmtId="165" formatCode="\$#,##0.00,,&quot;M&quot;"/>
    </dxf>
    <dxf>
      <fill>
        <patternFill>
          <bgColor auto="1"/>
        </patternFill>
      </fill>
    </dxf>
    <dxf>
      <fill>
        <patternFill>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165" formatCode="\$#,##0.00,,&quot;M&quot;"/>
    </dxf>
    <dxf>
      <numFmt numFmtId="165" formatCode="\$#,##0.00,,&quot;M&quot;"/>
    </dxf>
    <dxf>
      <numFmt numFmtId="165" formatCode="\$#,##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167" formatCode="[&lt;1000000]#,##0,&quot;K&quot;;#,##0.00,,&quot;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0" defaultTableStyle="TableStyleMedium2" defaultPivotStyle="PivotStyleLight16">
    <tableStyle name="SlicerStyleLight1 2" pivot="0" table="0" count="10" xr9:uid="{A7075967-7288-4071-ABA5-AF23867B29F4}">
      <tableStyleElement type="wholeTable" dxfId="147"/>
      <tableStyleElement type="headerRow" dxfId="146"/>
    </tableStyle>
    <tableStyle name="SlicerStyleLight1 2 10" pivot="0" table="0" count="10" xr9:uid="{60957983-3225-4CB2-90F3-4ED3E3CCF927}">
      <tableStyleElement type="wholeTable" dxfId="143"/>
      <tableStyleElement type="headerRow" dxfId="142"/>
    </tableStyle>
    <tableStyle name="SlicerStyleLight1 2 2" pivot="0" table="0" count="10" xr9:uid="{BCAC7968-0C6F-4401-B598-DB747676D8F2}">
      <tableStyleElement type="wholeTable" dxfId="248"/>
      <tableStyleElement type="headerRow" dxfId="247"/>
    </tableStyle>
    <tableStyle name="SlicerStyleLight1 2 3" pivot="0" table="0" count="10" xr9:uid="{6C90E059-FCF9-4A30-A18F-D3EA30ED9825}">
      <tableStyleElement type="wholeTable" dxfId="246"/>
      <tableStyleElement type="headerRow" dxfId="245"/>
    </tableStyle>
    <tableStyle name="SlicerStyleLight1 2 4" pivot="0" table="0" count="10" xr9:uid="{634E5031-ECA7-42C8-9CD9-AB761D4C73BA}">
      <tableStyleElement type="wholeTable" dxfId="244"/>
      <tableStyleElement type="headerRow" dxfId="243"/>
    </tableStyle>
    <tableStyle name="SlicerStyleLight1 2 5" pivot="0" table="0" count="10" xr9:uid="{8CA8AFCB-121D-4F6B-B86C-ED9B7E284678}">
      <tableStyleElement type="wholeTable" dxfId="242"/>
      <tableStyleElement type="headerRow" dxfId="241"/>
    </tableStyle>
    <tableStyle name="SlicerStyleLight1 2 6" pivot="0" table="0" count="10" xr9:uid="{59B91C6E-EA88-43FF-907A-C922C9F4B548}">
      <tableStyleElement type="wholeTable" dxfId="153"/>
      <tableStyleElement type="headerRow" dxfId="152"/>
    </tableStyle>
    <tableStyle name="SlicerStyleLight1 2 7" pivot="0" table="0" count="10" xr9:uid="{62855D81-FE9D-4F8F-8ECC-6E438134689E}">
      <tableStyleElement type="wholeTable" dxfId="151"/>
      <tableStyleElement type="headerRow" dxfId="150"/>
    </tableStyle>
    <tableStyle name="SlicerStyleLight1 2 8" pivot="0" table="0" count="10" xr9:uid="{A1CCE22F-30CE-405A-8583-B93327BA3EBD}">
      <tableStyleElement type="wholeTable" dxfId="149"/>
      <tableStyleElement type="headerRow" dxfId="148"/>
    </tableStyle>
    <tableStyle name="SlicerStyleLight1 2 9" pivot="0" table="0" count="10" xr9:uid="{3E1A400A-B714-446C-A9FC-B13440787D95}">
      <tableStyleElement type="wholeTable" dxfId="145"/>
      <tableStyleElement type="headerRow" dxfId="144"/>
    </tableStyle>
  </tableStyles>
  <colors>
    <mruColors>
      <color rgb="FF00B0F0"/>
      <color rgb="FFED7D31"/>
      <color rgb="FFBFBFBF"/>
      <color rgb="FF000F14"/>
      <color rgb="FFF2F2F2"/>
      <color rgb="FF595959"/>
      <color rgb="FF172C51"/>
    </mruColors>
  </colors>
  <extLst>
    <ext xmlns:x14="http://schemas.microsoft.com/office/spreadsheetml/2009/9/main" uri="{46F421CA-312F-682f-3DD2-61675219B42D}">
      <x14:dxfs count="8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ED7D3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ED7D3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ED7D3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10">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Light1 2 3">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1 2 4">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1 2 5">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1 2 6">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1 2 7">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8">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9">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4.xml"/><Relationship Id="rId21" Type="http://schemas.openxmlformats.org/officeDocument/2006/relationships/pivotCacheDefinition" Target="pivotCache/pivotCacheDefinition9.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84" Type="http://schemas.openxmlformats.org/officeDocument/2006/relationships/customXml" Target="../customXml/item43.xml"/><Relationship Id="rId89" Type="http://schemas.openxmlformats.org/officeDocument/2006/relationships/customXml" Target="../customXml/item48.xml"/><Relationship Id="rId16" Type="http://schemas.openxmlformats.org/officeDocument/2006/relationships/pivotCacheDefinition" Target="pivotCache/pivotCacheDefinition4.xml"/><Relationship Id="rId11" Type="http://schemas.openxmlformats.org/officeDocument/2006/relationships/worksheet" Target="worksheets/sheet11.xml"/><Relationship Id="rId32" Type="http://schemas.microsoft.com/office/2007/relationships/slicerCache" Target="slicerCaches/slicerCache1.xml"/><Relationship Id="rId37" Type="http://schemas.openxmlformats.org/officeDocument/2006/relationships/styles" Target="style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90" Type="http://schemas.openxmlformats.org/officeDocument/2006/relationships/customXml" Target="../customXml/item49.xml"/><Relationship Id="rId95" Type="http://schemas.openxmlformats.org/officeDocument/2006/relationships/customXml" Target="../customXml/item54.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43" Type="http://schemas.openxmlformats.org/officeDocument/2006/relationships/customXml" Target="../customXml/item2.xml"/><Relationship Id="rId48" Type="http://schemas.openxmlformats.org/officeDocument/2006/relationships/customXml" Target="../customXml/item7.xml"/><Relationship Id="rId64" Type="http://schemas.openxmlformats.org/officeDocument/2006/relationships/customXml" Target="../customXml/item23.xml"/><Relationship Id="rId69" Type="http://schemas.openxmlformats.org/officeDocument/2006/relationships/customXml" Target="../customXml/item28.xml"/><Relationship Id="rId80" Type="http://schemas.openxmlformats.org/officeDocument/2006/relationships/customXml" Target="../customXml/item39.xml"/><Relationship Id="rId85" Type="http://schemas.openxmlformats.org/officeDocument/2006/relationships/customXml" Target="../customXml/item44.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microsoft.com/office/2007/relationships/slicerCache" Target="slicerCaches/slicerCache2.xml"/><Relationship Id="rId38" Type="http://schemas.openxmlformats.org/officeDocument/2006/relationships/sharedStrings" Target="sharedString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8.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83" Type="http://schemas.openxmlformats.org/officeDocument/2006/relationships/customXml" Target="../customXml/item42.xml"/><Relationship Id="rId88" Type="http://schemas.openxmlformats.org/officeDocument/2006/relationships/customXml" Target="../customXml/item47.xml"/><Relationship Id="rId91" Type="http://schemas.openxmlformats.org/officeDocument/2006/relationships/customXml" Target="../customXml/item50.xml"/><Relationship Id="rId96" Type="http://schemas.openxmlformats.org/officeDocument/2006/relationships/customXml" Target="../customXml/item5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36" Type="http://schemas.openxmlformats.org/officeDocument/2006/relationships/connections" Target="connections.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CacheDefinition" Target="pivotCache/pivotCacheDefinition19.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86" Type="http://schemas.openxmlformats.org/officeDocument/2006/relationships/customXml" Target="../customXml/item45.xml"/><Relationship Id="rId94" Type="http://schemas.openxmlformats.org/officeDocument/2006/relationships/customXml" Target="../customXml/item53.xml"/><Relationship Id="rId99" Type="http://schemas.openxmlformats.org/officeDocument/2006/relationships/customXml" Target="../customXml/item58.xml"/><Relationship Id="rId10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sheetMetadata" Target="metadata.xml"/><Relationship Id="rId34" Type="http://schemas.microsoft.com/office/2007/relationships/slicerCache" Target="slicerCaches/slicerCache3.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97" Type="http://schemas.openxmlformats.org/officeDocument/2006/relationships/customXml" Target="../customXml/item56.xml"/><Relationship Id="rId7" Type="http://schemas.openxmlformats.org/officeDocument/2006/relationships/worksheet" Target="worksheets/sheet7.xml"/><Relationship Id="rId71" Type="http://schemas.openxmlformats.org/officeDocument/2006/relationships/customXml" Target="../customXml/item30.xml"/><Relationship Id="rId92" Type="http://schemas.openxmlformats.org/officeDocument/2006/relationships/customXml" Target="../customXml/item51.xml"/><Relationship Id="rId2" Type="http://schemas.openxmlformats.org/officeDocument/2006/relationships/worksheet" Target="worksheets/sheet2.xml"/><Relationship Id="rId29" Type="http://schemas.openxmlformats.org/officeDocument/2006/relationships/pivotCacheDefinition" Target="pivotCache/pivotCacheDefinition17.xml"/><Relationship Id="rId24" Type="http://schemas.openxmlformats.org/officeDocument/2006/relationships/pivotCacheDefinition" Target="pivotCache/pivotCacheDefinition12.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 Id="rId87" Type="http://schemas.openxmlformats.org/officeDocument/2006/relationships/customXml" Target="../customXml/item46.xml"/><Relationship Id="rId61" Type="http://schemas.openxmlformats.org/officeDocument/2006/relationships/customXml" Target="../customXml/item20.xml"/><Relationship Id="rId82" Type="http://schemas.openxmlformats.org/officeDocument/2006/relationships/customXml" Target="../customXml/item41.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30" Type="http://schemas.openxmlformats.org/officeDocument/2006/relationships/pivotCacheDefinition" Target="pivotCache/pivotCacheDefinition18.xml"/><Relationship Id="rId35" Type="http://schemas.openxmlformats.org/officeDocument/2006/relationships/theme" Target="theme/theme1.xml"/><Relationship Id="rId56" Type="http://schemas.openxmlformats.org/officeDocument/2006/relationships/customXml" Target="../customXml/item15.xml"/><Relationship Id="rId77" Type="http://schemas.openxmlformats.org/officeDocument/2006/relationships/customXml" Target="../customXml/item36.xml"/><Relationship Id="rId100" Type="http://schemas.openxmlformats.org/officeDocument/2006/relationships/customXml" Target="../customXml/item59.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93" Type="http://schemas.openxmlformats.org/officeDocument/2006/relationships/customXml" Target="../customXml/item52.xml"/><Relationship Id="rId98" Type="http://schemas.openxmlformats.org/officeDocument/2006/relationships/customXml" Target="../customXml/item57.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DAX_MEASURES!$D$19</c:f>
              <c:strCache>
                <c:ptCount val="1"/>
                <c:pt idx="0">
                  <c:v>Profit</c:v>
                </c:pt>
              </c:strCache>
            </c:strRef>
          </c:tx>
          <c:spPr>
            <a:solidFill>
              <a:srgbClr val="BFBFB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DAX_MEASURES!$C$20:$C$23</c:f>
              <c:numCache>
                <c:formatCode>General</c:formatCode>
                <c:ptCount val="4"/>
                <c:pt idx="0">
                  <c:v>2005</c:v>
                </c:pt>
                <c:pt idx="1">
                  <c:v>2006</c:v>
                </c:pt>
                <c:pt idx="2">
                  <c:v>2007</c:v>
                </c:pt>
                <c:pt idx="3">
                  <c:v>2008</c:v>
                </c:pt>
              </c:numCache>
            </c:numRef>
          </c:cat>
          <c:val>
            <c:numRef>
              <c:f>DAX_MEASURES!$D$20:$D$23</c:f>
              <c:numCache>
                <c:formatCode>\$#,##0.00,,"M"</c:formatCode>
                <c:ptCount val="4"/>
                <c:pt idx="0">
                  <c:v>1303767.3538000002</c:v>
                </c:pt>
                <c:pt idx="1">
                  <c:v>2458752.3759999997</c:v>
                </c:pt>
                <c:pt idx="2">
                  <c:v>5646337.6698999908</c:v>
                </c:pt>
                <c:pt idx="3">
                  <c:v>5322654.9167999802</c:v>
                </c:pt>
              </c:numCache>
            </c:numRef>
          </c:val>
          <c:extLst>
            <c:ext xmlns:c16="http://schemas.microsoft.com/office/drawing/2014/chart" uri="{C3380CC4-5D6E-409C-BE32-E72D297353CC}">
              <c16:uniqueId val="{00000000-E36E-4688-A046-7352C4CC5749}"/>
            </c:ext>
          </c:extLst>
        </c:ser>
        <c:ser>
          <c:idx val="2"/>
          <c:order val="2"/>
          <c:tx>
            <c:strRef>
              <c:f>DAX_MEASURES!$F$19</c:f>
              <c:strCache>
                <c:ptCount val="1"/>
                <c:pt idx="0">
                  <c:v>Above average</c:v>
                </c:pt>
              </c:strCache>
            </c:strRef>
          </c:tx>
          <c:spPr>
            <a:solidFill>
              <a:srgbClr val="00B0F0"/>
            </a:solidFill>
            <a:ln>
              <a:noFill/>
            </a:ln>
            <a:effectLst/>
          </c:spPr>
          <c:invertIfNegative val="0"/>
          <c:val>
            <c:numRef>
              <c:f>DAX_MEASURES!$F$20:$F$23</c:f>
              <c:numCache>
                <c:formatCode>General</c:formatCode>
                <c:ptCount val="4"/>
                <c:pt idx="0">
                  <c:v>0</c:v>
                </c:pt>
                <c:pt idx="1">
                  <c:v>0</c:v>
                </c:pt>
                <c:pt idx="2" formatCode="\$#,##0.00,,&quot;M&quot;">
                  <c:v>5646337.6698999908</c:v>
                </c:pt>
                <c:pt idx="3">
                  <c:v>0</c:v>
                </c:pt>
              </c:numCache>
            </c:numRef>
          </c:val>
          <c:extLst>
            <c:ext xmlns:c16="http://schemas.microsoft.com/office/drawing/2014/chart" uri="{C3380CC4-5D6E-409C-BE32-E72D297353CC}">
              <c16:uniqueId val="{00000002-E36E-4688-A046-7352C4CC5749}"/>
            </c:ext>
          </c:extLst>
        </c:ser>
        <c:dLbls>
          <c:showLegendKey val="0"/>
          <c:showVal val="0"/>
          <c:showCatName val="0"/>
          <c:showSerName val="0"/>
          <c:showPercent val="0"/>
          <c:showBubbleSize val="0"/>
        </c:dLbls>
        <c:gapWidth val="219"/>
        <c:overlap val="100"/>
        <c:axId val="556597967"/>
        <c:axId val="556595087"/>
      </c:barChart>
      <c:lineChart>
        <c:grouping val="standard"/>
        <c:varyColors val="0"/>
        <c:ser>
          <c:idx val="1"/>
          <c:order val="1"/>
          <c:tx>
            <c:strRef>
              <c:f>DAX_MEASURES!$E$19</c:f>
              <c:strCache>
                <c:ptCount val="1"/>
                <c:pt idx="0">
                  <c:v>averageProfit</c:v>
                </c:pt>
              </c:strCache>
            </c:strRef>
          </c:tx>
          <c:spPr>
            <a:ln w="12700" cap="rnd">
              <a:solidFill>
                <a:schemeClr val="bg2">
                  <a:lumMod val="75000"/>
                </a:schemeClr>
              </a:solidFill>
              <a:round/>
            </a:ln>
            <a:effectLst/>
          </c:spPr>
          <c:marker>
            <c:symbol val="none"/>
          </c:marker>
          <c:val>
            <c:numRef>
              <c:f>DAX_MEASURES!$E$20:$E$23</c:f>
              <c:numCache>
                <c:formatCode>\$#,##0.00,,"M"</c:formatCode>
                <c:ptCount val="4"/>
                <c:pt idx="0">
                  <c:v>3682878.0791249927</c:v>
                </c:pt>
                <c:pt idx="1">
                  <c:v>4475914.9875666574</c:v>
                </c:pt>
                <c:pt idx="2">
                  <c:v>5484496.293349985</c:v>
                </c:pt>
                <c:pt idx="3">
                  <c:v>5322654.9167999802</c:v>
                </c:pt>
              </c:numCache>
            </c:numRef>
          </c:val>
          <c:smooth val="0"/>
          <c:extLst>
            <c:ext xmlns:c16="http://schemas.microsoft.com/office/drawing/2014/chart" uri="{C3380CC4-5D6E-409C-BE32-E72D297353CC}">
              <c16:uniqueId val="{00000001-E36E-4688-A046-7352C4CC5749}"/>
            </c:ext>
          </c:extLst>
        </c:ser>
        <c:dLbls>
          <c:showLegendKey val="0"/>
          <c:showVal val="0"/>
          <c:showCatName val="0"/>
          <c:showSerName val="0"/>
          <c:showPercent val="0"/>
          <c:showBubbleSize val="0"/>
        </c:dLbls>
        <c:marker val="1"/>
        <c:smooth val="0"/>
        <c:axId val="556597967"/>
        <c:axId val="556595087"/>
      </c:lineChart>
      <c:catAx>
        <c:axId val="55659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595087"/>
        <c:crosses val="autoZero"/>
        <c:auto val="1"/>
        <c:lblAlgn val="ctr"/>
        <c:lblOffset val="100"/>
        <c:noMultiLvlLbl val="0"/>
      </c:catAx>
      <c:valAx>
        <c:axId val="556595087"/>
        <c:scaling>
          <c:orientation val="minMax"/>
        </c:scaling>
        <c:delete val="1"/>
        <c:axPos val="l"/>
        <c:majorGridlines>
          <c:spPr>
            <a:ln w="9525" cap="flat" cmpd="sng" algn="ctr">
              <a:noFill/>
              <a:round/>
            </a:ln>
            <a:effectLst/>
          </c:spPr>
        </c:majorGridlines>
        <c:numFmt formatCode="\$#,##0.00,,&quot;M&quot;" sourceLinked="1"/>
        <c:majorTickMark val="none"/>
        <c:minorTickMark val="none"/>
        <c:tickLblPos val="nextTo"/>
        <c:crossAx val="5565979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[Excel-Adventure-works_Dashboards_Complete.xlsm]DAX_MEASURES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65000"/>
                <a:lumOff val="35000"/>
              </a:schemeClr>
            </a:solidFill>
            <a:round/>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992147094213779"/>
          <c:h val="0.83395643726352409"/>
        </c:manualLayout>
      </c:layout>
      <c:lineChart>
        <c:grouping val="standard"/>
        <c:varyColors val="0"/>
        <c:ser>
          <c:idx val="0"/>
          <c:order val="0"/>
          <c:tx>
            <c:strRef>
              <c:f>'DAX_MEASURES (2)'!$D$3</c:f>
              <c:strCache>
                <c:ptCount val="1"/>
                <c:pt idx="0">
                  <c:v>Total</c:v>
                </c:pt>
              </c:strCache>
            </c:strRef>
          </c:tx>
          <c:spPr>
            <a:ln w="28575" cap="rnd">
              <a:solidFill>
                <a:schemeClr val="tx1">
                  <a:lumMod val="65000"/>
                  <a:lumOff val="35000"/>
                </a:schemeClr>
              </a:solidFill>
              <a:round/>
            </a:ln>
            <a:effectLst/>
          </c:spPr>
          <c:marker>
            <c:symbol val="none"/>
          </c:marker>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'DAX_MEASURES (2)'!$C$4:$C$9</c:f>
              <c:strCache>
                <c:ptCount val="6"/>
                <c:pt idx="0">
                  <c:v>Jul</c:v>
                </c:pt>
                <c:pt idx="1">
                  <c:v>Aug</c:v>
                </c:pt>
                <c:pt idx="2">
                  <c:v>Sep</c:v>
                </c:pt>
                <c:pt idx="3">
                  <c:v>Oct</c:v>
                </c:pt>
                <c:pt idx="4">
                  <c:v>Nov</c:v>
                </c:pt>
                <c:pt idx="5">
                  <c:v>Dec</c:v>
                </c:pt>
              </c:strCache>
            </c:strRef>
          </c:cat>
          <c:val>
            <c:numRef>
              <c:f>'DAX_MEASURES (2)'!$D$4:$D$9</c:f>
              <c:numCache>
                <c:formatCode>\$#,##0.00,,"M"</c:formatCode>
                <c:ptCount val="6"/>
                <c:pt idx="0">
                  <c:v>156363.99839999998</c:v>
                </c:pt>
                <c:pt idx="1">
                  <c:v>249431.32079999999</c:v>
                </c:pt>
                <c:pt idx="2">
                  <c:v>309984.29929999996</c:v>
                </c:pt>
                <c:pt idx="3">
                  <c:v>248575.2359</c:v>
                </c:pt>
                <c:pt idx="4">
                  <c:v>127143.8446</c:v>
                </c:pt>
                <c:pt idx="5">
                  <c:v>212268.65479999999</c:v>
                </c:pt>
              </c:numCache>
            </c:numRef>
          </c:val>
          <c:smooth val="1"/>
          <c:extLst>
            <c:ext xmlns:c16="http://schemas.microsoft.com/office/drawing/2014/chart" uri="{C3380CC4-5D6E-409C-BE32-E72D297353CC}">
              <c16:uniqueId val="{00000000-FFE5-496E-93A9-E5C12DA4718B}"/>
            </c:ext>
          </c:extLst>
        </c:ser>
        <c:dLbls>
          <c:showLegendKey val="0"/>
          <c:showVal val="0"/>
          <c:showCatName val="0"/>
          <c:showSerName val="0"/>
          <c:showPercent val="0"/>
          <c:showBubbleSize val="0"/>
        </c:dLbls>
        <c:smooth val="0"/>
        <c:axId val="722845600"/>
        <c:axId val="722841280"/>
      </c:lineChart>
      <c:catAx>
        <c:axId val="72284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841280"/>
        <c:crosses val="autoZero"/>
        <c:auto val="1"/>
        <c:lblAlgn val="ctr"/>
        <c:lblOffset val="100"/>
        <c:noMultiLvlLbl val="0"/>
      </c:catAx>
      <c:valAx>
        <c:axId val="722841280"/>
        <c:scaling>
          <c:orientation val="minMax"/>
        </c:scaling>
        <c:delete val="1"/>
        <c:axPos val="l"/>
        <c:majorGridlines>
          <c:spPr>
            <a:ln w="9525" cap="flat" cmpd="sng" algn="ctr">
              <a:noFill/>
              <a:round/>
            </a:ln>
            <a:effectLst/>
          </c:spPr>
        </c:majorGridlines>
        <c:numFmt formatCode="\$#,##0.00,,&quot;M&quot;" sourceLinked="1"/>
        <c:majorTickMark val="none"/>
        <c:minorTickMark val="none"/>
        <c:tickLblPos val="nextTo"/>
        <c:crossAx val="72284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98373760978182E-2"/>
          <c:y val="0.11149825783972125"/>
          <c:w val="0.92420325247804358"/>
          <c:h val="0.76168454552936982"/>
        </c:manualLayout>
      </c:layout>
      <c:barChart>
        <c:barDir val="col"/>
        <c:grouping val="clustered"/>
        <c:varyColors val="0"/>
        <c:ser>
          <c:idx val="0"/>
          <c:order val="0"/>
          <c:tx>
            <c:strRef>
              <c:f>'DAX_MEASURES (2)'!$Q$3</c:f>
              <c:strCache>
                <c:ptCount val="1"/>
                <c:pt idx="0">
                  <c:v>Profit</c:v>
                </c:pt>
              </c:strCache>
            </c:strRef>
          </c:tx>
          <c:spPr>
            <a:solidFill>
              <a:schemeClr val="bg1">
                <a:lumMod val="85000"/>
              </a:schemeClr>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'DAX_MEASURES (2)'!$P$4:$P$10</c:f>
              <c:strCache>
                <c:ptCount val="7"/>
                <c:pt idx="0">
                  <c:v>Sun</c:v>
                </c:pt>
                <c:pt idx="1">
                  <c:v>Mon</c:v>
                </c:pt>
                <c:pt idx="2">
                  <c:v>Tue</c:v>
                </c:pt>
                <c:pt idx="3">
                  <c:v>Wed</c:v>
                </c:pt>
                <c:pt idx="4">
                  <c:v>Thu</c:v>
                </c:pt>
                <c:pt idx="5">
                  <c:v>Fri</c:v>
                </c:pt>
                <c:pt idx="6">
                  <c:v>Sat</c:v>
                </c:pt>
              </c:strCache>
            </c:strRef>
          </c:cat>
          <c:val>
            <c:numRef>
              <c:f>'DAX_MEASURES (2)'!$Q$4:$Q$10</c:f>
              <c:numCache>
                <c:formatCode>\$#,##0.00,,"M"</c:formatCode>
                <c:ptCount val="7"/>
                <c:pt idx="0">
                  <c:v>177693.21059999996</c:v>
                </c:pt>
                <c:pt idx="1">
                  <c:v>170632.17179999995</c:v>
                </c:pt>
                <c:pt idx="2">
                  <c:v>155801.42920000001</c:v>
                </c:pt>
                <c:pt idx="3">
                  <c:v>169988.92609999998</c:v>
                </c:pt>
                <c:pt idx="4">
                  <c:v>150991.84839999999</c:v>
                </c:pt>
                <c:pt idx="5">
                  <c:v>285532.14329999994</c:v>
                </c:pt>
                <c:pt idx="6">
                  <c:v>193127.6244</c:v>
                </c:pt>
              </c:numCache>
            </c:numRef>
          </c:val>
          <c:extLst>
            <c:ext xmlns:c16="http://schemas.microsoft.com/office/drawing/2014/chart" uri="{C3380CC4-5D6E-409C-BE32-E72D297353CC}">
              <c16:uniqueId val="{00000000-49B0-4C83-A04F-5D0B2914651B}"/>
            </c:ext>
          </c:extLst>
        </c:ser>
        <c:ser>
          <c:idx val="1"/>
          <c:order val="1"/>
          <c:tx>
            <c:strRef>
              <c:f>'DAX_MEASURES (2)'!$R$3</c:f>
              <c:strCache>
                <c:ptCount val="1"/>
                <c:pt idx="0">
                  <c:v>Highlight</c:v>
                </c:pt>
              </c:strCache>
            </c:strRef>
          </c:tx>
          <c:spPr>
            <a:solidFill>
              <a:srgbClr val="00B0F0"/>
            </a:solidFill>
            <a:ln>
              <a:noFill/>
            </a:ln>
            <a:effectLst/>
          </c:spPr>
          <c:invertIfNegative val="0"/>
          <c:val>
            <c:numRef>
              <c:f>'DAX_MEASURES (2)'!$R$4:$R$10</c:f>
              <c:numCache>
                <c:formatCode>\$#,##0.00,,"M"</c:formatCode>
                <c:ptCount val="7"/>
                <c:pt idx="0">
                  <c:v>177693.21059999996</c:v>
                </c:pt>
                <c:pt idx="1">
                  <c:v>0</c:v>
                </c:pt>
                <c:pt idx="2">
                  <c:v>0</c:v>
                </c:pt>
                <c:pt idx="3">
                  <c:v>0</c:v>
                </c:pt>
                <c:pt idx="4">
                  <c:v>0</c:v>
                </c:pt>
                <c:pt idx="5">
                  <c:v>285532.14329999994</c:v>
                </c:pt>
                <c:pt idx="6">
                  <c:v>193127.6244</c:v>
                </c:pt>
              </c:numCache>
            </c:numRef>
          </c:val>
          <c:extLst>
            <c:ext xmlns:c16="http://schemas.microsoft.com/office/drawing/2014/chart" uri="{C3380CC4-5D6E-409C-BE32-E72D297353CC}">
              <c16:uniqueId val="{00000001-49B0-4C83-A04F-5D0B2914651B}"/>
            </c:ext>
          </c:extLst>
        </c:ser>
        <c:dLbls>
          <c:showLegendKey val="0"/>
          <c:showVal val="0"/>
          <c:showCatName val="0"/>
          <c:showSerName val="0"/>
          <c:showPercent val="0"/>
          <c:showBubbleSize val="0"/>
        </c:dLbls>
        <c:gapWidth val="219"/>
        <c:overlap val="100"/>
        <c:axId val="1133800288"/>
        <c:axId val="1133799328"/>
      </c:barChart>
      <c:catAx>
        <c:axId val="113380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799328"/>
        <c:crosses val="autoZero"/>
        <c:auto val="1"/>
        <c:lblAlgn val="ctr"/>
        <c:lblOffset val="100"/>
        <c:noMultiLvlLbl val="0"/>
      </c:catAx>
      <c:valAx>
        <c:axId val="1133799328"/>
        <c:scaling>
          <c:orientation val="minMax"/>
        </c:scaling>
        <c:delete val="1"/>
        <c:axPos val="l"/>
        <c:numFmt formatCode="\$#,##0.00,,&quot;M&quot;" sourceLinked="1"/>
        <c:majorTickMark val="none"/>
        <c:minorTickMark val="none"/>
        <c:tickLblPos val="nextTo"/>
        <c:crossAx val="11338002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[Excel-Adventure-works_Dashboards_Complete.xlsm]DAX_MEASURES (2)!PivotTable5</c:name>
    <c:fmtId val="8"/>
  </c:pivotSource>
  <c:chart>
    <c:autoTitleDeleted val="1"/>
    <c:pivotFmts>
      <c:pivotFmt>
        <c:idx val="0"/>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00B0F0"/>
          </a:solidFill>
          <a:ln w="19050">
            <a:solidFill>
              <a:schemeClr val="lt1"/>
            </a:solid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lt1"/>
            </a:solidFill>
          </a:ln>
          <a:effectLst/>
        </c:spPr>
        <c:dLbl>
          <c:idx val="0"/>
          <c:layout>
            <c:manualLayout>
              <c:x val="0.18346266038779041"/>
              <c:y val="-5.024380104660825E-2"/>
            </c:manualLayout>
          </c:layout>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083887819107356"/>
                  <c:h val="0.11176456203844083"/>
                </c:manualLayout>
              </c15:layout>
            </c:ext>
          </c:extLst>
        </c:dLbl>
      </c:pivotFmt>
      <c:pivotFmt>
        <c:idx val="7"/>
        <c:spPr>
          <a:solidFill>
            <a:schemeClr val="bg1">
              <a:lumMod val="85000"/>
            </a:schemeClr>
          </a:solidFill>
          <a:ln w="19050">
            <a:solidFill>
              <a:schemeClr val="lt1"/>
            </a:solidFill>
          </a:ln>
          <a:effectLst/>
        </c:spPr>
        <c:dLbl>
          <c:idx val="0"/>
          <c:layout>
            <c:manualLayout>
              <c:x val="-0.18401937046004846"/>
              <c:y val="-1.2103242529466426E-2"/>
            </c:manualLayout>
          </c:layout>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7717391304347827"/>
                  <c:h val="0.10588235294117647"/>
                </c:manualLayout>
              </c15:layout>
            </c:ext>
          </c:extLst>
        </c:dLbl>
      </c:pivotFmt>
    </c:pivotFmts>
    <c:plotArea>
      <c:layout/>
      <c:doughnutChart>
        <c:varyColors val="1"/>
        <c:ser>
          <c:idx val="0"/>
          <c:order val="0"/>
          <c:tx>
            <c:strRef>
              <c:f>'DAX_MEASURES (2)'!$AA$3</c:f>
              <c:strCache>
                <c:ptCount val="1"/>
                <c:pt idx="0">
                  <c:v>Total</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2DF0-46B0-872D-3816DCAE738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DF0-46B0-872D-3816DCAE7385}"/>
              </c:ext>
            </c:extLst>
          </c:dPt>
          <c:dLbls>
            <c:dLbl>
              <c:idx val="0"/>
              <c:layout>
                <c:manualLayout>
                  <c:x val="0.18346266038779041"/>
                  <c:y val="-5.024380104660825E-2"/>
                </c:manualLayout>
              </c:layout>
              <c:showLegendKey val="0"/>
              <c:showVal val="1"/>
              <c:showCatName val="0"/>
              <c:showSerName val="0"/>
              <c:showPercent val="0"/>
              <c:showBubbleSize val="0"/>
              <c:extLst>
                <c:ext xmlns:c15="http://schemas.microsoft.com/office/drawing/2012/chart" uri="{CE6537A1-D6FC-4f65-9D91-7224C49458BB}">
                  <c15:layout>
                    <c:manualLayout>
                      <c:w val="0.22083887819107356"/>
                      <c:h val="0.11176456203844083"/>
                    </c:manualLayout>
                  </c15:layout>
                </c:ext>
                <c:ext xmlns:c16="http://schemas.microsoft.com/office/drawing/2014/chart" uri="{C3380CC4-5D6E-409C-BE32-E72D297353CC}">
                  <c16:uniqueId val="{00000001-2DF0-46B0-872D-3816DCAE7385}"/>
                </c:ext>
              </c:extLst>
            </c:dLbl>
            <c:dLbl>
              <c:idx val="1"/>
              <c:layout>
                <c:manualLayout>
                  <c:x val="-0.18401937046004846"/>
                  <c:y val="-1.2103242529466426E-2"/>
                </c:manualLayout>
              </c:layout>
              <c:showLegendKey val="0"/>
              <c:showVal val="1"/>
              <c:showCatName val="0"/>
              <c:showSerName val="0"/>
              <c:showPercent val="0"/>
              <c:showBubbleSize val="0"/>
              <c:extLst>
                <c:ext xmlns:c15="http://schemas.microsoft.com/office/drawing/2012/chart" uri="{CE6537A1-D6FC-4f65-9D91-7224C49458BB}">
                  <c15:layout>
                    <c:manualLayout>
                      <c:w val="0.27717391304347827"/>
                      <c:h val="0.10588235294117647"/>
                    </c:manualLayout>
                  </c15:layout>
                </c:ext>
                <c:ext xmlns:c16="http://schemas.microsoft.com/office/drawing/2014/chart" uri="{C3380CC4-5D6E-409C-BE32-E72D297353CC}">
                  <c16:uniqueId val="{00000003-2DF0-46B0-872D-3816DCAE7385}"/>
                </c:ext>
              </c:extLst>
            </c:dLbl>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'DAX_MEASURES (2)'!$Z$4:$Z$5</c:f>
              <c:strCache>
                <c:ptCount val="2"/>
                <c:pt idx="0">
                  <c:v>Weekday</c:v>
                </c:pt>
                <c:pt idx="1">
                  <c:v>Weekend</c:v>
                </c:pt>
              </c:strCache>
            </c:strRef>
          </c:cat>
          <c:val>
            <c:numRef>
              <c:f>'DAX_MEASURES (2)'!$AA$4:$AA$5</c:f>
              <c:numCache>
                <c:formatCode>\$#,##0.00,,"M"</c:formatCode>
                <c:ptCount val="2"/>
                <c:pt idx="0">
                  <c:v>932946.51879999985</c:v>
                </c:pt>
                <c:pt idx="1">
                  <c:v>370820.8349999999</c:v>
                </c:pt>
              </c:numCache>
            </c:numRef>
          </c:val>
          <c:extLst>
            <c:ext xmlns:c16="http://schemas.microsoft.com/office/drawing/2014/chart" uri="{C3380CC4-5D6E-409C-BE32-E72D297353CC}">
              <c16:uniqueId val="{00000004-2DF0-46B0-872D-3816DCAE738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24158395454805437"/>
          <c:y val="0.78959553968797369"/>
          <c:w val="0.5190664586956264"/>
          <c:h val="0.105213754560151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759043688273162E-2"/>
          <c:y val="5.7902840184557866E-2"/>
          <c:w val="0.56626497794611097"/>
          <c:h val="0.87348422803788672"/>
        </c:manualLayout>
      </c:layout>
      <c:barChart>
        <c:barDir val="bar"/>
        <c:grouping val="clustered"/>
        <c:varyColors val="0"/>
        <c:ser>
          <c:idx val="0"/>
          <c:order val="0"/>
          <c:tx>
            <c:strRef>
              <c:f>Product_Analysis!$H$3</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Product_Analysis!$G$4:$G$8</c:f>
              <c:strCache>
                <c:ptCount val="5"/>
                <c:pt idx="0">
                  <c:v>Road-150 Red, 62</c:v>
                </c:pt>
                <c:pt idx="1">
                  <c:v>Road-150 Red, 56</c:v>
                </c:pt>
                <c:pt idx="2">
                  <c:v>Road-150 Red, 52</c:v>
                </c:pt>
                <c:pt idx="3">
                  <c:v>Road-150 Red, 44</c:v>
                </c:pt>
                <c:pt idx="4">
                  <c:v>Road-150 Red, 48</c:v>
                </c:pt>
              </c:strCache>
            </c:strRef>
          </c:cat>
          <c:val>
            <c:numRef>
              <c:f>Product_Analysis!$H$4:$H$8</c:f>
              <c:numCache>
                <c:formatCode>[&lt;1000000]#,##0,"K";#,##0.00,,"M"</c:formatCode>
                <c:ptCount val="5"/>
                <c:pt idx="0">
                  <c:v>289837.01479999995</c:v>
                </c:pt>
                <c:pt idx="1">
                  <c:v>222302.17639999997</c:v>
                </c:pt>
                <c:pt idx="2">
                  <c:v>177278.95079999999</c:v>
                </c:pt>
                <c:pt idx="3">
                  <c:v>173058.02339999998</c:v>
                </c:pt>
                <c:pt idx="4">
                  <c:v>153360.36219999997</c:v>
                </c:pt>
              </c:numCache>
            </c:numRef>
          </c:val>
          <c:extLst>
            <c:ext xmlns:c16="http://schemas.microsoft.com/office/drawing/2014/chart" uri="{C3380CC4-5D6E-409C-BE32-E72D297353CC}">
              <c16:uniqueId val="{00000000-06D5-468E-AAC3-31A6D4A3FC45}"/>
            </c:ext>
          </c:extLst>
        </c:ser>
        <c:ser>
          <c:idx val="1"/>
          <c:order val="1"/>
          <c:tx>
            <c:strRef>
              <c:f>Product_Analysis!$I$3</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Product_Analysis!$G$4:$G$8</c:f>
              <c:strCache>
                <c:ptCount val="5"/>
                <c:pt idx="0">
                  <c:v>Road-150 Red, 62</c:v>
                </c:pt>
                <c:pt idx="1">
                  <c:v>Road-150 Red, 56</c:v>
                </c:pt>
                <c:pt idx="2">
                  <c:v>Road-150 Red, 52</c:v>
                </c:pt>
                <c:pt idx="3">
                  <c:v>Road-150 Red, 44</c:v>
                </c:pt>
                <c:pt idx="4">
                  <c:v>Road-150 Red, 48</c:v>
                </c:pt>
              </c:strCache>
            </c:strRef>
          </c:cat>
          <c:val>
            <c:numRef>
              <c:f>Product_Analysis!$I$4:$I$8</c:f>
              <c:numCache>
                <c:formatCode>[&lt;1000000]#,##0,"K";#,##0.00,,"M"</c:formatCode>
                <c:ptCount val="5"/>
                <c:pt idx="0">
                  <c:v>289837.01479999995</c:v>
                </c:pt>
                <c:pt idx="1">
                  <c:v>222302.17639999997</c:v>
                </c:pt>
                <c:pt idx="2">
                  <c:v>177278.95079999999</c:v>
                </c:pt>
                <c:pt idx="3">
                  <c:v>173058.02339999998</c:v>
                </c:pt>
                <c:pt idx="4">
                  <c:v>153360.36219999997</c:v>
                </c:pt>
              </c:numCache>
            </c:numRef>
          </c:val>
          <c:extLst>
            <c:ext xmlns:c16="http://schemas.microsoft.com/office/drawing/2014/chart" uri="{C3380CC4-5D6E-409C-BE32-E72D297353CC}">
              <c16:uniqueId val="{00000001-06D5-468E-AAC3-31A6D4A3FC45}"/>
            </c:ext>
          </c:extLst>
        </c:ser>
        <c:dLbls>
          <c:showLegendKey val="0"/>
          <c:showVal val="0"/>
          <c:showCatName val="0"/>
          <c:showSerName val="0"/>
          <c:showPercent val="0"/>
          <c:showBubbleSize val="0"/>
        </c:dLbls>
        <c:gapWidth val="30"/>
        <c:overlap val="100"/>
        <c:axId val="1961832000"/>
        <c:axId val="1961834880"/>
      </c:barChart>
      <c:catAx>
        <c:axId val="1961832000"/>
        <c:scaling>
          <c:orientation val="maxMin"/>
        </c:scaling>
        <c:delete val="1"/>
        <c:axPos val="l"/>
        <c:numFmt formatCode="General" sourceLinked="1"/>
        <c:majorTickMark val="none"/>
        <c:minorTickMark val="none"/>
        <c:tickLblPos val="nextTo"/>
        <c:crossAx val="1961834880"/>
        <c:crosses val="autoZero"/>
        <c:auto val="1"/>
        <c:lblAlgn val="ctr"/>
        <c:lblOffset val="100"/>
        <c:noMultiLvlLbl val="0"/>
      </c:catAx>
      <c:valAx>
        <c:axId val="1961834880"/>
        <c:scaling>
          <c:orientation val="minMax"/>
        </c:scaling>
        <c:delete val="1"/>
        <c:axPos val="t"/>
        <c:numFmt formatCode="[&lt;1000000]#,##0,&quot;K&quot;;#,##0.00,,&quot;M&quot;" sourceLinked="1"/>
        <c:majorTickMark val="none"/>
        <c:minorTickMark val="none"/>
        <c:tickLblPos val="nextTo"/>
        <c:crossAx val="1961832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Product_Analysis!$K$2</c:f>
              <c:strCache>
                <c:ptCount val="1"/>
                <c:pt idx="0">
                  <c:v>Profits</c:v>
                </c:pt>
              </c:strCache>
            </c:strRef>
          </c:tx>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EAD0-4059-BC50-8C84FD3FDE3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AD0-4059-BC50-8C84FD3FDE39}"/>
              </c:ext>
            </c:extLst>
          </c:dPt>
          <c:cat>
            <c:strRef>
              <c:f>Product_Analysis!$J$3:$J$4</c:f>
              <c:strCache>
                <c:ptCount val="2"/>
                <c:pt idx="0">
                  <c:v>Top-5 </c:v>
                </c:pt>
                <c:pt idx="1">
                  <c:v>Others</c:v>
                </c:pt>
              </c:strCache>
            </c:strRef>
          </c:cat>
          <c:val>
            <c:numRef>
              <c:f>Product_Analysis!$K$3:$K$4</c:f>
              <c:numCache>
                <c:formatCode>[&lt;1000000]#,##0,"K";#,##0.00,,"M"</c:formatCode>
                <c:ptCount val="2"/>
                <c:pt idx="0">
                  <c:v>1015836.5275999998</c:v>
                </c:pt>
                <c:pt idx="1">
                  <c:v>287930.82620000001</c:v>
                </c:pt>
              </c:numCache>
            </c:numRef>
          </c:val>
          <c:extLst>
            <c:ext xmlns:c16="http://schemas.microsoft.com/office/drawing/2014/chart" uri="{C3380CC4-5D6E-409C-BE32-E72D297353CC}">
              <c16:uniqueId val="{00000004-EAD0-4059-BC50-8C84FD3FDE3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71764269354122"/>
          <c:y val="0.12509553555960909"/>
          <c:w val="0.43488813758606559"/>
          <c:h val="0.81558749698532229"/>
        </c:manualLayout>
      </c:layout>
      <c:barChart>
        <c:barDir val="bar"/>
        <c:grouping val="clustered"/>
        <c:varyColors val="0"/>
        <c:ser>
          <c:idx val="0"/>
          <c:order val="0"/>
          <c:tx>
            <c:strRef>
              <c:f>Product_Analysis!$AB$2</c:f>
              <c:strCache>
                <c:ptCount val="1"/>
                <c:pt idx="0">
                  <c:v>Profit</c:v>
                </c:pt>
              </c:strCache>
            </c:strRef>
          </c:tx>
          <c:spPr>
            <a:solidFill>
              <a:srgbClr val="BFBFB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Product_Analysis!$AA$3:$AA$10</c:f>
              <c:strCache>
                <c:ptCount val="8"/>
                <c:pt idx="0">
                  <c:v>Red</c:v>
                </c:pt>
                <c:pt idx="1">
                  <c:v>Silver</c:v>
                </c:pt>
                <c:pt idx="2">
                  <c:v>Black</c:v>
                </c:pt>
                <c:pt idx="3">
                  <c:v>White</c:v>
                </c:pt>
                <c:pt idx="4">
                  <c:v>Unknown</c:v>
                </c:pt>
                <c:pt idx="5">
                  <c:v>Yellow</c:v>
                </c:pt>
                <c:pt idx="6">
                  <c:v>Multi</c:v>
                </c:pt>
                <c:pt idx="7">
                  <c:v>Blue</c:v>
                </c:pt>
              </c:strCache>
            </c:strRef>
          </c:cat>
          <c:val>
            <c:numRef>
              <c:f>Product_Analysis!$AB$3:$AB$10</c:f>
              <c:numCache>
                <c:formatCode>[&lt;1000000]#,##0,"K";#,##0.00,,"M"</c:formatCode>
                <c:ptCount val="8"/>
                <c:pt idx="0">
                  <c:v>1034423.4010999998</c:v>
                </c:pt>
                <c:pt idx="1">
                  <c:v>144320.05320000002</c:v>
                </c:pt>
                <c:pt idx="2">
                  <c:v>125023.8995</c:v>
                </c:pt>
                <c:pt idx="3">
                  <c:v>0</c:v>
                </c:pt>
                <c:pt idx="4">
                  <c:v>0</c:v>
                </c:pt>
                <c:pt idx="5">
                  <c:v>0</c:v>
                </c:pt>
                <c:pt idx="6">
                  <c:v>0</c:v>
                </c:pt>
                <c:pt idx="7">
                  <c:v>0</c:v>
                </c:pt>
              </c:numCache>
            </c:numRef>
          </c:val>
          <c:extLst>
            <c:ext xmlns:c16="http://schemas.microsoft.com/office/drawing/2014/chart" uri="{C3380CC4-5D6E-409C-BE32-E72D297353CC}">
              <c16:uniqueId val="{00000000-B59E-4A1F-8E39-886DF639215E}"/>
            </c:ext>
          </c:extLst>
        </c:ser>
        <c:ser>
          <c:idx val="1"/>
          <c:order val="1"/>
          <c:tx>
            <c:strRef>
              <c:f>Product_Analysis!$AC$2</c:f>
              <c:strCache>
                <c:ptCount val="1"/>
                <c:pt idx="0">
                  <c:v>Highlight</c:v>
                </c:pt>
              </c:strCache>
            </c:strRef>
          </c:tx>
          <c:spPr>
            <a:solidFill>
              <a:srgbClr val="00B0F0"/>
            </a:solidFill>
            <a:ln>
              <a:noFill/>
            </a:ln>
            <a:effectLst/>
          </c:spPr>
          <c:invertIfNegative val="0"/>
          <c:cat>
            <c:strRef>
              <c:f>Product_Analysis!$AA$3:$AA$10</c:f>
              <c:strCache>
                <c:ptCount val="8"/>
                <c:pt idx="0">
                  <c:v>Red</c:v>
                </c:pt>
                <c:pt idx="1">
                  <c:v>Silver</c:v>
                </c:pt>
                <c:pt idx="2">
                  <c:v>Black</c:v>
                </c:pt>
                <c:pt idx="3">
                  <c:v>White</c:v>
                </c:pt>
                <c:pt idx="4">
                  <c:v>Unknown</c:v>
                </c:pt>
                <c:pt idx="5">
                  <c:v>Yellow</c:v>
                </c:pt>
                <c:pt idx="6">
                  <c:v>Multi</c:v>
                </c:pt>
                <c:pt idx="7">
                  <c:v>Blue</c:v>
                </c:pt>
              </c:strCache>
            </c:strRef>
          </c:cat>
          <c:val>
            <c:numRef>
              <c:f>Product_Analysis!$AC$3:$AC$10</c:f>
              <c:numCache>
                <c:formatCode>General</c:formatCode>
                <c:ptCount val="8"/>
                <c:pt idx="0">
                  <c:v>125023.8995</c:v>
                </c:pt>
                <c:pt idx="1">
                  <c:v>1034423.4010999998</c:v>
                </c:pt>
                <c:pt idx="2">
                  <c:v>144320.05320000002</c:v>
                </c:pt>
              </c:numCache>
            </c:numRef>
          </c:val>
          <c:extLst>
            <c:ext xmlns:c16="http://schemas.microsoft.com/office/drawing/2014/chart" uri="{C3380CC4-5D6E-409C-BE32-E72D297353CC}">
              <c16:uniqueId val="{00000001-B59E-4A1F-8E39-886DF639215E}"/>
            </c:ext>
          </c:extLst>
        </c:ser>
        <c:dLbls>
          <c:showLegendKey val="0"/>
          <c:showVal val="0"/>
          <c:showCatName val="0"/>
          <c:showSerName val="0"/>
          <c:showPercent val="0"/>
          <c:showBubbleSize val="0"/>
        </c:dLbls>
        <c:gapWidth val="35"/>
        <c:overlap val="100"/>
        <c:axId val="1363479487"/>
        <c:axId val="1363463167"/>
      </c:barChart>
      <c:catAx>
        <c:axId val="136347948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463167"/>
        <c:crosses val="autoZero"/>
        <c:auto val="1"/>
        <c:lblAlgn val="ctr"/>
        <c:lblOffset val="100"/>
        <c:noMultiLvlLbl val="0"/>
      </c:catAx>
      <c:valAx>
        <c:axId val="1363463167"/>
        <c:scaling>
          <c:orientation val="minMax"/>
        </c:scaling>
        <c:delete val="1"/>
        <c:axPos val="t"/>
        <c:numFmt formatCode="[&lt;1000000]#,##0,&quot;K&quot;;#,##0.00,,&quot;M&quot;" sourceLinked="1"/>
        <c:majorTickMark val="out"/>
        <c:minorTickMark val="none"/>
        <c:tickLblPos val="nextTo"/>
        <c:crossAx val="1363479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Product_Analysis!$AI$7</c:f>
              <c:strCache>
                <c:ptCount val="1"/>
                <c:pt idx="0">
                  <c:v>Max Value</c:v>
                </c:pt>
              </c:strCache>
            </c:strRef>
          </c:tx>
          <c:spPr>
            <a:solidFill>
              <a:schemeClr val="bg1">
                <a:lumMod val="85000"/>
              </a:schemeClr>
            </a:solidFill>
            <a:ln>
              <a:noFill/>
            </a:ln>
            <a:effectLst/>
          </c:spPr>
          <c:invertIfNegative val="0"/>
          <c:xVal>
            <c:strRef>
              <c:f>Product_Analysis!$AF$8:$AF$9</c:f>
              <c:strCache>
                <c:ptCount val="2"/>
                <c:pt idx="0">
                  <c:v>Expensive</c:v>
                </c:pt>
                <c:pt idx="1">
                  <c:v>Less Expensive</c:v>
                </c:pt>
              </c:strCache>
            </c:strRef>
          </c:xVal>
          <c:yVal>
            <c:numRef>
              <c:f>Product_Analysis!$AJ$8:$AJ$9</c:f>
              <c:numCache>
                <c:formatCode>General</c:formatCode>
                <c:ptCount val="2"/>
                <c:pt idx="0">
                  <c:v>0.7</c:v>
                </c:pt>
                <c:pt idx="1">
                  <c:v>0.7</c:v>
                </c:pt>
              </c:numCache>
            </c:numRef>
          </c:yVal>
          <c:bubbleSize>
            <c:numRef>
              <c:f>Product_Analysis!$AI$8:$AI$9</c:f>
              <c:numCache>
                <c:formatCode>General</c:formatCode>
                <c:ptCount val="2"/>
                <c:pt idx="0">
                  <c:v>1</c:v>
                </c:pt>
                <c:pt idx="1">
                  <c:v>1</c:v>
                </c:pt>
              </c:numCache>
            </c:numRef>
          </c:bubbleSize>
          <c:bubble3D val="0"/>
          <c:extLst>
            <c:ext xmlns:c16="http://schemas.microsoft.com/office/drawing/2014/chart" uri="{C3380CC4-5D6E-409C-BE32-E72D297353CC}">
              <c16:uniqueId val="{00000000-7755-4140-89D3-C46379D02CF2}"/>
            </c:ext>
          </c:extLst>
        </c:ser>
        <c:ser>
          <c:idx val="1"/>
          <c:order val="1"/>
          <c:tx>
            <c:strRef>
              <c:f>Product_Analysis!$AH$7</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00B0F0"/>
              </a:solidFill>
              <a:ln w="25400">
                <a:noFill/>
              </a:ln>
              <a:effectLst/>
            </c:spPr>
            <c:extLst>
              <c:ext xmlns:c16="http://schemas.microsoft.com/office/drawing/2014/chart" uri="{C3380CC4-5D6E-409C-BE32-E72D297353CC}">
                <c16:uniqueId val="{00000002-7755-4140-89D3-C46379D02CF2}"/>
              </c:ext>
            </c:extLst>
          </c:dPt>
          <c:dPt>
            <c:idx val="1"/>
            <c:invertIfNegative val="0"/>
            <c:bubble3D val="0"/>
            <c:spPr>
              <a:solidFill>
                <a:srgbClr val="ED7D31"/>
              </a:solidFill>
              <a:ln w="25400">
                <a:noFill/>
              </a:ln>
              <a:effectLst/>
            </c:spPr>
            <c:extLst>
              <c:ext xmlns:c16="http://schemas.microsoft.com/office/drawing/2014/chart" uri="{C3380CC4-5D6E-409C-BE32-E72D297353CC}">
                <c16:uniqueId val="{00000003-7755-4140-89D3-C46379D02CF2}"/>
              </c:ext>
            </c:extLst>
          </c:dPt>
          <c:xVal>
            <c:strRef>
              <c:f>Product_Analysis!$AF$8:$AF$9</c:f>
              <c:strCache>
                <c:ptCount val="2"/>
                <c:pt idx="0">
                  <c:v>Expensive</c:v>
                </c:pt>
                <c:pt idx="1">
                  <c:v>Less Expensive</c:v>
                </c:pt>
              </c:strCache>
            </c:strRef>
          </c:xVal>
          <c:yVal>
            <c:numRef>
              <c:f>Product_Analysis!$AJ$8:$AJ$9</c:f>
              <c:numCache>
                <c:formatCode>General</c:formatCode>
                <c:ptCount val="2"/>
                <c:pt idx="0">
                  <c:v>0.7</c:v>
                </c:pt>
                <c:pt idx="1">
                  <c:v>0.7</c:v>
                </c:pt>
              </c:numCache>
            </c:numRef>
          </c:yVal>
          <c:bubbleSize>
            <c:numRef>
              <c:f>Product_Analysis!$AH$8:$AH$9</c:f>
              <c:numCache>
                <c:formatCode>0.0%</c:formatCode>
                <c:ptCount val="2"/>
                <c:pt idx="0">
                  <c:v>1</c:v>
                </c:pt>
                <c:pt idx="1">
                  <c:v>0</c:v>
                </c:pt>
              </c:numCache>
            </c:numRef>
          </c:bubbleSize>
          <c:bubble3D val="0"/>
          <c:extLst>
            <c:ext xmlns:c16="http://schemas.microsoft.com/office/drawing/2014/chart" uri="{C3380CC4-5D6E-409C-BE32-E72D297353CC}">
              <c16:uniqueId val="{00000001-7755-4140-89D3-C46379D02CF2}"/>
            </c:ext>
          </c:extLst>
        </c:ser>
        <c:dLbls>
          <c:showLegendKey val="0"/>
          <c:showVal val="0"/>
          <c:showCatName val="0"/>
          <c:showSerName val="0"/>
          <c:showPercent val="0"/>
          <c:showBubbleSize val="0"/>
        </c:dLbls>
        <c:bubbleScale val="300"/>
        <c:showNegBubbles val="0"/>
        <c:axId val="1199207968"/>
        <c:axId val="1199208448"/>
      </c:bubbleChart>
      <c:valAx>
        <c:axId val="1199207968"/>
        <c:scaling>
          <c:orientation val="minMax"/>
          <c:max val="2.5"/>
          <c:min val="0.5"/>
        </c:scaling>
        <c:delete val="1"/>
        <c:axPos val="b"/>
        <c:majorTickMark val="none"/>
        <c:minorTickMark val="none"/>
        <c:tickLblPos val="nextTo"/>
        <c:crossAx val="1199208448"/>
        <c:crosses val="autoZero"/>
        <c:crossBetween val="midCat"/>
      </c:valAx>
      <c:valAx>
        <c:axId val="1199208448"/>
        <c:scaling>
          <c:orientation val="minMax"/>
        </c:scaling>
        <c:delete val="1"/>
        <c:axPos val="l"/>
        <c:numFmt formatCode="General" sourceLinked="1"/>
        <c:majorTickMark val="none"/>
        <c:minorTickMark val="none"/>
        <c:tickLblPos val="nextTo"/>
        <c:crossAx val="119920796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759043688273162E-2"/>
          <c:y val="5.7902840184557866E-2"/>
          <c:w val="0.56626497794611097"/>
          <c:h val="0.87348422803788672"/>
        </c:manualLayout>
      </c:layout>
      <c:barChart>
        <c:barDir val="bar"/>
        <c:grouping val="clustered"/>
        <c:varyColors val="0"/>
        <c:ser>
          <c:idx val="0"/>
          <c:order val="0"/>
          <c:tx>
            <c:strRef>
              <c:f>Customer_Analysis!$H$3</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Customer_Analysis!$G$4:$G$8</c:f>
              <c:strCache>
                <c:ptCount val="5"/>
                <c:pt idx="0">
                  <c:v>Jan Watson</c:v>
                </c:pt>
                <c:pt idx="1">
                  <c:v>Edward Edwards</c:v>
                </c:pt>
                <c:pt idx="2">
                  <c:v>Danny Alvarez</c:v>
                </c:pt>
                <c:pt idx="3">
                  <c:v>Claudia Gao</c:v>
                </c:pt>
                <c:pt idx="4">
                  <c:v>Emily Miller</c:v>
                </c:pt>
              </c:strCache>
            </c:strRef>
          </c:cat>
          <c:val>
            <c:numRef>
              <c:f>Customer_Analysis!$H$4:$H$8</c:f>
              <c:numCache>
                <c:formatCode>[&lt;1000000]#,##0,"K";#,##0.00,,"M"</c:formatCode>
                <c:ptCount val="5"/>
                <c:pt idx="0">
                  <c:v>28139.516</c:v>
                </c:pt>
                <c:pt idx="1">
                  <c:v>28139.516</c:v>
                </c:pt>
                <c:pt idx="2">
                  <c:v>28139.516</c:v>
                </c:pt>
                <c:pt idx="3">
                  <c:v>28139.516</c:v>
                </c:pt>
                <c:pt idx="4">
                  <c:v>26781.040799999999</c:v>
                </c:pt>
              </c:numCache>
            </c:numRef>
          </c:val>
          <c:extLst>
            <c:ext xmlns:c16="http://schemas.microsoft.com/office/drawing/2014/chart" uri="{C3380CC4-5D6E-409C-BE32-E72D297353CC}">
              <c16:uniqueId val="{00000000-06D5-468E-AAC3-31A6D4A3FC45}"/>
            </c:ext>
          </c:extLst>
        </c:ser>
        <c:ser>
          <c:idx val="1"/>
          <c:order val="1"/>
          <c:tx>
            <c:strRef>
              <c:f>Customer_Analysis!$I$3</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Customer_Analysis!$G$4:$G$8</c:f>
              <c:strCache>
                <c:ptCount val="5"/>
                <c:pt idx="0">
                  <c:v>Jan Watson</c:v>
                </c:pt>
                <c:pt idx="1">
                  <c:v>Edward Edwards</c:v>
                </c:pt>
                <c:pt idx="2">
                  <c:v>Danny Alvarez</c:v>
                </c:pt>
                <c:pt idx="3">
                  <c:v>Claudia Gao</c:v>
                </c:pt>
                <c:pt idx="4">
                  <c:v>Emily Miller</c:v>
                </c:pt>
              </c:strCache>
            </c:strRef>
          </c:cat>
          <c:val>
            <c:numRef>
              <c:f>Customer_Analysis!$I$4:$I$8</c:f>
              <c:numCache>
                <c:formatCode>[&lt;1000000]#,##0,"K";#,##0.00,,"M"</c:formatCode>
                <c:ptCount val="5"/>
                <c:pt idx="0">
                  <c:v>28139.516</c:v>
                </c:pt>
                <c:pt idx="1">
                  <c:v>28139.516</c:v>
                </c:pt>
                <c:pt idx="2">
                  <c:v>28139.516</c:v>
                </c:pt>
                <c:pt idx="3">
                  <c:v>28139.516</c:v>
                </c:pt>
                <c:pt idx="4">
                  <c:v>26781.040799999999</c:v>
                </c:pt>
              </c:numCache>
            </c:numRef>
          </c:val>
          <c:extLst>
            <c:ext xmlns:c16="http://schemas.microsoft.com/office/drawing/2014/chart" uri="{C3380CC4-5D6E-409C-BE32-E72D297353CC}">
              <c16:uniqueId val="{00000001-06D5-468E-AAC3-31A6D4A3FC45}"/>
            </c:ext>
          </c:extLst>
        </c:ser>
        <c:dLbls>
          <c:showLegendKey val="0"/>
          <c:showVal val="0"/>
          <c:showCatName val="0"/>
          <c:showSerName val="0"/>
          <c:showPercent val="0"/>
          <c:showBubbleSize val="0"/>
        </c:dLbls>
        <c:gapWidth val="30"/>
        <c:overlap val="100"/>
        <c:axId val="1961832000"/>
        <c:axId val="1961834880"/>
      </c:barChart>
      <c:catAx>
        <c:axId val="1961832000"/>
        <c:scaling>
          <c:orientation val="maxMin"/>
        </c:scaling>
        <c:delete val="1"/>
        <c:axPos val="l"/>
        <c:numFmt formatCode="General" sourceLinked="1"/>
        <c:majorTickMark val="none"/>
        <c:minorTickMark val="none"/>
        <c:tickLblPos val="nextTo"/>
        <c:crossAx val="1961834880"/>
        <c:crosses val="autoZero"/>
        <c:auto val="1"/>
        <c:lblAlgn val="ctr"/>
        <c:lblOffset val="100"/>
        <c:noMultiLvlLbl val="0"/>
      </c:catAx>
      <c:valAx>
        <c:axId val="1961834880"/>
        <c:scaling>
          <c:orientation val="minMax"/>
        </c:scaling>
        <c:delete val="1"/>
        <c:axPos val="t"/>
        <c:numFmt formatCode="[&lt;1000000]#,##0,&quot;K&quot;;#,##0.00,,&quot;M&quot;" sourceLinked="1"/>
        <c:majorTickMark val="none"/>
        <c:minorTickMark val="none"/>
        <c:tickLblPos val="nextTo"/>
        <c:crossAx val="1961832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Customer_Analysis!$H$9</c:f>
              <c:strCache>
                <c:ptCount val="1"/>
                <c:pt idx="0">
                  <c:v>Profits</c:v>
                </c:pt>
              </c:strCache>
            </c:strRef>
          </c:tx>
          <c:spPr>
            <a:ln>
              <a:noFill/>
            </a:ln>
          </c:spPr>
          <c:dPt>
            <c:idx val="0"/>
            <c:bubble3D val="0"/>
            <c:spPr>
              <a:solidFill>
                <a:srgbClr val="00B0F0"/>
              </a:solidFill>
              <a:ln w="19050">
                <a:noFill/>
              </a:ln>
              <a:effectLst/>
            </c:spPr>
            <c:extLst>
              <c:ext xmlns:c16="http://schemas.microsoft.com/office/drawing/2014/chart" uri="{C3380CC4-5D6E-409C-BE32-E72D297353CC}">
                <c16:uniqueId val="{00000001-EAD0-4059-BC50-8C84FD3FDE3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AD0-4059-BC50-8C84FD3FDE39}"/>
              </c:ext>
            </c:extLst>
          </c:dPt>
          <c:cat>
            <c:strRef>
              <c:f>Customer_Analysis!$G$10:$G$11</c:f>
              <c:strCache>
                <c:ptCount val="2"/>
                <c:pt idx="0">
                  <c:v>Top-5</c:v>
                </c:pt>
                <c:pt idx="1">
                  <c:v>Others</c:v>
                </c:pt>
              </c:strCache>
            </c:strRef>
          </c:cat>
          <c:val>
            <c:numRef>
              <c:f>Customer_Analysis!$H$10:$H$11</c:f>
              <c:numCache>
                <c:formatCode>[&lt;1000000]#,##0,"K";#,##0.00,,"M"</c:formatCode>
                <c:ptCount val="2"/>
                <c:pt idx="0">
                  <c:v>139339.1048</c:v>
                </c:pt>
                <c:pt idx="1">
                  <c:v>1164428.2489999998</c:v>
                </c:pt>
              </c:numCache>
            </c:numRef>
          </c:val>
          <c:extLst>
            <c:ext xmlns:c16="http://schemas.microsoft.com/office/drawing/2014/chart" uri="{C3380CC4-5D6E-409C-BE32-E72D297353CC}">
              <c16:uniqueId val="{00000004-EAD0-4059-BC50-8C84FD3FDE39}"/>
            </c:ext>
          </c:extLst>
        </c:ser>
        <c:ser>
          <c:idx val="1"/>
          <c:order val="1"/>
          <c:tx>
            <c:strRef>
              <c:f>Customer_Analysis!$I$9</c:f>
              <c:strCache>
                <c:ptCount val="1"/>
                <c:pt idx="0">
                  <c:v>% Profits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D855-4CE4-84B7-4165E9EC8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D855-4CE4-84B7-4165E9EC8F48}"/>
              </c:ext>
            </c:extLst>
          </c:dPt>
          <c:cat>
            <c:strRef>
              <c:f>Customer_Analysis!$G$10:$G$11</c:f>
              <c:strCache>
                <c:ptCount val="2"/>
                <c:pt idx="0">
                  <c:v>Top-5</c:v>
                </c:pt>
                <c:pt idx="1">
                  <c:v>Others</c:v>
                </c:pt>
              </c:strCache>
            </c:strRef>
          </c:cat>
          <c:val>
            <c:numRef>
              <c:f>Customer_Analysis!$I$10:$I$11</c:f>
              <c:numCache>
                <c:formatCode>0.0%</c:formatCode>
                <c:ptCount val="2"/>
                <c:pt idx="0">
                  <c:v>0.10687420910937677</c:v>
                </c:pt>
                <c:pt idx="1">
                  <c:v>0.89312579089062316</c:v>
                </c:pt>
              </c:numCache>
            </c:numRef>
          </c:val>
          <c:extLst>
            <c:ext xmlns:c16="http://schemas.microsoft.com/office/drawing/2014/chart" uri="{C3380CC4-5D6E-409C-BE32-E72D297353CC}">
              <c16:uniqueId val="{00000004-7C47-4BEE-B3AC-019B9B8342D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81318826799241"/>
          <c:y val="0.3256577260372327"/>
          <c:w val="0.78241756359068648"/>
          <c:h val="0.34868454792553466"/>
        </c:manualLayout>
      </c:layout>
      <c:barChart>
        <c:barDir val="bar"/>
        <c:grouping val="clustered"/>
        <c:varyColors val="0"/>
        <c:ser>
          <c:idx val="1"/>
          <c:order val="0"/>
          <c:tx>
            <c:strRef>
              <c:f>Customer_Analysis!$N$13</c:f>
              <c:strCache>
                <c:ptCount val="1"/>
                <c:pt idx="0">
                  <c:v>Percentage</c:v>
                </c:pt>
              </c:strCache>
            </c:strRef>
          </c:tx>
          <c:spPr>
            <a:solidFill>
              <a:schemeClr val="accent2"/>
            </a:solidFill>
            <a:ln>
              <a:noFill/>
            </a:ln>
            <a:effectLst/>
          </c:spPr>
          <c:invertIfNegative val="0"/>
          <c:dPt>
            <c:idx val="0"/>
            <c:invertIfNegative val="0"/>
            <c:bubble3D val="0"/>
            <c:spPr>
              <a:solidFill>
                <a:srgbClr val="BFBFBF"/>
              </a:solidFill>
              <a:ln>
                <a:noFill/>
              </a:ln>
              <a:effectLst/>
            </c:spPr>
            <c:extLst>
              <c:ext xmlns:c16="http://schemas.microsoft.com/office/drawing/2014/chart" uri="{C3380CC4-5D6E-409C-BE32-E72D297353CC}">
                <c16:uniqueId val="{00000002-365B-4541-9DDF-C5B658C9379D}"/>
              </c:ext>
            </c:extLst>
          </c:dPt>
          <c:cat>
            <c:strRef>
              <c:f>Customer_Analysis!$L$14</c:f>
              <c:strCache>
                <c:ptCount val="1"/>
                <c:pt idx="0">
                  <c:v>F</c:v>
                </c:pt>
              </c:strCache>
            </c:strRef>
          </c:cat>
          <c:val>
            <c:numRef>
              <c:f>Customer_Analysis!$N$14</c:f>
              <c:numCache>
                <c:formatCode>0</c:formatCode>
                <c:ptCount val="1"/>
                <c:pt idx="0">
                  <c:v>1</c:v>
                </c:pt>
              </c:numCache>
            </c:numRef>
          </c:val>
          <c:extLst>
            <c:ext xmlns:c16="http://schemas.microsoft.com/office/drawing/2014/chart" uri="{C3380CC4-5D6E-409C-BE32-E72D297353CC}">
              <c16:uniqueId val="{00000000-365B-4541-9DDF-C5B658C9379D}"/>
            </c:ext>
          </c:extLst>
        </c:ser>
        <c:ser>
          <c:idx val="0"/>
          <c:order val="1"/>
          <c:tx>
            <c:strRef>
              <c:f>Customer_Analysis!$M$13</c:f>
              <c:strCache>
                <c:ptCount val="1"/>
                <c:pt idx="0">
                  <c:v>Profit</c:v>
                </c:pt>
              </c:strCache>
            </c:strRef>
          </c:tx>
          <c:spPr>
            <a:solidFill>
              <a:srgbClr val="ED7D31"/>
            </a:solidFill>
            <a:ln>
              <a:noFill/>
            </a:ln>
            <a:effectLst/>
          </c:spPr>
          <c:invertIfNegative val="0"/>
          <c:cat>
            <c:strRef>
              <c:f>Customer_Analysis!$L$14</c:f>
              <c:strCache>
                <c:ptCount val="1"/>
                <c:pt idx="0">
                  <c:v>F</c:v>
                </c:pt>
              </c:strCache>
            </c:strRef>
          </c:cat>
          <c:val>
            <c:numRef>
              <c:f>Customer_Analysis!$M$14</c:f>
              <c:numCache>
                <c:formatCode>0.0%</c:formatCode>
                <c:ptCount val="1"/>
                <c:pt idx="0">
                  <c:v>0.49701953773526059</c:v>
                </c:pt>
              </c:numCache>
            </c:numRef>
          </c:val>
          <c:extLst>
            <c:ext xmlns:c16="http://schemas.microsoft.com/office/drawing/2014/chart" uri="{C3380CC4-5D6E-409C-BE32-E72D297353CC}">
              <c16:uniqueId val="{00000001-365B-4541-9DDF-C5B658C9379D}"/>
            </c:ext>
          </c:extLst>
        </c:ser>
        <c:dLbls>
          <c:showLegendKey val="0"/>
          <c:showVal val="0"/>
          <c:showCatName val="0"/>
          <c:showSerName val="0"/>
          <c:showPercent val="0"/>
          <c:showBubbleSize val="0"/>
        </c:dLbls>
        <c:gapWidth val="0"/>
        <c:overlap val="100"/>
        <c:axId val="1959398911"/>
        <c:axId val="1959388351"/>
      </c:barChart>
      <c:catAx>
        <c:axId val="1959398911"/>
        <c:scaling>
          <c:orientation val="minMax"/>
        </c:scaling>
        <c:delete val="1"/>
        <c:axPos val="l"/>
        <c:numFmt formatCode="General" sourceLinked="1"/>
        <c:majorTickMark val="none"/>
        <c:minorTickMark val="none"/>
        <c:tickLblPos val="nextTo"/>
        <c:crossAx val="1959388351"/>
        <c:crosses val="autoZero"/>
        <c:auto val="1"/>
        <c:lblAlgn val="ctr"/>
        <c:lblOffset val="100"/>
        <c:noMultiLvlLbl val="0"/>
      </c:catAx>
      <c:valAx>
        <c:axId val="1959388351"/>
        <c:scaling>
          <c:orientation val="minMax"/>
          <c:max val="1"/>
        </c:scaling>
        <c:delete val="1"/>
        <c:axPos val="b"/>
        <c:numFmt formatCode="0" sourceLinked="1"/>
        <c:majorTickMark val="none"/>
        <c:minorTickMark val="none"/>
        <c:tickLblPos val="nextTo"/>
        <c:crossAx val="195939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30502191788716"/>
          <c:y val="0.6513154520744654"/>
          <c:w val="0.70345320614806661"/>
          <c:h val="0.34868454792553466"/>
        </c:manualLayout>
      </c:layout>
      <c:barChart>
        <c:barDir val="bar"/>
        <c:grouping val="clustered"/>
        <c:varyColors val="0"/>
        <c:ser>
          <c:idx val="1"/>
          <c:order val="0"/>
          <c:tx>
            <c:strRef>
              <c:f>Customer_Analysis!$N$13</c:f>
              <c:strCache>
                <c:ptCount val="1"/>
                <c:pt idx="0">
                  <c:v>Percentage</c:v>
                </c:pt>
              </c:strCache>
            </c:strRef>
          </c:tx>
          <c:spPr>
            <a:solidFill>
              <a:srgbClr val="BFBFBF"/>
            </a:solidFill>
            <a:ln>
              <a:noFill/>
            </a:ln>
            <a:effectLst/>
          </c:spPr>
          <c:invertIfNegative val="0"/>
          <c:cat>
            <c:strRef>
              <c:f>Customer_Analysis!$L$15</c:f>
              <c:strCache>
                <c:ptCount val="1"/>
                <c:pt idx="0">
                  <c:v>M</c:v>
                </c:pt>
              </c:strCache>
            </c:strRef>
          </c:cat>
          <c:val>
            <c:numRef>
              <c:f>Customer_Analysis!$N$15</c:f>
              <c:numCache>
                <c:formatCode>0</c:formatCode>
                <c:ptCount val="1"/>
                <c:pt idx="0">
                  <c:v>1</c:v>
                </c:pt>
              </c:numCache>
            </c:numRef>
          </c:val>
          <c:extLst>
            <c:ext xmlns:c16="http://schemas.microsoft.com/office/drawing/2014/chart" uri="{C3380CC4-5D6E-409C-BE32-E72D297353CC}">
              <c16:uniqueId val="{00000000-365B-4541-9DDF-C5B658C9379D}"/>
            </c:ext>
          </c:extLst>
        </c:ser>
        <c:ser>
          <c:idx val="0"/>
          <c:order val="1"/>
          <c:tx>
            <c:strRef>
              <c:f>Customer_Analysis!$M$13</c:f>
              <c:strCache>
                <c:ptCount val="1"/>
                <c:pt idx="0">
                  <c:v>Profit</c:v>
                </c:pt>
              </c:strCache>
            </c:strRef>
          </c:tx>
          <c:spPr>
            <a:solidFill>
              <a:srgbClr val="00B0F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2-447E-4E0C-88D9-2B2C9D1922D4}"/>
              </c:ext>
            </c:extLst>
          </c:dPt>
          <c:cat>
            <c:strRef>
              <c:f>Customer_Analysis!$L$15</c:f>
              <c:strCache>
                <c:ptCount val="1"/>
                <c:pt idx="0">
                  <c:v>M</c:v>
                </c:pt>
              </c:strCache>
            </c:strRef>
          </c:cat>
          <c:val>
            <c:numRef>
              <c:f>Customer_Analysis!$M$15</c:f>
              <c:numCache>
                <c:formatCode>0.0%</c:formatCode>
                <c:ptCount val="1"/>
                <c:pt idx="0">
                  <c:v>0.50298046226473936</c:v>
                </c:pt>
              </c:numCache>
            </c:numRef>
          </c:val>
          <c:extLst>
            <c:ext xmlns:c16="http://schemas.microsoft.com/office/drawing/2014/chart" uri="{C3380CC4-5D6E-409C-BE32-E72D297353CC}">
              <c16:uniqueId val="{00000001-365B-4541-9DDF-C5B658C9379D}"/>
            </c:ext>
          </c:extLst>
        </c:ser>
        <c:dLbls>
          <c:showLegendKey val="0"/>
          <c:showVal val="0"/>
          <c:showCatName val="0"/>
          <c:showSerName val="0"/>
          <c:showPercent val="0"/>
          <c:showBubbleSize val="0"/>
        </c:dLbls>
        <c:gapWidth val="0"/>
        <c:overlap val="100"/>
        <c:axId val="1959398911"/>
        <c:axId val="1959388351"/>
      </c:barChart>
      <c:catAx>
        <c:axId val="1959398911"/>
        <c:scaling>
          <c:orientation val="minMax"/>
        </c:scaling>
        <c:delete val="1"/>
        <c:axPos val="l"/>
        <c:numFmt formatCode="General" sourceLinked="1"/>
        <c:majorTickMark val="none"/>
        <c:minorTickMark val="none"/>
        <c:tickLblPos val="nextTo"/>
        <c:crossAx val="1959388351"/>
        <c:crosses val="autoZero"/>
        <c:auto val="1"/>
        <c:lblAlgn val="ctr"/>
        <c:lblOffset val="100"/>
        <c:noMultiLvlLbl val="0"/>
      </c:catAx>
      <c:valAx>
        <c:axId val="1959388351"/>
        <c:scaling>
          <c:orientation val="minMax"/>
          <c:max val="1"/>
        </c:scaling>
        <c:delete val="1"/>
        <c:axPos val="b"/>
        <c:numFmt formatCode="0" sourceLinked="1"/>
        <c:majorTickMark val="none"/>
        <c:minorTickMark val="none"/>
        <c:tickLblPos val="nextTo"/>
        <c:crossAx val="195939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482041285923801E-2"/>
          <c:y val="0.31859730170936318"/>
          <c:w val="0.89208626980471861"/>
          <c:h val="0.47671230686260113"/>
        </c:manualLayout>
      </c:layout>
      <c:barChart>
        <c:barDir val="col"/>
        <c:grouping val="clustered"/>
        <c:varyColors val="0"/>
        <c:ser>
          <c:idx val="0"/>
          <c:order val="0"/>
          <c:tx>
            <c:strRef>
              <c:f>Customer_Analysis!$W$3</c:f>
              <c:strCache>
                <c:ptCount val="1"/>
                <c:pt idx="0">
                  <c:v>Profit</c:v>
                </c:pt>
              </c:strCache>
            </c:strRef>
          </c:tx>
          <c:spPr>
            <a:solidFill>
              <a:srgbClr val="BFBFBF"/>
            </a:solidFill>
            <a:ln>
              <a:noFill/>
            </a:ln>
            <a:effectLst/>
          </c:spPr>
          <c:invertIfNegative val="0"/>
          <c:dLbls>
            <c:delete val="1"/>
          </c:dLbls>
          <c:cat>
            <c:strRef>
              <c:f>Customer_Analysis!$V$4:$V$10</c:f>
              <c:strCache>
                <c:ptCount val="7"/>
                <c:pt idx="0">
                  <c:v>0-26</c:v>
                </c:pt>
                <c:pt idx="1">
                  <c:v>27-31</c:v>
                </c:pt>
                <c:pt idx="2">
                  <c:v>32-36</c:v>
                </c:pt>
                <c:pt idx="3">
                  <c:v>37-41</c:v>
                </c:pt>
                <c:pt idx="4">
                  <c:v>42-46</c:v>
                </c:pt>
                <c:pt idx="5">
                  <c:v>47-51</c:v>
                </c:pt>
                <c:pt idx="6">
                  <c:v>52 Plus</c:v>
                </c:pt>
              </c:strCache>
            </c:strRef>
          </c:cat>
          <c:val>
            <c:numRef>
              <c:f>Customer_Analysis!$W$4:$W$10</c:f>
              <c:numCache>
                <c:formatCode>[&lt;1000000]#,##0,"K";#,##0.00,,"M"</c:formatCode>
                <c:ptCount val="7"/>
                <c:pt idx="0">
                  <c:v>0</c:v>
                </c:pt>
                <c:pt idx="1">
                  <c:v>39165.951200000003</c:v>
                </c:pt>
                <c:pt idx="2">
                  <c:v>101563.74490000001</c:v>
                </c:pt>
                <c:pt idx="3">
                  <c:v>216999.44429999997</c:v>
                </c:pt>
                <c:pt idx="4">
                  <c:v>89640.656799999997</c:v>
                </c:pt>
                <c:pt idx="5">
                  <c:v>180539.50260000001</c:v>
                </c:pt>
                <c:pt idx="6">
                  <c:v>675858.05399999965</c:v>
                </c:pt>
              </c:numCache>
            </c:numRef>
          </c:val>
          <c:extLst>
            <c:ext xmlns:c16="http://schemas.microsoft.com/office/drawing/2014/chart" uri="{C3380CC4-5D6E-409C-BE32-E72D297353CC}">
              <c16:uniqueId val="{00000000-0F4B-49E4-8E24-3D34715FEBA0}"/>
            </c:ext>
          </c:extLst>
        </c:ser>
        <c:ser>
          <c:idx val="1"/>
          <c:order val="1"/>
          <c:tx>
            <c:strRef>
              <c:f>Customer_Analysis!$X$3</c:f>
              <c:strCache>
                <c:ptCount val="1"/>
                <c:pt idx="0">
                  <c:v>Highlight</c:v>
                </c:pt>
              </c:strCache>
            </c:strRef>
          </c:tx>
          <c:spPr>
            <a:solidFill>
              <a:srgbClr val="00B0F0"/>
            </a:solidFill>
            <a:ln>
              <a:noFill/>
            </a:ln>
            <a:effectLst/>
          </c:spPr>
          <c:invertIfNegative val="0"/>
          <c:dLbls>
            <c:delete val="1"/>
          </c:dLbls>
          <c:val>
            <c:numRef>
              <c:f>Customer_Analysis!$X$4:$X$10</c:f>
              <c:numCache>
                <c:formatCode>General</c:formatCode>
                <c:ptCount val="7"/>
                <c:pt idx="0">
                  <c:v>0</c:v>
                </c:pt>
                <c:pt idx="1">
                  <c:v>0</c:v>
                </c:pt>
                <c:pt idx="2">
                  <c:v>0</c:v>
                </c:pt>
                <c:pt idx="3">
                  <c:v>0</c:v>
                </c:pt>
                <c:pt idx="4">
                  <c:v>0</c:v>
                </c:pt>
                <c:pt idx="5">
                  <c:v>0</c:v>
                </c:pt>
                <c:pt idx="6">
                  <c:v>675858.05399999965</c:v>
                </c:pt>
              </c:numCache>
            </c:numRef>
          </c:val>
          <c:extLst>
            <c:ext xmlns:c16="http://schemas.microsoft.com/office/drawing/2014/chart" uri="{C3380CC4-5D6E-409C-BE32-E72D297353CC}">
              <c16:uniqueId val="{00000001-0F4B-49E4-8E24-3D34715FEBA0}"/>
            </c:ext>
          </c:extLst>
        </c:ser>
        <c:dLbls>
          <c:dLblPos val="outEnd"/>
          <c:showLegendKey val="0"/>
          <c:showVal val="1"/>
          <c:showCatName val="0"/>
          <c:showSerName val="0"/>
          <c:showPercent val="0"/>
          <c:showBubbleSize val="0"/>
        </c:dLbls>
        <c:gapWidth val="69"/>
        <c:overlap val="100"/>
        <c:axId val="894851695"/>
        <c:axId val="265930783"/>
      </c:barChart>
      <c:catAx>
        <c:axId val="894851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930783"/>
        <c:crosses val="autoZero"/>
        <c:auto val="1"/>
        <c:lblAlgn val="ctr"/>
        <c:lblOffset val="100"/>
        <c:noMultiLvlLbl val="0"/>
      </c:catAx>
      <c:valAx>
        <c:axId val="265930783"/>
        <c:scaling>
          <c:orientation val="minMax"/>
        </c:scaling>
        <c:delete val="1"/>
        <c:axPos val="l"/>
        <c:numFmt formatCode="[&lt;1000000]#,##0,&quot;K&quot;;#,##0.00,,&quot;M&quot;" sourceLinked="1"/>
        <c:majorTickMark val="none"/>
        <c:minorTickMark val="none"/>
        <c:tickLblPos val="nextTo"/>
        <c:crossAx val="894851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Customer_Analysis!$AK$3</c:f>
              <c:strCache>
                <c:ptCount val="1"/>
                <c:pt idx="0">
                  <c:v>Country</c:v>
                </c:pt>
              </c:strCache>
            </c:strRef>
          </c:tx>
          <c:spPr>
            <a:solidFill>
              <a:schemeClr val="bg1">
                <a:lumMod val="75000"/>
              </a:schemeClr>
            </a:solidFill>
            <a:ln w="25400">
              <a:noFill/>
            </a:ln>
            <a:effectLst/>
          </c:spPr>
          <c:invertIfNegative val="0"/>
          <c:dLbls>
            <c:dLbl>
              <c:idx val="0"/>
              <c:tx>
                <c:rich>
                  <a:bodyPr/>
                  <a:lstStyle/>
                  <a:p>
                    <a:fld id="{A28F8729-833A-46EA-9BB0-E9D26FEAF68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D13-446F-B66F-4AFB9FADBCD0}"/>
                </c:ext>
              </c:extLst>
            </c:dLbl>
            <c:dLbl>
              <c:idx val="1"/>
              <c:tx>
                <c:rich>
                  <a:bodyPr/>
                  <a:lstStyle/>
                  <a:p>
                    <a:fld id="{2D10DFC9-D0F3-46B4-ABB8-67FD2A54B5F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D13-446F-B66F-4AFB9FADBCD0}"/>
                </c:ext>
              </c:extLst>
            </c:dLbl>
            <c:dLbl>
              <c:idx val="2"/>
              <c:tx>
                <c:rich>
                  <a:bodyPr/>
                  <a:lstStyle/>
                  <a:p>
                    <a:fld id="{39A3F9AD-7B5A-440A-B614-79778989268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D13-446F-B66F-4AFB9FADBCD0}"/>
                </c:ext>
              </c:extLst>
            </c:dLbl>
            <c:dLbl>
              <c:idx val="3"/>
              <c:tx>
                <c:rich>
                  <a:bodyPr/>
                  <a:lstStyle/>
                  <a:p>
                    <a:fld id="{86A0E053-48FF-47EA-8482-F393AC80030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D13-446F-B66F-4AFB9FADBCD0}"/>
                </c:ext>
              </c:extLst>
            </c:dLbl>
            <c:dLbl>
              <c:idx val="4"/>
              <c:tx>
                <c:rich>
                  <a:bodyPr/>
                  <a:lstStyle/>
                  <a:p>
                    <a:fld id="{79BAE064-E4B1-4958-A6A9-27CACD6BD20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D13-446F-B66F-4AFB9FADBCD0}"/>
                </c:ext>
              </c:extLst>
            </c:dLbl>
            <c:dLbl>
              <c:idx val="5"/>
              <c:tx>
                <c:rich>
                  <a:bodyPr/>
                  <a:lstStyle/>
                  <a:p>
                    <a:fld id="{AF0FA098-6B15-4575-B825-C974B1EEE1C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D13-446F-B66F-4AFB9FADBC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Customer_Analysis!$AI$4:$AI$9</c:f>
              <c:numCache>
                <c:formatCode>General</c:formatCode>
                <c:ptCount val="6"/>
                <c:pt idx="0">
                  <c:v>8</c:v>
                </c:pt>
                <c:pt idx="1">
                  <c:v>1.5</c:v>
                </c:pt>
                <c:pt idx="2">
                  <c:v>1.5</c:v>
                </c:pt>
                <c:pt idx="3">
                  <c:v>4</c:v>
                </c:pt>
                <c:pt idx="4">
                  <c:v>5</c:v>
                </c:pt>
                <c:pt idx="5">
                  <c:v>4</c:v>
                </c:pt>
              </c:numCache>
            </c:numRef>
          </c:xVal>
          <c:yVal>
            <c:numRef>
              <c:f>Customer_Analysis!$AJ$4:$AJ$9</c:f>
              <c:numCache>
                <c:formatCode>General</c:formatCode>
                <c:ptCount val="6"/>
                <c:pt idx="0">
                  <c:v>2</c:v>
                </c:pt>
                <c:pt idx="1">
                  <c:v>8.5</c:v>
                </c:pt>
                <c:pt idx="2">
                  <c:v>7</c:v>
                </c:pt>
                <c:pt idx="3">
                  <c:v>9.4</c:v>
                </c:pt>
                <c:pt idx="4">
                  <c:v>8</c:v>
                </c:pt>
                <c:pt idx="5">
                  <c:v>8</c:v>
                </c:pt>
              </c:numCache>
            </c:numRef>
          </c:yVal>
          <c:bubbleSize>
            <c:numRef>
              <c:f>Customer_Analysis!$AD$4:$AD$9</c:f>
              <c:numCache>
                <c:formatCode>[&lt;1000000]#,##0,"K";#,###,,"M"</c:formatCode>
                <c:ptCount val="6"/>
                <c:pt idx="0">
                  <c:v>5398434.9364999952</c:v>
                </c:pt>
                <c:pt idx="1">
                  <c:v>637496.9924999997</c:v>
                </c:pt>
                <c:pt idx="2">
                  <c:v>674437.3679999999</c:v>
                </c:pt>
                <c:pt idx="3">
                  <c:v>1027033.8391999996</c:v>
                </c:pt>
                <c:pt idx="4">
                  <c:v>1303767.3538000002</c:v>
                </c:pt>
                <c:pt idx="5">
                  <c:v>4362456.0697999941</c:v>
                </c:pt>
              </c:numCache>
            </c:numRef>
          </c:bubbleSize>
          <c:bubble3D val="0"/>
          <c:extLst>
            <c:ext xmlns:c15="http://schemas.microsoft.com/office/drawing/2012/chart" uri="{02D57815-91ED-43cb-92C2-25804820EDAC}">
              <c15:datalabelsRange>
                <c15:f>Customer_Analysis!$AD$4:$AD$9</c15:f>
                <c15:dlblRangeCache>
                  <c:ptCount val="6"/>
                  <c:pt idx="0">
                    <c:v>5M</c:v>
                  </c:pt>
                  <c:pt idx="1">
                    <c:v>637K</c:v>
                  </c:pt>
                  <c:pt idx="2">
                    <c:v>674K</c:v>
                  </c:pt>
                  <c:pt idx="3">
                    <c:v>1M</c:v>
                  </c:pt>
                  <c:pt idx="4">
                    <c:v>1M</c:v>
                  </c:pt>
                  <c:pt idx="5">
                    <c:v>4M</c:v>
                  </c:pt>
                </c15:dlblRangeCache>
              </c15:datalabelsRange>
            </c:ext>
            <c:ext xmlns:c16="http://schemas.microsoft.com/office/drawing/2014/chart" uri="{C3380CC4-5D6E-409C-BE32-E72D297353CC}">
              <c16:uniqueId val="{00000006-9D13-446F-B66F-4AFB9FADBCD0}"/>
            </c:ext>
          </c:extLst>
        </c:ser>
        <c:ser>
          <c:idx val="1"/>
          <c:order val="1"/>
          <c:tx>
            <c:strRef>
              <c:f>Customer_Analysis!$AK$3</c:f>
              <c:strCache>
                <c:ptCount val="1"/>
                <c:pt idx="0">
                  <c:v>Country</c:v>
                </c:pt>
              </c:strCache>
            </c:strRef>
          </c:tx>
          <c:spPr>
            <a:solidFill>
              <a:srgbClr val="00B0F0"/>
            </a:solidFill>
            <a:ln w="25400">
              <a:noFill/>
            </a:ln>
            <a:effectLst/>
          </c:spPr>
          <c:invertIfNegative val="0"/>
          <c:dLbls>
            <c:delete val="1"/>
          </c:dLbls>
          <c:xVal>
            <c:numRef>
              <c:f>Customer_Analysis!$AI$4:$AI$9</c:f>
              <c:numCache>
                <c:formatCode>General</c:formatCode>
                <c:ptCount val="6"/>
                <c:pt idx="0">
                  <c:v>8</c:v>
                </c:pt>
                <c:pt idx="1">
                  <c:v>1.5</c:v>
                </c:pt>
                <c:pt idx="2">
                  <c:v>1.5</c:v>
                </c:pt>
                <c:pt idx="3">
                  <c:v>4</c:v>
                </c:pt>
                <c:pt idx="4">
                  <c:v>5</c:v>
                </c:pt>
                <c:pt idx="5">
                  <c:v>4</c:v>
                </c:pt>
              </c:numCache>
            </c:numRef>
          </c:xVal>
          <c:yVal>
            <c:numRef>
              <c:f>Customer_Analysis!$AJ$4:$AJ$9</c:f>
              <c:numCache>
                <c:formatCode>General</c:formatCode>
                <c:ptCount val="6"/>
                <c:pt idx="0">
                  <c:v>2</c:v>
                </c:pt>
                <c:pt idx="1">
                  <c:v>8.5</c:v>
                </c:pt>
                <c:pt idx="2">
                  <c:v>7</c:v>
                </c:pt>
                <c:pt idx="3">
                  <c:v>9.4</c:v>
                </c:pt>
                <c:pt idx="4">
                  <c:v>8</c:v>
                </c:pt>
                <c:pt idx="5">
                  <c:v>8</c:v>
                </c:pt>
              </c:numCache>
            </c:numRef>
          </c:yVal>
          <c:bubbleSize>
            <c:numRef>
              <c:f>Customer_Analysis!$AG$4:$AG$9</c:f>
              <c:numCache>
                <c:formatCode>[&lt;1000000]#,##0,"K";#,##0.00,,"M"</c:formatCode>
                <c:ptCount val="6"/>
                <c:pt idx="0">
                  <c:v>5398434.9364999952</c:v>
                </c:pt>
                <c:pt idx="1">
                  <c:v>0</c:v>
                </c:pt>
                <c:pt idx="2">
                  <c:v>0</c:v>
                </c:pt>
                <c:pt idx="3">
                  <c:v>0</c:v>
                </c:pt>
                <c:pt idx="4">
                  <c:v>0</c:v>
                </c:pt>
                <c:pt idx="5">
                  <c:v>4362456.0697999941</c:v>
                </c:pt>
              </c:numCache>
            </c:numRef>
          </c:bubbleSize>
          <c:bubble3D val="0"/>
          <c:extLst>
            <c:ext xmlns:c16="http://schemas.microsoft.com/office/drawing/2014/chart" uri="{C3380CC4-5D6E-409C-BE32-E72D297353CC}">
              <c16:uniqueId val="{00000007-9D13-446F-B66F-4AFB9FADBCD0}"/>
            </c:ext>
          </c:extLst>
        </c:ser>
        <c:dLbls>
          <c:dLblPos val="ctr"/>
          <c:showLegendKey val="0"/>
          <c:showVal val="1"/>
          <c:showCatName val="0"/>
          <c:showSerName val="0"/>
          <c:showPercent val="0"/>
          <c:showBubbleSize val="0"/>
        </c:dLbls>
        <c:bubbleScale val="100"/>
        <c:showNegBubbles val="0"/>
        <c:axId val="933566304"/>
        <c:axId val="933567744"/>
      </c:bubbleChart>
      <c:valAx>
        <c:axId val="933566304"/>
        <c:scaling>
          <c:orientation val="minMax"/>
          <c:max val="10"/>
          <c:min val="0"/>
        </c:scaling>
        <c:delete val="1"/>
        <c:axPos val="b"/>
        <c:numFmt formatCode="General" sourceLinked="1"/>
        <c:majorTickMark val="out"/>
        <c:minorTickMark val="none"/>
        <c:tickLblPos val="nextTo"/>
        <c:crossAx val="933567744"/>
        <c:crosses val="autoZero"/>
        <c:crossBetween val="midCat"/>
        <c:majorUnit val="2"/>
      </c:valAx>
      <c:valAx>
        <c:axId val="933567744"/>
        <c:scaling>
          <c:orientation val="minMax"/>
          <c:max val="10"/>
          <c:min val="0"/>
        </c:scaling>
        <c:delete val="1"/>
        <c:axPos val="l"/>
        <c:numFmt formatCode="General" sourceLinked="1"/>
        <c:majorTickMark val="out"/>
        <c:minorTickMark val="none"/>
        <c:tickLblPos val="nextTo"/>
        <c:crossAx val="933566304"/>
        <c:crosses val="autoZero"/>
        <c:crossBetween val="midCat"/>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1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DAX_MEASURES!$E$10"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DASHBOARD (2)'!A1"/><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TIME_SERIES_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_SERIES_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6</xdr:col>
      <xdr:colOff>172156</xdr:colOff>
      <xdr:row>25</xdr:row>
      <xdr:rowOff>129117</xdr:rowOff>
    </xdr:from>
    <xdr:to>
      <xdr:col>13</xdr:col>
      <xdr:colOff>197556</xdr:colOff>
      <xdr:row>36</xdr:row>
      <xdr:rowOff>79023</xdr:rowOff>
    </xdr:to>
    <xdr:sp macro="" textlink="">
      <xdr:nvSpPr>
        <xdr:cNvPr id="113" name="Rectangle: Rounded Corners 112">
          <a:extLst>
            <a:ext uri="{FF2B5EF4-FFF2-40B4-BE49-F238E27FC236}">
              <a16:creationId xmlns:a16="http://schemas.microsoft.com/office/drawing/2014/main" id="{A8FE6D72-A7B4-E7C4-F14E-322EEBC114ED}"/>
            </a:ext>
          </a:extLst>
        </xdr:cNvPr>
        <xdr:cNvSpPr/>
      </xdr:nvSpPr>
      <xdr:spPr>
        <a:xfrm>
          <a:off x="3818285" y="4737988"/>
          <a:ext cx="4429432" cy="1977809"/>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12</xdr:col>
      <xdr:colOff>51506</xdr:colOff>
      <xdr:row>14</xdr:row>
      <xdr:rowOff>46567</xdr:rowOff>
    </xdr:from>
    <xdr:to>
      <xdr:col>19</xdr:col>
      <xdr:colOff>273756</xdr:colOff>
      <xdr:row>24</xdr:row>
      <xdr:rowOff>135466</xdr:rowOff>
    </xdr:to>
    <xdr:sp macro="" textlink="">
      <xdr:nvSpPr>
        <xdr:cNvPr id="56" name="Rectangle: Rounded Corners 55">
          <a:extLst>
            <a:ext uri="{FF2B5EF4-FFF2-40B4-BE49-F238E27FC236}">
              <a16:creationId xmlns:a16="http://schemas.microsoft.com/office/drawing/2014/main" id="{5ADD6E3F-D2D1-D537-F461-1C673C884A98}"/>
            </a:ext>
          </a:extLst>
        </xdr:cNvPr>
        <xdr:cNvSpPr/>
      </xdr:nvSpPr>
      <xdr:spPr>
        <a:xfrm>
          <a:off x="7493979" y="2627535"/>
          <a:ext cx="4476067" cy="1932447"/>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210256</xdr:colOff>
      <xdr:row>14</xdr:row>
      <xdr:rowOff>46567</xdr:rowOff>
    </xdr:from>
    <xdr:to>
      <xdr:col>9</xdr:col>
      <xdr:colOff>203906</xdr:colOff>
      <xdr:row>25</xdr:row>
      <xdr:rowOff>40217</xdr:rowOff>
    </xdr:to>
    <xdr:sp macro="" textlink="">
      <xdr:nvSpPr>
        <xdr:cNvPr id="20" name="Rectangle: Rounded Corners 19">
          <a:extLst>
            <a:ext uri="{FF2B5EF4-FFF2-40B4-BE49-F238E27FC236}">
              <a16:creationId xmlns:a16="http://schemas.microsoft.com/office/drawing/2014/main" id="{34191FAA-6EB1-8D5C-D5A8-BF225104236A}"/>
            </a:ext>
          </a:extLst>
        </xdr:cNvPr>
        <xdr:cNvSpPr/>
      </xdr:nvSpPr>
      <xdr:spPr>
        <a:xfrm>
          <a:off x="210256" y="2627535"/>
          <a:ext cx="5462844" cy="2021553"/>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254706</xdr:colOff>
      <xdr:row>2</xdr:row>
      <xdr:rowOff>2116</xdr:rowOff>
    </xdr:from>
    <xdr:to>
      <xdr:col>13</xdr:col>
      <xdr:colOff>321906</xdr:colOff>
      <xdr:row>13</xdr:row>
      <xdr:rowOff>64466</xdr:rowOff>
    </xdr:to>
    <xdr:sp macro="" textlink="">
      <xdr:nvSpPr>
        <xdr:cNvPr id="2" name="Rectangle: Rounded Corners 1">
          <a:extLst>
            <a:ext uri="{FF2B5EF4-FFF2-40B4-BE49-F238E27FC236}">
              <a16:creationId xmlns:a16="http://schemas.microsoft.com/office/drawing/2014/main" id="{7777FD0D-5096-B612-E270-8A840086166F}"/>
            </a:ext>
          </a:extLst>
        </xdr:cNvPr>
        <xdr:cNvSpPr/>
      </xdr:nvSpPr>
      <xdr:spPr>
        <a:xfrm>
          <a:off x="254706" y="370826"/>
          <a:ext cx="8117361" cy="2090253"/>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12</xdr:col>
      <xdr:colOff>153106</xdr:colOff>
      <xdr:row>4</xdr:row>
      <xdr:rowOff>59266</xdr:rowOff>
    </xdr:from>
    <xdr:to>
      <xdr:col>14</xdr:col>
      <xdr:colOff>157906</xdr:colOff>
      <xdr:row>12</xdr:row>
      <xdr:rowOff>98067</xdr:rowOff>
    </xdr:to>
    <xdr:sp macro="" textlink="">
      <xdr:nvSpPr>
        <xdr:cNvPr id="10" name="Rectangle: Rounded Corners 9">
          <a:extLst>
            <a:ext uri="{FF2B5EF4-FFF2-40B4-BE49-F238E27FC236}">
              <a16:creationId xmlns:a16="http://schemas.microsoft.com/office/drawing/2014/main" id="{420B79C5-D12B-7F53-8EFC-87DD8C2FB63B}"/>
            </a:ext>
          </a:extLst>
        </xdr:cNvPr>
        <xdr:cNvSpPr/>
      </xdr:nvSpPr>
      <xdr:spPr>
        <a:xfrm>
          <a:off x="7595579" y="796685"/>
          <a:ext cx="1220176" cy="1513640"/>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516326</xdr:colOff>
      <xdr:row>3</xdr:row>
      <xdr:rowOff>166511</xdr:rowOff>
    </xdr:from>
    <xdr:to>
      <xdr:col>11</xdr:col>
      <xdr:colOff>521126</xdr:colOff>
      <xdr:row>12</xdr:row>
      <xdr:rowOff>21867</xdr:rowOff>
    </xdr:to>
    <xdr:sp macro="" textlink="">
      <xdr:nvSpPr>
        <xdr:cNvPr id="11" name="Rectangle: Rounded Corners 10">
          <a:extLst>
            <a:ext uri="{FF2B5EF4-FFF2-40B4-BE49-F238E27FC236}">
              <a16:creationId xmlns:a16="http://schemas.microsoft.com/office/drawing/2014/main" id="{1A2678B2-4938-295D-7213-3C46A7D8E419}"/>
            </a:ext>
          </a:extLst>
        </xdr:cNvPr>
        <xdr:cNvSpPr/>
      </xdr:nvSpPr>
      <xdr:spPr>
        <a:xfrm>
          <a:off x="5985520" y="719576"/>
          <a:ext cx="1370391" cy="151454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263596</xdr:colOff>
      <xdr:row>3</xdr:row>
      <xdr:rowOff>166511</xdr:rowOff>
    </xdr:from>
    <xdr:to>
      <xdr:col>9</xdr:col>
      <xdr:colOff>268396</xdr:colOff>
      <xdr:row>12</xdr:row>
      <xdr:rowOff>21867</xdr:rowOff>
    </xdr:to>
    <xdr:sp macro="" textlink="">
      <xdr:nvSpPr>
        <xdr:cNvPr id="12" name="Rectangle: Rounded Corners 11">
          <a:extLst>
            <a:ext uri="{FF2B5EF4-FFF2-40B4-BE49-F238E27FC236}">
              <a16:creationId xmlns:a16="http://schemas.microsoft.com/office/drawing/2014/main" id="{D095E36F-EA06-8BF2-5D6F-41E3E169153D}"/>
            </a:ext>
          </a:extLst>
        </xdr:cNvPr>
        <xdr:cNvSpPr/>
      </xdr:nvSpPr>
      <xdr:spPr>
        <a:xfrm>
          <a:off x="4517413" y="719576"/>
          <a:ext cx="1220177" cy="151454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10866</xdr:colOff>
      <xdr:row>3</xdr:row>
      <xdr:rowOff>166511</xdr:rowOff>
    </xdr:from>
    <xdr:to>
      <xdr:col>7</xdr:col>
      <xdr:colOff>15666</xdr:colOff>
      <xdr:row>12</xdr:row>
      <xdr:rowOff>21867</xdr:rowOff>
    </xdr:to>
    <xdr:sp macro="" textlink="">
      <xdr:nvSpPr>
        <xdr:cNvPr id="13" name="Rectangle: Rounded Corners 12">
          <a:extLst>
            <a:ext uri="{FF2B5EF4-FFF2-40B4-BE49-F238E27FC236}">
              <a16:creationId xmlns:a16="http://schemas.microsoft.com/office/drawing/2014/main" id="{E3943B19-52D0-9B26-C190-5933B602F58C}"/>
            </a:ext>
          </a:extLst>
        </xdr:cNvPr>
        <xdr:cNvSpPr/>
      </xdr:nvSpPr>
      <xdr:spPr>
        <a:xfrm>
          <a:off x="3049307" y="719576"/>
          <a:ext cx="1220176" cy="151454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367736</xdr:colOff>
      <xdr:row>3</xdr:row>
      <xdr:rowOff>166511</xdr:rowOff>
    </xdr:from>
    <xdr:to>
      <xdr:col>4</xdr:col>
      <xdr:colOff>372536</xdr:colOff>
      <xdr:row>12</xdr:row>
      <xdr:rowOff>21867</xdr:rowOff>
    </xdr:to>
    <xdr:sp macro="" textlink="">
      <xdr:nvSpPr>
        <xdr:cNvPr id="14" name="Rectangle: Rounded Corners 13">
          <a:extLst>
            <a:ext uri="{FF2B5EF4-FFF2-40B4-BE49-F238E27FC236}">
              <a16:creationId xmlns:a16="http://schemas.microsoft.com/office/drawing/2014/main" id="{52A38B87-03B9-5AF2-861F-E3C3F1C9C070}"/>
            </a:ext>
          </a:extLst>
        </xdr:cNvPr>
        <xdr:cNvSpPr/>
      </xdr:nvSpPr>
      <xdr:spPr>
        <a:xfrm>
          <a:off x="1583112" y="719576"/>
          <a:ext cx="1220177" cy="151454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115006</xdr:colOff>
      <xdr:row>3</xdr:row>
      <xdr:rowOff>166511</xdr:rowOff>
    </xdr:from>
    <xdr:to>
      <xdr:col>2</xdr:col>
      <xdr:colOff>119806</xdr:colOff>
      <xdr:row>12</xdr:row>
      <xdr:rowOff>21867</xdr:rowOff>
    </xdr:to>
    <xdr:sp macro="" textlink="">
      <xdr:nvSpPr>
        <xdr:cNvPr id="15" name="Rectangle: Rounded Corners 14">
          <a:extLst>
            <a:ext uri="{FF2B5EF4-FFF2-40B4-BE49-F238E27FC236}">
              <a16:creationId xmlns:a16="http://schemas.microsoft.com/office/drawing/2014/main" id="{75BB4DF3-CB4D-7A23-D425-F8DE0B26B1DB}"/>
            </a:ext>
          </a:extLst>
        </xdr:cNvPr>
        <xdr:cNvSpPr/>
      </xdr:nvSpPr>
      <xdr:spPr>
        <a:xfrm>
          <a:off x="115006" y="719576"/>
          <a:ext cx="1220176" cy="1514549"/>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100136</xdr:colOff>
      <xdr:row>2</xdr:row>
      <xdr:rowOff>179211</xdr:rowOff>
    </xdr:from>
    <xdr:to>
      <xdr:col>4</xdr:col>
      <xdr:colOff>30536</xdr:colOff>
      <xdr:row>5</xdr:row>
      <xdr:rowOff>166761</xdr:rowOff>
    </xdr:to>
    <xdr:sp macro="" textlink="">
      <xdr:nvSpPr>
        <xdr:cNvPr id="30" name="Oval 29">
          <a:extLst>
            <a:ext uri="{FF2B5EF4-FFF2-40B4-BE49-F238E27FC236}">
              <a16:creationId xmlns:a16="http://schemas.microsoft.com/office/drawing/2014/main" id="{4F010E04-AA81-B5D2-AD08-3F2C9BAC0599}"/>
            </a:ext>
          </a:extLst>
        </xdr:cNvPr>
        <xdr:cNvSpPr/>
      </xdr:nvSpPr>
      <xdr:spPr>
        <a:xfrm>
          <a:off x="1923201" y="547921"/>
          <a:ext cx="538088" cy="540614"/>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248726</xdr:colOff>
      <xdr:row>2</xdr:row>
      <xdr:rowOff>179211</xdr:rowOff>
    </xdr:from>
    <xdr:to>
      <xdr:col>11</xdr:col>
      <xdr:colOff>179126</xdr:colOff>
      <xdr:row>5</xdr:row>
      <xdr:rowOff>166761</xdr:rowOff>
    </xdr:to>
    <xdr:sp macro="" textlink="">
      <xdr:nvSpPr>
        <xdr:cNvPr id="31" name="Oval 30">
          <a:extLst>
            <a:ext uri="{FF2B5EF4-FFF2-40B4-BE49-F238E27FC236}">
              <a16:creationId xmlns:a16="http://schemas.microsoft.com/office/drawing/2014/main" id="{933F560F-F14C-382C-1202-61032D73F4FB}"/>
            </a:ext>
          </a:extLst>
        </xdr:cNvPr>
        <xdr:cNvSpPr/>
      </xdr:nvSpPr>
      <xdr:spPr>
        <a:xfrm>
          <a:off x="6475823" y="547921"/>
          <a:ext cx="538088" cy="540614"/>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605596</xdr:colOff>
      <xdr:row>2</xdr:row>
      <xdr:rowOff>179211</xdr:rowOff>
    </xdr:from>
    <xdr:to>
      <xdr:col>8</xdr:col>
      <xdr:colOff>535996</xdr:colOff>
      <xdr:row>5</xdr:row>
      <xdr:rowOff>166761</xdr:rowOff>
    </xdr:to>
    <xdr:sp macro="" textlink="">
      <xdr:nvSpPr>
        <xdr:cNvPr id="32" name="Oval 31">
          <a:extLst>
            <a:ext uri="{FF2B5EF4-FFF2-40B4-BE49-F238E27FC236}">
              <a16:creationId xmlns:a16="http://schemas.microsoft.com/office/drawing/2014/main" id="{9B80F521-6740-5EA3-CF7A-E2E77DEFC8A4}"/>
            </a:ext>
          </a:extLst>
        </xdr:cNvPr>
        <xdr:cNvSpPr/>
      </xdr:nvSpPr>
      <xdr:spPr>
        <a:xfrm>
          <a:off x="4859413" y="547921"/>
          <a:ext cx="538088" cy="540614"/>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340166</xdr:colOff>
      <xdr:row>2</xdr:row>
      <xdr:rowOff>179211</xdr:rowOff>
    </xdr:from>
    <xdr:to>
      <xdr:col>6</xdr:col>
      <xdr:colOff>270566</xdr:colOff>
      <xdr:row>5</xdr:row>
      <xdr:rowOff>166761</xdr:rowOff>
    </xdr:to>
    <xdr:sp macro="" textlink="">
      <xdr:nvSpPr>
        <xdr:cNvPr id="33" name="Oval 32">
          <a:extLst>
            <a:ext uri="{FF2B5EF4-FFF2-40B4-BE49-F238E27FC236}">
              <a16:creationId xmlns:a16="http://schemas.microsoft.com/office/drawing/2014/main" id="{58EEC7A0-37C2-8C98-F99A-372BAD8E0DE6}"/>
            </a:ext>
          </a:extLst>
        </xdr:cNvPr>
        <xdr:cNvSpPr/>
      </xdr:nvSpPr>
      <xdr:spPr>
        <a:xfrm>
          <a:off x="3378607" y="547921"/>
          <a:ext cx="538088" cy="540614"/>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296986</xdr:colOff>
      <xdr:row>10</xdr:row>
      <xdr:rowOff>8467</xdr:rowOff>
    </xdr:from>
    <xdr:to>
      <xdr:col>2</xdr:col>
      <xdr:colOff>299386</xdr:colOff>
      <xdr:row>13</xdr:row>
      <xdr:rowOff>68016</xdr:rowOff>
    </xdr:to>
    <xdr:sp macro="" textlink="">
      <xdr:nvSpPr>
        <xdr:cNvPr id="38" name="Oval 37">
          <a:extLst>
            <a:ext uri="{FF2B5EF4-FFF2-40B4-BE49-F238E27FC236}">
              <a16:creationId xmlns:a16="http://schemas.microsoft.com/office/drawing/2014/main" id="{5442900F-56A4-85A7-5FBA-D90BA97C2679}"/>
            </a:ext>
          </a:extLst>
        </xdr:cNvPr>
        <xdr:cNvSpPr/>
      </xdr:nvSpPr>
      <xdr:spPr>
        <a:xfrm>
          <a:off x="904674" y="1852015"/>
          <a:ext cx="610088" cy="61261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582736</xdr:colOff>
      <xdr:row>10</xdr:row>
      <xdr:rowOff>14817</xdr:rowOff>
    </xdr:from>
    <xdr:to>
      <xdr:col>12</xdr:col>
      <xdr:colOff>585136</xdr:colOff>
      <xdr:row>13</xdr:row>
      <xdr:rowOff>74366</xdr:rowOff>
    </xdr:to>
    <xdr:sp macro="" textlink="">
      <xdr:nvSpPr>
        <xdr:cNvPr id="40" name="Oval 39">
          <a:extLst>
            <a:ext uri="{FF2B5EF4-FFF2-40B4-BE49-F238E27FC236}">
              <a16:creationId xmlns:a16="http://schemas.microsoft.com/office/drawing/2014/main" id="{BC165333-943F-AA17-4877-481185BF8870}"/>
            </a:ext>
          </a:extLst>
        </xdr:cNvPr>
        <xdr:cNvSpPr/>
      </xdr:nvSpPr>
      <xdr:spPr>
        <a:xfrm>
          <a:off x="7417521" y="1858365"/>
          <a:ext cx="610088" cy="61261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413456</xdr:colOff>
      <xdr:row>10</xdr:row>
      <xdr:rowOff>27517</xdr:rowOff>
    </xdr:from>
    <xdr:to>
      <xdr:col>2</xdr:col>
      <xdr:colOff>203906</xdr:colOff>
      <xdr:row>12</xdr:row>
      <xdr:rowOff>59267</xdr:rowOff>
    </xdr:to>
    <xdr:pic>
      <xdr:nvPicPr>
        <xdr:cNvPr id="42" name="Picture 41">
          <a:extLst>
            <a:ext uri="{FF2B5EF4-FFF2-40B4-BE49-F238E27FC236}">
              <a16:creationId xmlns:a16="http://schemas.microsoft.com/office/drawing/2014/main" id="{A7045A1E-6E6C-D81A-0B2E-1352CAC8FF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1144" y="1871065"/>
          <a:ext cx="398138" cy="400460"/>
        </a:xfrm>
        <a:prstGeom prst="rect">
          <a:avLst/>
        </a:prstGeom>
      </xdr:spPr>
    </xdr:pic>
    <xdr:clientData/>
  </xdr:twoCellAnchor>
  <xdr:twoCellAnchor editAs="oneCell">
    <xdr:from>
      <xdr:col>8</xdr:col>
      <xdr:colOff>115006</xdr:colOff>
      <xdr:row>3</xdr:row>
      <xdr:rowOff>84667</xdr:rowOff>
    </xdr:from>
    <xdr:to>
      <xdr:col>8</xdr:col>
      <xdr:colOff>444596</xdr:colOff>
      <xdr:row>5</xdr:row>
      <xdr:rowOff>45957</xdr:rowOff>
    </xdr:to>
    <xdr:pic>
      <xdr:nvPicPr>
        <xdr:cNvPr id="44" name="Picture 43">
          <a:extLst>
            <a:ext uri="{FF2B5EF4-FFF2-40B4-BE49-F238E27FC236}">
              <a16:creationId xmlns:a16="http://schemas.microsoft.com/office/drawing/2014/main" id="{F7B26F72-47B7-AF09-EBAE-9EA472F79C37}"/>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4976511" y="637732"/>
          <a:ext cx="329590" cy="329999"/>
        </a:xfrm>
        <a:prstGeom prst="rect">
          <a:avLst/>
        </a:prstGeom>
        <a:noFill/>
      </xdr:spPr>
    </xdr:pic>
    <xdr:clientData/>
  </xdr:twoCellAnchor>
  <xdr:twoCellAnchor editAs="oneCell">
    <xdr:from>
      <xdr:col>12</xdr:col>
      <xdr:colOff>102306</xdr:colOff>
      <xdr:row>10</xdr:row>
      <xdr:rowOff>52917</xdr:rowOff>
    </xdr:from>
    <xdr:to>
      <xdr:col>12</xdr:col>
      <xdr:colOff>476956</xdr:colOff>
      <xdr:row>12</xdr:row>
      <xdr:rowOff>59267</xdr:rowOff>
    </xdr:to>
    <xdr:pic>
      <xdr:nvPicPr>
        <xdr:cNvPr id="46" name="Picture 45">
          <a:extLst>
            <a:ext uri="{FF2B5EF4-FFF2-40B4-BE49-F238E27FC236}">
              <a16:creationId xmlns:a16="http://schemas.microsoft.com/office/drawing/2014/main" id="{B389EC87-25A1-4049-B193-E4A0427EDC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544779" y="1896465"/>
          <a:ext cx="374650" cy="375060"/>
        </a:xfrm>
        <a:prstGeom prst="rect">
          <a:avLst/>
        </a:prstGeom>
      </xdr:spPr>
    </xdr:pic>
    <xdr:clientData/>
  </xdr:twoCellAnchor>
  <xdr:twoCellAnchor editAs="oneCell">
    <xdr:from>
      <xdr:col>5</xdr:col>
      <xdr:colOff>388056</xdr:colOff>
      <xdr:row>3</xdr:row>
      <xdr:rowOff>78317</xdr:rowOff>
    </xdr:from>
    <xdr:to>
      <xdr:col>6</xdr:col>
      <xdr:colOff>159458</xdr:colOff>
      <xdr:row>5</xdr:row>
      <xdr:rowOff>91019</xdr:rowOff>
    </xdr:to>
    <xdr:pic>
      <xdr:nvPicPr>
        <xdr:cNvPr id="48" name="Picture 47">
          <a:extLst>
            <a:ext uri="{FF2B5EF4-FFF2-40B4-BE49-F238E27FC236}">
              <a16:creationId xmlns:a16="http://schemas.microsoft.com/office/drawing/2014/main" id="{22B5A9C3-09EF-1338-7010-180733519909}"/>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3426497" y="631382"/>
          <a:ext cx="379090" cy="381411"/>
        </a:xfrm>
        <a:prstGeom prst="rect">
          <a:avLst/>
        </a:prstGeom>
        <a:noFill/>
      </xdr:spPr>
    </xdr:pic>
    <xdr:clientData/>
  </xdr:twoCellAnchor>
  <xdr:twoCellAnchor editAs="oneCell">
    <xdr:from>
      <xdr:col>10</xdr:col>
      <xdr:colOff>305506</xdr:colOff>
      <xdr:row>3</xdr:row>
      <xdr:rowOff>52917</xdr:rowOff>
    </xdr:from>
    <xdr:to>
      <xdr:col>11</xdr:col>
      <xdr:colOff>147437</xdr:colOff>
      <xdr:row>5</xdr:row>
      <xdr:rowOff>136148</xdr:rowOff>
    </xdr:to>
    <xdr:pic>
      <xdr:nvPicPr>
        <xdr:cNvPr id="50" name="Picture 49">
          <a:extLst>
            <a:ext uri="{FF2B5EF4-FFF2-40B4-BE49-F238E27FC236}">
              <a16:creationId xmlns:a16="http://schemas.microsoft.com/office/drawing/2014/main" id="{8440C7AE-DBDF-24AB-DBD1-BCE63986EB27}"/>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532603" y="605982"/>
          <a:ext cx="449619" cy="451940"/>
        </a:xfrm>
        <a:prstGeom prst="rect">
          <a:avLst/>
        </a:prstGeom>
        <a:noFill/>
      </xdr:spPr>
    </xdr:pic>
    <xdr:clientData/>
  </xdr:twoCellAnchor>
  <xdr:oneCellAnchor>
    <xdr:from>
      <xdr:col>0</xdr:col>
      <xdr:colOff>322581</xdr:colOff>
      <xdr:row>4</xdr:row>
      <xdr:rowOff>179211</xdr:rowOff>
    </xdr:from>
    <xdr:ext cx="819150" cy="289960"/>
    <xdr:sp macro="" textlink="">
      <xdr:nvSpPr>
        <xdr:cNvPr id="59" name="TextBox 58">
          <a:extLst>
            <a:ext uri="{FF2B5EF4-FFF2-40B4-BE49-F238E27FC236}">
              <a16:creationId xmlns:a16="http://schemas.microsoft.com/office/drawing/2014/main" id="{9919CEAD-6BC5-EE29-2894-446438251D0C}"/>
            </a:ext>
          </a:extLst>
        </xdr:cNvPr>
        <xdr:cNvSpPr txBox="1"/>
      </xdr:nvSpPr>
      <xdr:spPr>
        <a:xfrm>
          <a:off x="322581" y="916630"/>
          <a:ext cx="819150" cy="2899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latin typeface="Arial" panose="020B0604020202020204" pitchFamily="34" charset="0"/>
              <a:cs typeface="Arial" panose="020B0604020202020204" pitchFamily="34" charset="0"/>
            </a:rPr>
            <a:t>Total</a:t>
          </a:r>
          <a:r>
            <a:rPr lang="en-US" sz="1100" b="1" baseline="0">
              <a:solidFill>
                <a:schemeClr val="bg1"/>
              </a:solidFill>
              <a:latin typeface="Arial" panose="020B0604020202020204" pitchFamily="34" charset="0"/>
              <a:cs typeface="Arial" panose="020B0604020202020204" pitchFamily="34" charset="0"/>
            </a:rPr>
            <a:t> Qty</a:t>
          </a:r>
          <a:endParaRPr lang="en-US" sz="1100" b="1">
            <a:solidFill>
              <a:schemeClr val="bg1"/>
            </a:solidFill>
            <a:latin typeface="Arial" panose="020B0604020202020204" pitchFamily="34" charset="0"/>
            <a:cs typeface="Arial" panose="020B0604020202020204" pitchFamily="34" charset="0"/>
          </a:endParaRPr>
        </a:p>
      </xdr:txBody>
    </xdr:sp>
    <xdr:clientData/>
  </xdr:oneCellAnchor>
  <xdr:oneCellAnchor>
    <xdr:from>
      <xdr:col>3</xdr:col>
      <xdr:colOff>369006</xdr:colOff>
      <xdr:row>22</xdr:row>
      <xdr:rowOff>46566</xdr:rowOff>
    </xdr:from>
    <xdr:ext cx="660400" cy="264560"/>
    <xdr:sp macro="" textlink="">
      <xdr:nvSpPr>
        <xdr:cNvPr id="60" name="TextBox 59">
          <a:extLst>
            <a:ext uri="{FF2B5EF4-FFF2-40B4-BE49-F238E27FC236}">
              <a16:creationId xmlns:a16="http://schemas.microsoft.com/office/drawing/2014/main" id="{E198299D-D8E2-5DCF-9949-82AD6D45211B}"/>
            </a:ext>
          </a:extLst>
        </xdr:cNvPr>
        <xdr:cNvSpPr txBox="1"/>
      </xdr:nvSpPr>
      <xdr:spPr>
        <a:xfrm>
          <a:off x="2192071" y="4102372"/>
          <a:ext cx="660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3</xdr:col>
      <xdr:colOff>521406</xdr:colOff>
      <xdr:row>23</xdr:row>
      <xdr:rowOff>14817</xdr:rowOff>
    </xdr:from>
    <xdr:ext cx="660400" cy="264560"/>
    <xdr:sp macro="" textlink="">
      <xdr:nvSpPr>
        <xdr:cNvPr id="61" name="TextBox 60">
          <a:extLst>
            <a:ext uri="{FF2B5EF4-FFF2-40B4-BE49-F238E27FC236}">
              <a16:creationId xmlns:a16="http://schemas.microsoft.com/office/drawing/2014/main" id="{3D634657-1343-A558-0329-062091D26B81}"/>
            </a:ext>
          </a:extLst>
        </xdr:cNvPr>
        <xdr:cNvSpPr txBox="1"/>
      </xdr:nvSpPr>
      <xdr:spPr>
        <a:xfrm>
          <a:off x="2344471" y="4254978"/>
          <a:ext cx="660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5</xdr:col>
      <xdr:colOff>102236</xdr:colOff>
      <xdr:row>6</xdr:row>
      <xdr:rowOff>33866</xdr:rowOff>
    </xdr:from>
    <xdr:ext cx="1162050" cy="254557"/>
    <xdr:sp macro="" textlink="">
      <xdr:nvSpPr>
        <xdr:cNvPr id="63" name="TextBox 62">
          <a:extLst>
            <a:ext uri="{FF2B5EF4-FFF2-40B4-BE49-F238E27FC236}">
              <a16:creationId xmlns:a16="http://schemas.microsoft.com/office/drawing/2014/main" id="{E6B95057-F1B6-A3D7-D641-1EB3844EBFE2}"/>
            </a:ext>
          </a:extLst>
        </xdr:cNvPr>
        <xdr:cNvSpPr txBox="1"/>
      </xdr:nvSpPr>
      <xdr:spPr>
        <a:xfrm>
          <a:off x="3140677" y="1139995"/>
          <a:ext cx="116205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a:t>
          </a:r>
          <a:r>
            <a:rPr lang="en-US" sz="1100" b="1" baseline="0">
              <a:solidFill>
                <a:schemeClr val="tx1"/>
              </a:solidFill>
              <a:latin typeface="Arial" panose="020B0604020202020204" pitchFamily="34" charset="0"/>
              <a:cs typeface="Arial" panose="020B0604020202020204" pitchFamily="34" charset="0"/>
            </a:rPr>
            <a:t> </a:t>
          </a:r>
          <a:r>
            <a:rPr lang="en-US" sz="1100" b="1">
              <a:solidFill>
                <a:schemeClr val="tx1"/>
              </a:solidFill>
              <a:latin typeface="Arial" panose="020B0604020202020204" pitchFamily="34" charset="0"/>
              <a:cs typeface="Arial" panose="020B0604020202020204" pitchFamily="34" charset="0"/>
            </a:rPr>
            <a:t>Revenue</a:t>
          </a:r>
        </a:p>
      </xdr:txBody>
    </xdr:sp>
    <xdr:clientData/>
  </xdr:oneCellAnchor>
  <xdr:oneCellAnchor>
    <xdr:from>
      <xdr:col>9</xdr:col>
      <xdr:colOff>607626</xdr:colOff>
      <xdr:row>6</xdr:row>
      <xdr:rowOff>33866</xdr:rowOff>
    </xdr:from>
    <xdr:ext cx="1187450" cy="254557"/>
    <xdr:sp macro="" textlink="">
      <xdr:nvSpPr>
        <xdr:cNvPr id="64" name="TextBox 63">
          <a:extLst>
            <a:ext uri="{FF2B5EF4-FFF2-40B4-BE49-F238E27FC236}">
              <a16:creationId xmlns:a16="http://schemas.microsoft.com/office/drawing/2014/main" id="{E91C7B81-2A01-EF29-B175-F6F231025121}"/>
            </a:ext>
          </a:extLst>
        </xdr:cNvPr>
        <xdr:cNvSpPr txBox="1"/>
      </xdr:nvSpPr>
      <xdr:spPr>
        <a:xfrm>
          <a:off x="6076820" y="1139995"/>
          <a:ext cx="118745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%Profit</a:t>
          </a:r>
          <a:r>
            <a:rPr lang="en-US" sz="1100" b="1" baseline="0">
              <a:solidFill>
                <a:schemeClr val="tx1"/>
              </a:solidFill>
              <a:latin typeface="Arial" panose="020B0604020202020204" pitchFamily="34" charset="0"/>
              <a:cs typeface="Arial" panose="020B0604020202020204" pitchFamily="34" charset="0"/>
            </a:rPr>
            <a:t> </a:t>
          </a:r>
          <a:r>
            <a:rPr lang="en-US" sz="1100" b="1">
              <a:solidFill>
                <a:schemeClr val="tx1"/>
              </a:solidFill>
              <a:latin typeface="Arial" panose="020B0604020202020204" pitchFamily="34" charset="0"/>
              <a:cs typeface="Arial" panose="020B0604020202020204" pitchFamily="34" charset="0"/>
            </a:rPr>
            <a:t>margin</a:t>
          </a:r>
        </a:p>
      </xdr:txBody>
    </xdr:sp>
    <xdr:clientData/>
  </xdr:oneCellAnchor>
  <xdr:oneCellAnchor>
    <xdr:from>
      <xdr:col>7</xdr:col>
      <xdr:colOff>435681</xdr:colOff>
      <xdr:row>6</xdr:row>
      <xdr:rowOff>33866</xdr:rowOff>
    </xdr:from>
    <xdr:ext cx="1009650" cy="264560"/>
    <xdr:sp macro="" textlink="">
      <xdr:nvSpPr>
        <xdr:cNvPr id="65" name="TextBox 64">
          <a:extLst>
            <a:ext uri="{FF2B5EF4-FFF2-40B4-BE49-F238E27FC236}">
              <a16:creationId xmlns:a16="http://schemas.microsoft.com/office/drawing/2014/main" id="{E0A751A5-D0AC-AC1B-DE81-3A5C2BBC662A}"/>
            </a:ext>
          </a:extLst>
        </xdr:cNvPr>
        <xdr:cNvSpPr txBox="1"/>
      </xdr:nvSpPr>
      <xdr:spPr>
        <a:xfrm>
          <a:off x="4689498" y="1139995"/>
          <a:ext cx="10096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 Profits</a:t>
          </a:r>
        </a:p>
      </xdr:txBody>
    </xdr:sp>
    <xdr:clientData/>
  </xdr:oneCellAnchor>
  <xdr:oneCellAnchor>
    <xdr:from>
      <xdr:col>2</xdr:col>
      <xdr:colOff>518231</xdr:colOff>
      <xdr:row>6</xdr:row>
      <xdr:rowOff>33866</xdr:rowOff>
    </xdr:from>
    <xdr:ext cx="1054100" cy="254557"/>
    <xdr:sp macro="" textlink="">
      <xdr:nvSpPr>
        <xdr:cNvPr id="66" name="TextBox 65">
          <a:extLst>
            <a:ext uri="{FF2B5EF4-FFF2-40B4-BE49-F238E27FC236}">
              <a16:creationId xmlns:a16="http://schemas.microsoft.com/office/drawing/2014/main" id="{1DF51717-CAE7-C3F5-589D-419AC84BAF0D}"/>
            </a:ext>
          </a:extLst>
        </xdr:cNvPr>
        <xdr:cNvSpPr txBox="1"/>
      </xdr:nvSpPr>
      <xdr:spPr>
        <a:xfrm>
          <a:off x="1733607" y="1139995"/>
          <a:ext cx="10541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  COGS</a:t>
          </a:r>
        </a:p>
      </xdr:txBody>
    </xdr:sp>
    <xdr:clientData/>
  </xdr:oneCellAnchor>
  <xdr:oneCellAnchor>
    <xdr:from>
      <xdr:col>12</xdr:col>
      <xdr:colOff>301943</xdr:colOff>
      <xdr:row>5</xdr:row>
      <xdr:rowOff>116418</xdr:rowOff>
    </xdr:from>
    <xdr:ext cx="1041400" cy="279399"/>
    <xdr:sp macro="" textlink="">
      <xdr:nvSpPr>
        <xdr:cNvPr id="67" name="TextBox 66">
          <a:extLst>
            <a:ext uri="{FF2B5EF4-FFF2-40B4-BE49-F238E27FC236}">
              <a16:creationId xmlns:a16="http://schemas.microsoft.com/office/drawing/2014/main" id="{1B2B7FD4-5BD8-43C2-8145-68D48EB3A9A6}"/>
            </a:ext>
          </a:extLst>
        </xdr:cNvPr>
        <xdr:cNvSpPr txBox="1"/>
      </xdr:nvSpPr>
      <xdr:spPr>
        <a:xfrm>
          <a:off x="7744416" y="1038192"/>
          <a:ext cx="1041400" cy="279399"/>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latin typeface="Arial" panose="020B0604020202020204" pitchFamily="34" charset="0"/>
              <a:cs typeface="Arial" panose="020B0604020202020204" pitchFamily="34" charset="0"/>
            </a:rPr>
            <a:t>Transactions</a:t>
          </a:r>
        </a:p>
        <a:p>
          <a:endParaRPr lang="en-US" sz="1100" b="1">
            <a:solidFill>
              <a:schemeClr val="bg1"/>
            </a:solidFill>
            <a:latin typeface="Arial" panose="020B0604020202020204" pitchFamily="34" charset="0"/>
            <a:cs typeface="Arial" panose="020B0604020202020204" pitchFamily="34" charset="0"/>
          </a:endParaRPr>
        </a:p>
      </xdr:txBody>
    </xdr:sp>
    <xdr:clientData/>
  </xdr:oneCellAnchor>
  <xdr:twoCellAnchor editAs="oneCell">
    <xdr:from>
      <xdr:col>3</xdr:col>
      <xdr:colOff>146756</xdr:colOff>
      <xdr:row>3</xdr:row>
      <xdr:rowOff>66059</xdr:rowOff>
    </xdr:from>
    <xdr:to>
      <xdr:col>3</xdr:col>
      <xdr:colOff>540456</xdr:colOff>
      <xdr:row>5</xdr:row>
      <xdr:rowOff>91459</xdr:rowOff>
    </xdr:to>
    <xdr:pic>
      <xdr:nvPicPr>
        <xdr:cNvPr id="71" name="Picture 70">
          <a:extLst>
            <a:ext uri="{FF2B5EF4-FFF2-40B4-BE49-F238E27FC236}">
              <a16:creationId xmlns:a16="http://schemas.microsoft.com/office/drawing/2014/main" id="{8A743580-5FD7-891E-9380-8EA13FEB8446}"/>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1969821" y="619124"/>
          <a:ext cx="393700" cy="394109"/>
        </a:xfrm>
        <a:prstGeom prst="rect">
          <a:avLst/>
        </a:prstGeom>
        <a:noFill/>
        <a:ln>
          <a:noFill/>
        </a:ln>
      </xdr:spPr>
    </xdr:pic>
    <xdr:clientData/>
  </xdr:twoCellAnchor>
  <xdr:oneCellAnchor>
    <xdr:from>
      <xdr:col>0</xdr:col>
      <xdr:colOff>322581</xdr:colOff>
      <xdr:row>6</xdr:row>
      <xdr:rowOff>122766</xdr:rowOff>
    </xdr:from>
    <xdr:ext cx="819150" cy="289960"/>
    <xdr:sp macro="" textlink="DAX_MEASURES!E6">
      <xdr:nvSpPr>
        <xdr:cNvPr id="81" name="TextBox 80">
          <a:extLst>
            <a:ext uri="{FF2B5EF4-FFF2-40B4-BE49-F238E27FC236}">
              <a16:creationId xmlns:a16="http://schemas.microsoft.com/office/drawing/2014/main" id="{26D6C680-CD80-FE06-FF5A-A6DA4F947FC6}"/>
            </a:ext>
          </a:extLst>
        </xdr:cNvPr>
        <xdr:cNvSpPr txBox="1"/>
      </xdr:nvSpPr>
      <xdr:spPr>
        <a:xfrm>
          <a:off x="322581" y="1228895"/>
          <a:ext cx="819150" cy="2899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B43BC86-60D6-4368-889D-B28F44AC611C}" type="TxLink">
            <a:rPr lang="en-US" sz="1100" b="1" i="0" u="none" strike="noStrike">
              <a:solidFill>
                <a:schemeClr val="bg1"/>
              </a:solidFill>
              <a:latin typeface="Arial" panose="020B0604020202020204" pitchFamily="34" charset="0"/>
              <a:ea typeface="Calibri"/>
              <a:cs typeface="Arial" panose="020B0604020202020204" pitchFamily="34" charset="0"/>
            </a:rPr>
            <a:pPr/>
            <a:t>1063</a:t>
          </a:fld>
          <a:endParaRPr lang="en-US" sz="1100" b="1">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162561</xdr:colOff>
      <xdr:row>7</xdr:row>
      <xdr:rowOff>160161</xdr:rowOff>
    </xdr:from>
    <xdr:ext cx="1041400" cy="254557"/>
    <xdr:sp macro="" textlink="DAX_MEASURES!F6">
      <xdr:nvSpPr>
        <xdr:cNvPr id="82" name="TextBox 81">
          <a:extLst>
            <a:ext uri="{FF2B5EF4-FFF2-40B4-BE49-F238E27FC236}">
              <a16:creationId xmlns:a16="http://schemas.microsoft.com/office/drawing/2014/main" id="{7ABE8495-96D2-34D4-BFA1-881C3FF11F76}"/>
            </a:ext>
          </a:extLst>
        </xdr:cNvPr>
        <xdr:cNvSpPr txBox="1"/>
      </xdr:nvSpPr>
      <xdr:spPr>
        <a:xfrm>
          <a:off x="3201002" y="1450645"/>
          <a:ext cx="104140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7A6864D-41DD-4CCC-A47D-DCEBFB5DE514}" type="TxLink">
            <a:rPr lang="en-US" sz="1100" b="1" i="0" u="none" strike="noStrike">
              <a:solidFill>
                <a:schemeClr val="tx1"/>
              </a:solidFill>
              <a:latin typeface="Arial" panose="020B0604020202020204" pitchFamily="34" charset="0"/>
              <a:ea typeface="Calibri"/>
              <a:cs typeface="Arial" panose="020B0604020202020204" pitchFamily="34" charset="0"/>
            </a:rPr>
            <a:pPr/>
            <a:t>$3.25M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13901</xdr:colOff>
      <xdr:row>7</xdr:row>
      <xdr:rowOff>160161</xdr:rowOff>
    </xdr:from>
    <xdr:ext cx="863600" cy="254557"/>
    <xdr:sp macro="" textlink="DAX_MEASURES!K6">
      <xdr:nvSpPr>
        <xdr:cNvPr id="83" name="TextBox 82">
          <a:extLst>
            <a:ext uri="{FF2B5EF4-FFF2-40B4-BE49-F238E27FC236}">
              <a16:creationId xmlns:a16="http://schemas.microsoft.com/office/drawing/2014/main" id="{E55956B8-6275-9FF9-71B4-C88CB693270D}"/>
            </a:ext>
          </a:extLst>
        </xdr:cNvPr>
        <xdr:cNvSpPr txBox="1"/>
      </xdr:nvSpPr>
      <xdr:spPr>
        <a:xfrm>
          <a:off x="6240998" y="1450645"/>
          <a:ext cx="86360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3A2F77-7756-4335-850F-8535E7E17922}" type="TxLink">
            <a:rPr lang="en-US" sz="1100" b="1" i="0" u="none" strike="noStrike">
              <a:solidFill>
                <a:schemeClr val="tx1"/>
              </a:solidFill>
              <a:latin typeface="Arial" panose="020B0604020202020204" pitchFamily="34" charset="0"/>
              <a:ea typeface="Calibri"/>
              <a:cs typeface="Arial" panose="020B0604020202020204" pitchFamily="34" charset="0"/>
            </a:rPr>
            <a:pPr/>
            <a:t>40.1%</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7</xdr:col>
      <xdr:colOff>435681</xdr:colOff>
      <xdr:row>7</xdr:row>
      <xdr:rowOff>160161</xdr:rowOff>
    </xdr:from>
    <xdr:ext cx="1009650" cy="254557"/>
    <xdr:sp macro="" textlink="DAX_MEASURES!G6">
      <xdr:nvSpPr>
        <xdr:cNvPr id="84" name="TextBox 83">
          <a:extLst>
            <a:ext uri="{FF2B5EF4-FFF2-40B4-BE49-F238E27FC236}">
              <a16:creationId xmlns:a16="http://schemas.microsoft.com/office/drawing/2014/main" id="{6D942D2A-5881-00A8-A092-87D50918CD65}"/>
            </a:ext>
          </a:extLst>
        </xdr:cNvPr>
        <xdr:cNvSpPr txBox="1"/>
      </xdr:nvSpPr>
      <xdr:spPr>
        <a:xfrm>
          <a:off x="4689498" y="1450645"/>
          <a:ext cx="100965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24E7589-E4AE-4451-AC46-14A86281A68D}" type="TxLink">
            <a:rPr lang="en-US" sz="1100" b="1" i="0" u="none" strike="noStrike">
              <a:solidFill>
                <a:schemeClr val="tx1"/>
              </a:solidFill>
              <a:latin typeface="Arial" panose="020B0604020202020204" pitchFamily="34" charset="0"/>
              <a:ea typeface="Calibri"/>
              <a:cs typeface="Arial" panose="020B0604020202020204" pitchFamily="34" charset="0"/>
            </a:rPr>
            <a:pPr/>
            <a:t>$1.30M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2</xdr:col>
      <xdr:colOff>524581</xdr:colOff>
      <xdr:row>7</xdr:row>
      <xdr:rowOff>160161</xdr:rowOff>
    </xdr:from>
    <xdr:ext cx="1041400" cy="254557"/>
    <xdr:sp macro="" textlink="DAX_MEASURES!D6">
      <xdr:nvSpPr>
        <xdr:cNvPr id="85" name="TextBox 84">
          <a:extLst>
            <a:ext uri="{FF2B5EF4-FFF2-40B4-BE49-F238E27FC236}">
              <a16:creationId xmlns:a16="http://schemas.microsoft.com/office/drawing/2014/main" id="{EB0D0AE4-AAF3-0A3E-5DD6-934E3161A992}"/>
            </a:ext>
          </a:extLst>
        </xdr:cNvPr>
        <xdr:cNvSpPr txBox="1"/>
      </xdr:nvSpPr>
      <xdr:spPr>
        <a:xfrm>
          <a:off x="1739957" y="1450645"/>
          <a:ext cx="10414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1926B1C-BAED-478D-8DB3-FC41C6229F1D}" type="TxLink">
            <a:rPr lang="en-US" sz="1100" b="1" i="0" u="none" strike="noStrike">
              <a:solidFill>
                <a:schemeClr val="tx1"/>
              </a:solidFill>
              <a:latin typeface="Arial" panose="020B0604020202020204" pitchFamily="34" charset="0"/>
              <a:ea typeface="Calibri"/>
              <a:cs typeface="Arial" panose="020B0604020202020204" pitchFamily="34" charset="0"/>
            </a:rPr>
            <a:pPr/>
            <a:t>$1.95M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12</xdr:col>
      <xdr:colOff>355918</xdr:colOff>
      <xdr:row>6</xdr:row>
      <xdr:rowOff>166512</xdr:rowOff>
    </xdr:from>
    <xdr:ext cx="933450" cy="279399"/>
    <xdr:sp macro="" textlink="DAX_MEASURES!C6">
      <xdr:nvSpPr>
        <xdr:cNvPr id="86" name="TextBox 85">
          <a:extLst>
            <a:ext uri="{FF2B5EF4-FFF2-40B4-BE49-F238E27FC236}">
              <a16:creationId xmlns:a16="http://schemas.microsoft.com/office/drawing/2014/main" id="{B97B12C6-9D84-B304-9E05-C07C6335AE99}"/>
            </a:ext>
          </a:extLst>
        </xdr:cNvPr>
        <xdr:cNvSpPr txBox="1"/>
      </xdr:nvSpPr>
      <xdr:spPr>
        <a:xfrm>
          <a:off x="7798391" y="1272641"/>
          <a:ext cx="933450" cy="279399"/>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BCE62F6-41E0-4DFD-B49D-A50A2D4196EA}" type="TxLink">
            <a:rPr lang="en-US" sz="1100" b="1" i="0" u="none" strike="noStrike">
              <a:solidFill>
                <a:schemeClr val="bg1"/>
              </a:solidFill>
              <a:latin typeface="Arial" panose="020B0604020202020204" pitchFamily="34" charset="0"/>
              <a:ea typeface="Calibri"/>
              <a:cs typeface="Arial" panose="020B0604020202020204" pitchFamily="34" charset="0"/>
            </a:rPr>
            <a:pPr/>
            <a:t>96</a:t>
          </a:fld>
          <a:endParaRPr lang="en-US" sz="1100" b="1">
            <a:solidFill>
              <a:schemeClr val="bg1"/>
            </a:solidFill>
            <a:latin typeface="Arial" panose="020B0604020202020204" pitchFamily="34" charset="0"/>
            <a:cs typeface="Arial" panose="020B0604020202020204" pitchFamily="34" charset="0"/>
          </a:endParaRPr>
        </a:p>
      </xdr:txBody>
    </xdr:sp>
    <xdr:clientData/>
  </xdr:oneCellAnchor>
  <xdr:twoCellAnchor>
    <xdr:from>
      <xdr:col>14</xdr:col>
      <xdr:colOff>229306</xdr:colOff>
      <xdr:row>1</xdr:row>
      <xdr:rowOff>116417</xdr:rowOff>
    </xdr:from>
    <xdr:to>
      <xdr:col>19</xdr:col>
      <xdr:colOff>210256</xdr:colOff>
      <xdr:row>13</xdr:row>
      <xdr:rowOff>116416</xdr:rowOff>
    </xdr:to>
    <xdr:sp macro="" textlink="">
      <xdr:nvSpPr>
        <xdr:cNvPr id="92" name="Rectangle: Rounded Corners 91">
          <a:extLst>
            <a:ext uri="{FF2B5EF4-FFF2-40B4-BE49-F238E27FC236}">
              <a16:creationId xmlns:a16="http://schemas.microsoft.com/office/drawing/2014/main" id="{30CD03C3-EC80-EEC1-3C61-6BEFACB541DA}"/>
            </a:ext>
          </a:extLst>
        </xdr:cNvPr>
        <xdr:cNvSpPr/>
      </xdr:nvSpPr>
      <xdr:spPr>
        <a:xfrm>
          <a:off x="8887155" y="300772"/>
          <a:ext cx="3019391" cy="2212257"/>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464256</xdr:colOff>
          <xdr:row>2</xdr:row>
          <xdr:rowOff>78316</xdr:rowOff>
        </xdr:from>
        <xdr:to>
          <xdr:col>16</xdr:col>
          <xdr:colOff>159456</xdr:colOff>
          <xdr:row>3</xdr:row>
          <xdr:rowOff>110067</xdr:rowOff>
        </xdr:to>
        <xdr:sp macro="" textlink="">
          <xdr:nvSpPr>
            <xdr:cNvPr id="20481" name="Option 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134056</xdr:colOff>
          <xdr:row>2</xdr:row>
          <xdr:rowOff>78316</xdr:rowOff>
        </xdr:from>
        <xdr:to>
          <xdr:col>17</xdr:col>
          <xdr:colOff>438856</xdr:colOff>
          <xdr:row>3</xdr:row>
          <xdr:rowOff>110067</xdr:rowOff>
        </xdr:to>
        <xdr:sp macro="" textlink="">
          <xdr:nvSpPr>
            <xdr:cNvPr id="20482" name="Option Button 2" hidden="1">
              <a:extLst>
                <a:ext uri="{63B3BB69-23CF-44E3-9099-C40C66FF867C}">
                  <a14:compatExt spid="_x0000_s20482"/>
                </a:ext>
                <a:ext uri="{FF2B5EF4-FFF2-40B4-BE49-F238E27FC236}">
                  <a16:creationId xmlns:a16="http://schemas.microsoft.com/office/drawing/2014/main" id="{00000000-0008-0000-07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299156</xdr:colOff>
          <xdr:row>2</xdr:row>
          <xdr:rowOff>78316</xdr:rowOff>
        </xdr:from>
        <xdr:to>
          <xdr:col>18</xdr:col>
          <xdr:colOff>603956</xdr:colOff>
          <xdr:row>3</xdr:row>
          <xdr:rowOff>110067</xdr:rowOff>
        </xdr:to>
        <xdr:sp macro="" textlink="">
          <xdr:nvSpPr>
            <xdr:cNvPr id="20483" name="Option Button 3" hidden="1">
              <a:extLst>
                <a:ext uri="{63B3BB69-23CF-44E3-9099-C40C66FF867C}">
                  <a14:compatExt spid="_x0000_s20483"/>
                </a:ext>
                <a:ext uri="{FF2B5EF4-FFF2-40B4-BE49-F238E27FC236}">
                  <a16:creationId xmlns:a16="http://schemas.microsoft.com/office/drawing/2014/main" id="{00000000-0008-0000-07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xdr:twoCellAnchor>
    <xdr:from>
      <xdr:col>14</xdr:col>
      <xdr:colOff>263173</xdr:colOff>
      <xdr:row>7</xdr:row>
      <xdr:rowOff>34572</xdr:rowOff>
    </xdr:from>
    <xdr:to>
      <xdr:col>19</xdr:col>
      <xdr:colOff>15523</xdr:colOff>
      <xdr:row>12</xdr:row>
      <xdr:rowOff>136172</xdr:rowOff>
    </xdr:to>
    <xdr:graphicFrame macro="">
      <xdr:nvGraphicFramePr>
        <xdr:cNvPr id="94" name="Chart 93">
          <a:extLst>
            <a:ext uri="{FF2B5EF4-FFF2-40B4-BE49-F238E27FC236}">
              <a16:creationId xmlns:a16="http://schemas.microsoft.com/office/drawing/2014/main" id="{AF1A872A-78F2-4380-9DD9-FB4BD0DBF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369006</xdr:colOff>
      <xdr:row>11</xdr:row>
      <xdr:rowOff>42331</xdr:rowOff>
    </xdr:from>
    <xdr:to>
      <xdr:col>18</xdr:col>
      <xdr:colOff>445206</xdr:colOff>
      <xdr:row>13</xdr:row>
      <xdr:rowOff>134055</xdr:rowOff>
    </xdr:to>
    <mc:AlternateContent xmlns:mc="http://schemas.openxmlformats.org/markup-compatibility/2006">
      <mc:Choice xmlns:a14="http://schemas.microsoft.com/office/drawing/2010/main" Requires="a14">
        <xdr:graphicFrame macro="">
          <xdr:nvGraphicFramePr>
            <xdr:cNvPr id="96" name="Year">
              <a:extLst>
                <a:ext uri="{FF2B5EF4-FFF2-40B4-BE49-F238E27FC236}">
                  <a16:creationId xmlns:a16="http://schemas.microsoft.com/office/drawing/2014/main" id="{14E544C2-5EC1-488A-808A-DC32BCA3AAD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012062" y="2060220"/>
              <a:ext cx="2503311" cy="4586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14</xdr:col>
      <xdr:colOff>464256</xdr:colOff>
      <xdr:row>3</xdr:row>
      <xdr:rowOff>110067</xdr:rowOff>
    </xdr:from>
    <xdr:ext cx="615950" cy="264560"/>
    <xdr:sp macro="" textlink="DAX_MEASURES!C28">
      <xdr:nvSpPr>
        <xdr:cNvPr id="98" name="TextBox 97">
          <a:extLst>
            <a:ext uri="{FF2B5EF4-FFF2-40B4-BE49-F238E27FC236}">
              <a16:creationId xmlns:a16="http://schemas.microsoft.com/office/drawing/2014/main" id="{5B19C633-0E21-F663-245D-762A0C6F7899}"/>
            </a:ext>
          </a:extLst>
        </xdr:cNvPr>
        <xdr:cNvSpPr txBox="1"/>
      </xdr:nvSpPr>
      <xdr:spPr>
        <a:xfrm>
          <a:off x="9122105" y="663132"/>
          <a:ext cx="6159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8C1F4F30-527B-479C-A814-3F970D8D2B05}" type="TxLink">
            <a:rPr lang="en-US" sz="1100" b="0" i="0" u="none" strike="noStrike">
              <a:solidFill>
                <a:srgbClr val="00B0F0"/>
              </a:solidFill>
              <a:effectLst/>
              <a:latin typeface="Calibri"/>
              <a:ea typeface="Calibri"/>
              <a:cs typeface="Calibri"/>
            </a:rPr>
            <a:pPr algn="l"/>
            <a:t>38.3%</a:t>
          </a:fld>
          <a:endParaRPr lang="en-US" sz="1100" b="1">
            <a:solidFill>
              <a:srgbClr val="00B0F0"/>
            </a:solidFill>
            <a:latin typeface="Arial" panose="020B0604020202020204" pitchFamily="34" charset="0"/>
            <a:cs typeface="Arial" panose="020B0604020202020204" pitchFamily="34" charset="0"/>
          </a:endParaRPr>
        </a:p>
      </xdr:txBody>
    </xdr:sp>
    <xdr:clientData/>
  </xdr:oneCellAnchor>
  <xdr:oneCellAnchor>
    <xdr:from>
      <xdr:col>14</xdr:col>
      <xdr:colOff>248355</xdr:colOff>
      <xdr:row>7</xdr:row>
      <xdr:rowOff>7055</xdr:rowOff>
    </xdr:from>
    <xdr:ext cx="1480255" cy="214489"/>
    <xdr:sp macro="" textlink="DAX_MEASURES!E19">
      <xdr:nvSpPr>
        <xdr:cNvPr id="102" name="TextBox 101">
          <a:extLst>
            <a:ext uri="{FF2B5EF4-FFF2-40B4-BE49-F238E27FC236}">
              <a16:creationId xmlns:a16="http://schemas.microsoft.com/office/drawing/2014/main" id="{E50DDBBA-7AB0-BBB8-222F-30E15B87EC65}"/>
            </a:ext>
          </a:extLst>
        </xdr:cNvPr>
        <xdr:cNvSpPr txBox="1"/>
      </xdr:nvSpPr>
      <xdr:spPr>
        <a:xfrm>
          <a:off x="8891411" y="1291166"/>
          <a:ext cx="1480255" cy="21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511DB73-CD63-4866-B06D-752A743227D7}" type="TxLink">
            <a:rPr lang="en-US" sz="1100" b="1" i="0" u="none" strike="noStrike">
              <a:solidFill>
                <a:srgbClr val="000000"/>
              </a:solidFill>
              <a:effectLst/>
              <a:latin typeface="Calibri"/>
              <a:ea typeface="Calibri"/>
              <a:cs typeface="Calibri"/>
            </a:rPr>
            <a:t>averageProfit</a:t>
          </a:fld>
          <a:endParaRPr lang="en-US" sz="11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14</xdr:col>
      <xdr:colOff>330906</xdr:colOff>
      <xdr:row>8</xdr:row>
      <xdr:rowOff>21166</xdr:rowOff>
    </xdr:from>
    <xdr:ext cx="901700" cy="175660"/>
    <xdr:sp macro="" textlink="">
      <xdr:nvSpPr>
        <xdr:cNvPr id="103" name="TextBox 102">
          <a:extLst>
            <a:ext uri="{FF2B5EF4-FFF2-40B4-BE49-F238E27FC236}">
              <a16:creationId xmlns:a16="http://schemas.microsoft.com/office/drawing/2014/main" id="{93D1BAE4-B778-FECB-9710-25FBC33E7D39}"/>
            </a:ext>
          </a:extLst>
        </xdr:cNvPr>
        <xdr:cNvSpPr txBox="1"/>
      </xdr:nvSpPr>
      <xdr:spPr>
        <a:xfrm>
          <a:off x="8988755" y="1496005"/>
          <a:ext cx="901700" cy="1756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effectLst/>
            </a:rPr>
            <a:t> </a:t>
          </a:r>
          <a:endParaRPr lang="en-US" sz="1100" b="0" i="0" u="none" strike="noStrike">
            <a:solidFill>
              <a:srgbClr val="00B0F0"/>
            </a:solidFill>
            <a:latin typeface="Calibri"/>
            <a:ea typeface="Calibri"/>
            <a:cs typeface="Calibri"/>
          </a:endParaRPr>
        </a:p>
      </xdr:txBody>
    </xdr:sp>
    <xdr:clientData/>
  </xdr:oneCellAnchor>
  <xdr:oneCellAnchor>
    <xdr:from>
      <xdr:col>14</xdr:col>
      <xdr:colOff>318206</xdr:colOff>
      <xdr:row>6</xdr:row>
      <xdr:rowOff>33866</xdr:rowOff>
    </xdr:from>
    <xdr:ext cx="895350" cy="234950"/>
    <xdr:sp macro="" textlink="DAX_MEASURES!E20">
      <xdr:nvSpPr>
        <xdr:cNvPr id="104" name="TextBox 103">
          <a:extLst>
            <a:ext uri="{FF2B5EF4-FFF2-40B4-BE49-F238E27FC236}">
              <a16:creationId xmlns:a16="http://schemas.microsoft.com/office/drawing/2014/main" id="{2CBCDE22-586E-80E8-AFA4-FFDDF4EF1EEE}"/>
            </a:ext>
          </a:extLst>
        </xdr:cNvPr>
        <xdr:cNvSpPr txBox="1"/>
      </xdr:nvSpPr>
      <xdr:spPr>
        <a:xfrm>
          <a:off x="8976055" y="1139995"/>
          <a:ext cx="895350" cy="23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6C96A8-69A1-48FA-99CA-7C99B4B10D4B}" type="TxLink">
            <a:rPr lang="en-US" sz="1100" b="0" i="0" u="none" strike="noStrike">
              <a:solidFill>
                <a:srgbClr val="ED7D31"/>
              </a:solidFill>
              <a:latin typeface="Calibri"/>
              <a:ea typeface="Calibri"/>
              <a:cs typeface="Calibri"/>
            </a:rPr>
            <a:pPr/>
            <a:t>$3.68M</a:t>
          </a:fld>
          <a:endParaRPr lang="en-US" sz="1100">
            <a:solidFill>
              <a:srgbClr val="ED7D31"/>
            </a:solidFill>
          </a:endParaRPr>
        </a:p>
      </xdr:txBody>
    </xdr:sp>
    <xdr:clientData/>
  </xdr:oneCellAnchor>
  <xdr:oneCellAnchor>
    <xdr:from>
      <xdr:col>14</xdr:col>
      <xdr:colOff>369006</xdr:colOff>
      <xdr:row>4</xdr:row>
      <xdr:rowOff>83961</xdr:rowOff>
    </xdr:from>
    <xdr:ext cx="2819400" cy="360539"/>
    <xdr:sp macro="" textlink="DAX_MEASURES!E27">
      <xdr:nvSpPr>
        <xdr:cNvPr id="3" name="TextBox 2">
          <a:extLst>
            <a:ext uri="{FF2B5EF4-FFF2-40B4-BE49-F238E27FC236}">
              <a16:creationId xmlns:a16="http://schemas.microsoft.com/office/drawing/2014/main" id="{3120C9EE-9E72-7FEF-FB94-2291AD1128EE}"/>
            </a:ext>
          </a:extLst>
        </xdr:cNvPr>
        <xdr:cNvSpPr txBox="1"/>
      </xdr:nvSpPr>
      <xdr:spPr>
        <a:xfrm>
          <a:off x="9012062" y="817739"/>
          <a:ext cx="2819400" cy="360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10CEE08-ACBE-4B41-924C-655E474EB352}" type="TxLink">
            <a:rPr lang="en-US" sz="1100" b="0" i="0" u="none" strike="noStrike">
              <a:solidFill>
                <a:srgbClr val="000000"/>
              </a:solidFill>
              <a:latin typeface="Calibri"/>
              <a:ea typeface="Calibri"/>
              <a:cs typeface="Calibri"/>
            </a:rPr>
            <a:pPr/>
            <a:t>of Profit came from the highlighted years</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7</xdr:col>
      <xdr:colOff>528250</xdr:colOff>
      <xdr:row>9</xdr:row>
      <xdr:rowOff>65617</xdr:rowOff>
    </xdr:from>
    <xdr:to>
      <xdr:col>9</xdr:col>
      <xdr:colOff>38805</xdr:colOff>
      <xdr:row>10</xdr:row>
      <xdr:rowOff>141111</xdr:rowOff>
    </xdr:to>
    <xdr:sp macro="" textlink="DAX_MEASURES!AC17">
      <xdr:nvSpPr>
        <xdr:cNvPr id="6" name="Rectangle: Rounded Corners 5">
          <a:extLst>
            <a:ext uri="{FF2B5EF4-FFF2-40B4-BE49-F238E27FC236}">
              <a16:creationId xmlns:a16="http://schemas.microsoft.com/office/drawing/2014/main" id="{7D800EF9-00B1-7378-19E0-946DA0976C49}"/>
            </a:ext>
          </a:extLst>
        </xdr:cNvPr>
        <xdr:cNvSpPr/>
      </xdr:nvSpPr>
      <xdr:spPr>
        <a:xfrm>
          <a:off x="4782067" y="1724811"/>
          <a:ext cx="725932" cy="259848"/>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9527191-9BF6-4916-977A-45DE505B1CED}" type="TxLink">
            <a:rPr lang="en-US" sz="1100" b="1" i="0" u="none" strike="noStrike">
              <a:solidFill>
                <a:schemeClr val="bg1">
                  <a:lumMod val="50000"/>
                </a:schemeClr>
              </a:solidFill>
              <a:latin typeface="Calibri"/>
              <a:ea typeface="Calibri"/>
              <a:cs typeface="Calibri"/>
            </a:rPr>
            <a:pPr marL="0" indent="0" algn="l"/>
            <a:t>0.00%</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10</xdr:col>
      <xdr:colOff>98356</xdr:colOff>
      <xdr:row>9</xdr:row>
      <xdr:rowOff>65617</xdr:rowOff>
    </xdr:from>
    <xdr:to>
      <xdr:col>11</xdr:col>
      <xdr:colOff>183446</xdr:colOff>
      <xdr:row>10</xdr:row>
      <xdr:rowOff>141111</xdr:rowOff>
    </xdr:to>
    <xdr:sp macro="" textlink="DAX_MEASURES!AH31">
      <xdr:nvSpPr>
        <xdr:cNvPr id="7" name="Rectangle: Rounded Corners 6">
          <a:extLst>
            <a:ext uri="{FF2B5EF4-FFF2-40B4-BE49-F238E27FC236}">
              <a16:creationId xmlns:a16="http://schemas.microsoft.com/office/drawing/2014/main" id="{82B92441-65AE-279A-88B2-6A0AEDC64D0A}"/>
            </a:ext>
          </a:extLst>
        </xdr:cNvPr>
        <xdr:cNvSpPr/>
      </xdr:nvSpPr>
      <xdr:spPr>
        <a:xfrm>
          <a:off x="6325453" y="1724811"/>
          <a:ext cx="692778" cy="259848"/>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3B45A1B-CC31-47AB-8633-219B8BEE68C8}" type="TxLink">
            <a:rPr lang="en-US" sz="1100" b="0" i="0" u="none" strike="noStrike">
              <a:solidFill>
                <a:schemeClr val="bg1">
                  <a:lumMod val="50000"/>
                </a:schemeClr>
              </a:solidFill>
              <a:latin typeface="Calibri"/>
              <a:ea typeface="Calibri"/>
              <a:cs typeface="Calibri"/>
            </a:rPr>
            <a:pPr marL="0" indent="0" algn="l"/>
            <a:t>0.00%</a:t>
          </a:fld>
          <a:endParaRPr lang="en-US" sz="1100" b="0" i="0" u="none" strike="noStrike">
            <a:solidFill>
              <a:schemeClr val="bg1">
                <a:lumMod val="50000"/>
              </a:schemeClr>
            </a:solidFill>
            <a:latin typeface="Calibri"/>
            <a:ea typeface="Calibri"/>
            <a:cs typeface="Calibri"/>
          </a:endParaRPr>
        </a:p>
      </xdr:txBody>
    </xdr:sp>
    <xdr:clientData/>
  </xdr:twoCellAnchor>
  <xdr:twoCellAnchor>
    <xdr:from>
      <xdr:col>5</xdr:col>
      <xdr:colOff>275521</xdr:colOff>
      <xdr:row>9</xdr:row>
      <xdr:rowOff>65617</xdr:rowOff>
    </xdr:from>
    <xdr:to>
      <xdr:col>6</xdr:col>
      <xdr:colOff>394407</xdr:colOff>
      <xdr:row>10</xdr:row>
      <xdr:rowOff>141111</xdr:rowOff>
    </xdr:to>
    <xdr:sp macro="" textlink="DAX_MEASURES!AC24">
      <xdr:nvSpPr>
        <xdr:cNvPr id="8" name="Rectangle: Rounded Corners 7">
          <a:extLst>
            <a:ext uri="{FF2B5EF4-FFF2-40B4-BE49-F238E27FC236}">
              <a16:creationId xmlns:a16="http://schemas.microsoft.com/office/drawing/2014/main" id="{702E6A6F-3C49-928D-1694-C4B931491F17}"/>
            </a:ext>
          </a:extLst>
        </xdr:cNvPr>
        <xdr:cNvSpPr/>
      </xdr:nvSpPr>
      <xdr:spPr>
        <a:xfrm>
          <a:off x="3313962" y="1724811"/>
          <a:ext cx="726574" cy="259848"/>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5044F59-4E3D-46E4-BBBE-18AE70A6F712}" type="TxLink">
            <a:rPr lang="en-US" sz="1100" b="1" i="0" u="none" strike="noStrike">
              <a:solidFill>
                <a:schemeClr val="bg1">
                  <a:lumMod val="50000"/>
                </a:schemeClr>
              </a:solidFill>
              <a:latin typeface="Calibri"/>
              <a:ea typeface="Calibri"/>
              <a:cs typeface="Calibri"/>
            </a:rPr>
            <a:pPr marL="0" indent="0" algn="l"/>
            <a:t>0.00%</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22790</xdr:colOff>
      <xdr:row>9</xdr:row>
      <xdr:rowOff>65617</xdr:rowOff>
    </xdr:from>
    <xdr:to>
      <xdr:col>4</xdr:col>
      <xdr:colOff>159455</xdr:colOff>
      <xdr:row>10</xdr:row>
      <xdr:rowOff>141111</xdr:rowOff>
    </xdr:to>
    <xdr:sp macro="" textlink="DAX_MEASURES!AH17">
      <xdr:nvSpPr>
        <xdr:cNvPr id="9" name="Rectangle: Rounded Corners 8">
          <a:extLst>
            <a:ext uri="{FF2B5EF4-FFF2-40B4-BE49-F238E27FC236}">
              <a16:creationId xmlns:a16="http://schemas.microsoft.com/office/drawing/2014/main" id="{47733BBB-7954-E678-413C-9E85BAE3E4DB}"/>
            </a:ext>
          </a:extLst>
        </xdr:cNvPr>
        <xdr:cNvSpPr/>
      </xdr:nvSpPr>
      <xdr:spPr>
        <a:xfrm>
          <a:off x="1845855" y="1724811"/>
          <a:ext cx="744353" cy="259848"/>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7F4E7FA-973F-4645-89ED-3B1D1A80CA11}" type="TxLink">
            <a:rPr lang="en-US" sz="1100" b="1" i="0" u="none" strike="noStrike">
              <a:solidFill>
                <a:schemeClr val="bg1">
                  <a:lumMod val="50000"/>
                </a:schemeClr>
              </a:solidFill>
              <a:latin typeface="Calibri"/>
              <a:ea typeface="Calibri"/>
              <a:cs typeface="Calibri"/>
            </a:rPr>
            <a:pPr marL="0" indent="0" algn="l"/>
            <a:t>0.00%</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349956</xdr:colOff>
      <xdr:row>8</xdr:row>
      <xdr:rowOff>21166</xdr:rowOff>
    </xdr:from>
    <xdr:to>
      <xdr:col>1</xdr:col>
      <xdr:colOff>464751</xdr:colOff>
      <xdr:row>9</xdr:row>
      <xdr:rowOff>97367</xdr:rowOff>
    </xdr:to>
    <xdr:sp macro="" textlink="DAX_MEASURES!AH24">
      <xdr:nvSpPr>
        <xdr:cNvPr id="16" name="Rectangle: Rounded Corners 15">
          <a:extLst>
            <a:ext uri="{FF2B5EF4-FFF2-40B4-BE49-F238E27FC236}">
              <a16:creationId xmlns:a16="http://schemas.microsoft.com/office/drawing/2014/main" id="{45DBE147-BF44-B7F0-4B4D-903AE63AE33D}"/>
            </a:ext>
          </a:extLst>
        </xdr:cNvPr>
        <xdr:cNvSpPr/>
      </xdr:nvSpPr>
      <xdr:spPr>
        <a:xfrm>
          <a:off x="349956" y="1496005"/>
          <a:ext cx="722483" cy="260556"/>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9C87BC-77FC-427B-9CB6-4B2AF57DDC22}" type="TxLink">
            <a:rPr lang="en-US" sz="1100" b="1" i="0" u="none" strike="noStrike">
              <a:solidFill>
                <a:schemeClr val="bg1">
                  <a:lumMod val="50000"/>
                </a:schemeClr>
              </a:solidFill>
              <a:latin typeface="Calibri"/>
              <a:ea typeface="Calibri"/>
              <a:cs typeface="Calibri"/>
            </a:rPr>
            <a:pPr algn="l"/>
            <a:t>0.00%</a:t>
          </a:fld>
          <a:endParaRPr lang="en-US" sz="1100" b="1">
            <a:solidFill>
              <a:schemeClr val="bg1">
                <a:lumMod val="50000"/>
              </a:schemeClr>
            </a:solidFill>
          </a:endParaRPr>
        </a:p>
      </xdr:txBody>
    </xdr:sp>
    <xdr:clientData/>
  </xdr:twoCellAnchor>
  <xdr:twoCellAnchor>
    <xdr:from>
      <xdr:col>12</xdr:col>
      <xdr:colOff>424110</xdr:colOff>
      <xdr:row>8</xdr:row>
      <xdr:rowOff>21166</xdr:rowOff>
    </xdr:from>
    <xdr:to>
      <xdr:col>13</xdr:col>
      <xdr:colOff>578555</xdr:colOff>
      <xdr:row>9</xdr:row>
      <xdr:rowOff>97367</xdr:rowOff>
    </xdr:to>
    <xdr:sp macro="" textlink="DAX_MEASURES!AC31">
      <xdr:nvSpPr>
        <xdr:cNvPr id="17" name="Rectangle: Rounded Corners 16">
          <a:extLst>
            <a:ext uri="{FF2B5EF4-FFF2-40B4-BE49-F238E27FC236}">
              <a16:creationId xmlns:a16="http://schemas.microsoft.com/office/drawing/2014/main" id="{4821E6F8-2757-2540-099C-76FDF27E5C59}"/>
            </a:ext>
          </a:extLst>
        </xdr:cNvPr>
        <xdr:cNvSpPr/>
      </xdr:nvSpPr>
      <xdr:spPr>
        <a:xfrm>
          <a:off x="7866583" y="1496005"/>
          <a:ext cx="762133" cy="260556"/>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66035F0-6CB8-400B-B93E-079EB017DA25}" type="TxLink">
            <a:rPr lang="en-US" sz="1100" b="0" i="0" u="none" strike="noStrike">
              <a:solidFill>
                <a:schemeClr val="bg1">
                  <a:lumMod val="50000"/>
                </a:schemeClr>
              </a:solidFill>
              <a:latin typeface="Calibri"/>
              <a:ea typeface="Calibri"/>
              <a:cs typeface="Calibri"/>
            </a:rPr>
            <a:pPr marL="0" indent="0" algn="l"/>
            <a:t>0.00%</a:t>
          </a:fld>
          <a:endParaRPr lang="en-US" sz="1100" b="0" i="0" u="none" strike="noStrike">
            <a:solidFill>
              <a:schemeClr val="bg1">
                <a:lumMod val="50000"/>
              </a:schemeClr>
            </a:solidFill>
            <a:latin typeface="Calibri"/>
            <a:ea typeface="Calibri"/>
            <a:cs typeface="Calibri"/>
          </a:endParaRPr>
        </a:p>
      </xdr:txBody>
    </xdr:sp>
    <xdr:clientData/>
  </xdr:twoCellAnchor>
  <xdr:twoCellAnchor>
    <xdr:from>
      <xdr:col>0</xdr:col>
      <xdr:colOff>426156</xdr:colOff>
      <xdr:row>17</xdr:row>
      <xdr:rowOff>71966</xdr:rowOff>
    </xdr:from>
    <xdr:to>
      <xdr:col>9</xdr:col>
      <xdr:colOff>229306</xdr:colOff>
      <xdr:row>25</xdr:row>
      <xdr:rowOff>65617</xdr:rowOff>
    </xdr:to>
    <xdr:graphicFrame macro="">
      <xdr:nvGraphicFramePr>
        <xdr:cNvPr id="19" name="Chart 18">
          <a:extLst>
            <a:ext uri="{FF2B5EF4-FFF2-40B4-BE49-F238E27FC236}">
              <a16:creationId xmlns:a16="http://schemas.microsoft.com/office/drawing/2014/main" id="{01B7BAD3-455A-4FAB-92A8-286B3BB2B0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370771</xdr:colOff>
      <xdr:row>14</xdr:row>
      <xdr:rowOff>179211</xdr:rowOff>
    </xdr:from>
    <xdr:to>
      <xdr:col>1</xdr:col>
      <xdr:colOff>489657</xdr:colOff>
      <xdr:row>16</xdr:row>
      <xdr:rowOff>71967</xdr:rowOff>
    </xdr:to>
    <xdr:sp macro="" textlink="">
      <xdr:nvSpPr>
        <xdr:cNvPr id="21" name="Rectangle: Rounded Corners 20">
          <a:extLst>
            <a:ext uri="{FF2B5EF4-FFF2-40B4-BE49-F238E27FC236}">
              <a16:creationId xmlns:a16="http://schemas.microsoft.com/office/drawing/2014/main" id="{0AE6820E-6D92-6D6D-0F4F-3D759180FED4}"/>
            </a:ext>
          </a:extLst>
        </xdr:cNvPr>
        <xdr:cNvSpPr/>
      </xdr:nvSpPr>
      <xdr:spPr>
        <a:xfrm>
          <a:off x="370771" y="2760179"/>
          <a:ext cx="726574" cy="261465"/>
        </a:xfrm>
        <a:prstGeom prst="roundRect">
          <a:avLst/>
        </a:prstGeom>
        <a:solidFill>
          <a:srgbClr val="00B0F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i="0" u="none" strike="noStrike">
            <a:latin typeface="Calibri"/>
            <a:ea typeface="Calibri"/>
            <a:cs typeface="Calibri"/>
          </a:endParaRPr>
        </a:p>
      </xdr:txBody>
    </xdr:sp>
    <xdr:clientData/>
  </xdr:twoCellAnchor>
  <xdr:twoCellAnchor>
    <xdr:from>
      <xdr:col>1</xdr:col>
      <xdr:colOff>529521</xdr:colOff>
      <xdr:row>15</xdr:row>
      <xdr:rowOff>2116</xdr:rowOff>
    </xdr:from>
    <xdr:to>
      <xdr:col>2</xdr:col>
      <xdr:colOff>362656</xdr:colOff>
      <xdr:row>16</xdr:row>
      <xdr:rowOff>78317</xdr:rowOff>
    </xdr:to>
    <xdr:sp macro="" textlink="DAX_MEASURES!AC24">
      <xdr:nvSpPr>
        <xdr:cNvPr id="23" name="Rectangle: Rounded Corners 22">
          <a:extLst>
            <a:ext uri="{FF2B5EF4-FFF2-40B4-BE49-F238E27FC236}">
              <a16:creationId xmlns:a16="http://schemas.microsoft.com/office/drawing/2014/main" id="{0E5FE04F-285C-9405-FDA5-30CFF2ECDDE1}"/>
            </a:ext>
          </a:extLst>
        </xdr:cNvPr>
        <xdr:cNvSpPr/>
      </xdr:nvSpPr>
      <xdr:spPr>
        <a:xfrm>
          <a:off x="1137209" y="2767439"/>
          <a:ext cx="440823" cy="26055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tx1">
                <a:lumMod val="85000"/>
                <a:lumOff val="15000"/>
              </a:schemeClr>
            </a:solidFill>
            <a:latin typeface="Calibri"/>
            <a:ea typeface="Calibri"/>
            <a:cs typeface="Calibri"/>
          </a:endParaRPr>
        </a:p>
      </xdr:txBody>
    </xdr:sp>
    <xdr:clientData/>
  </xdr:twoCellAnchor>
  <xdr:twoCellAnchor>
    <xdr:from>
      <xdr:col>2</xdr:col>
      <xdr:colOff>442738</xdr:colOff>
      <xdr:row>15</xdr:row>
      <xdr:rowOff>2116</xdr:rowOff>
    </xdr:from>
    <xdr:to>
      <xdr:col>3</xdr:col>
      <xdr:colOff>275873</xdr:colOff>
      <xdr:row>16</xdr:row>
      <xdr:rowOff>78317</xdr:rowOff>
    </xdr:to>
    <xdr:sp macro="" textlink="DAX_MEASURES!AC24">
      <xdr:nvSpPr>
        <xdr:cNvPr id="24" name="Rectangle: Rounded Corners 23">
          <a:extLst>
            <a:ext uri="{FF2B5EF4-FFF2-40B4-BE49-F238E27FC236}">
              <a16:creationId xmlns:a16="http://schemas.microsoft.com/office/drawing/2014/main" id="{31DE6F36-4E9D-B8D6-3B62-7372F14B095D}"/>
            </a:ext>
          </a:extLst>
        </xdr:cNvPr>
        <xdr:cNvSpPr/>
      </xdr:nvSpPr>
      <xdr:spPr>
        <a:xfrm>
          <a:off x="1658114" y="2767439"/>
          <a:ext cx="440824" cy="26055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444855</xdr:colOff>
      <xdr:row>14</xdr:row>
      <xdr:rowOff>179211</xdr:rowOff>
    </xdr:from>
    <xdr:to>
      <xdr:col>4</xdr:col>
      <xdr:colOff>127706</xdr:colOff>
      <xdr:row>16</xdr:row>
      <xdr:rowOff>71967</xdr:rowOff>
    </xdr:to>
    <xdr:sp macro="" textlink="DAX_MEASURES!AC24">
      <xdr:nvSpPr>
        <xdr:cNvPr id="25" name="Rectangle: Rounded Corners 24">
          <a:extLst>
            <a:ext uri="{FF2B5EF4-FFF2-40B4-BE49-F238E27FC236}">
              <a16:creationId xmlns:a16="http://schemas.microsoft.com/office/drawing/2014/main" id="{54CC588D-B5F1-D3CD-86BD-A24E59CD116B}"/>
            </a:ext>
          </a:extLst>
        </xdr:cNvPr>
        <xdr:cNvSpPr/>
      </xdr:nvSpPr>
      <xdr:spPr>
        <a:xfrm>
          <a:off x="2267920" y="2760179"/>
          <a:ext cx="290539" cy="26146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4</xdr:col>
      <xdr:colOff>326321</xdr:colOff>
      <xdr:row>14</xdr:row>
      <xdr:rowOff>179211</xdr:rowOff>
    </xdr:from>
    <xdr:to>
      <xdr:col>5</xdr:col>
      <xdr:colOff>115006</xdr:colOff>
      <xdr:row>16</xdr:row>
      <xdr:rowOff>71967</xdr:rowOff>
    </xdr:to>
    <xdr:sp macro="" textlink="DAX_MEASURES!AC24">
      <xdr:nvSpPr>
        <xdr:cNvPr id="27" name="Rectangle: Rounded Corners 26">
          <a:extLst>
            <a:ext uri="{FF2B5EF4-FFF2-40B4-BE49-F238E27FC236}">
              <a16:creationId xmlns:a16="http://schemas.microsoft.com/office/drawing/2014/main" id="{90AC3440-13C2-8854-E90C-3CD3D894873B}"/>
            </a:ext>
          </a:extLst>
        </xdr:cNvPr>
        <xdr:cNvSpPr/>
      </xdr:nvSpPr>
      <xdr:spPr>
        <a:xfrm>
          <a:off x="2757074" y="2760179"/>
          <a:ext cx="396373" cy="26146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396171</xdr:colOff>
      <xdr:row>14</xdr:row>
      <xdr:rowOff>179211</xdr:rowOff>
    </xdr:from>
    <xdr:to>
      <xdr:col>1</xdr:col>
      <xdr:colOff>515057</xdr:colOff>
      <xdr:row>16</xdr:row>
      <xdr:rowOff>71967</xdr:rowOff>
    </xdr:to>
    <xdr:sp macro="" textlink="'DAX_MEASURES (2)'!G9">
      <xdr:nvSpPr>
        <xdr:cNvPr id="35" name="Rectangle: Rounded Corners 34">
          <a:extLst>
            <a:ext uri="{FF2B5EF4-FFF2-40B4-BE49-F238E27FC236}">
              <a16:creationId xmlns:a16="http://schemas.microsoft.com/office/drawing/2014/main" id="{5BD3B6A2-3692-8656-1EBC-B5097A000B9D}"/>
            </a:ext>
          </a:extLst>
        </xdr:cNvPr>
        <xdr:cNvSpPr/>
      </xdr:nvSpPr>
      <xdr:spPr>
        <a:xfrm>
          <a:off x="396171" y="2760179"/>
          <a:ext cx="726574" cy="26146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AA3AAA5-682A-4AFB-AD45-0C265DDC1E84}" type="TxLink">
            <a:rPr lang="en-US" sz="1100" b="0" i="0" u="none" strike="noStrike">
              <a:solidFill>
                <a:srgbClr val="000000"/>
              </a:solidFill>
              <a:latin typeface="Calibri"/>
              <a:ea typeface="Calibri"/>
              <a:cs typeface="Calibri"/>
            </a:rPr>
            <a:pPr marL="0" indent="0" algn="l"/>
            <a:t>In2005</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xdr:col>
      <xdr:colOff>459671</xdr:colOff>
      <xdr:row>14</xdr:row>
      <xdr:rowOff>179211</xdr:rowOff>
    </xdr:from>
    <xdr:to>
      <xdr:col>2</xdr:col>
      <xdr:colOff>381706</xdr:colOff>
      <xdr:row>16</xdr:row>
      <xdr:rowOff>71967</xdr:rowOff>
    </xdr:to>
    <xdr:sp macro="" textlink="">
      <xdr:nvSpPr>
        <xdr:cNvPr id="37" name="Rectangle: Rounded Corners 36">
          <a:extLst>
            <a:ext uri="{FF2B5EF4-FFF2-40B4-BE49-F238E27FC236}">
              <a16:creationId xmlns:a16="http://schemas.microsoft.com/office/drawing/2014/main" id="{29BBA6BE-F0C7-0946-BEC5-4378170337EC}"/>
            </a:ext>
          </a:extLst>
        </xdr:cNvPr>
        <xdr:cNvSpPr/>
      </xdr:nvSpPr>
      <xdr:spPr>
        <a:xfrm>
          <a:off x="1067359" y="2760179"/>
          <a:ext cx="529723" cy="26146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May</a:t>
          </a:r>
        </a:p>
      </xdr:txBody>
    </xdr:sp>
    <xdr:clientData/>
  </xdr:twoCellAnchor>
  <xdr:twoCellAnchor>
    <xdr:from>
      <xdr:col>2</xdr:col>
      <xdr:colOff>453321</xdr:colOff>
      <xdr:row>14</xdr:row>
      <xdr:rowOff>179211</xdr:rowOff>
    </xdr:from>
    <xdr:to>
      <xdr:col>3</xdr:col>
      <xdr:colOff>305506</xdr:colOff>
      <xdr:row>16</xdr:row>
      <xdr:rowOff>71967</xdr:rowOff>
    </xdr:to>
    <xdr:sp macro="" textlink="'DAX_MEASURES (2)'!I4">
      <xdr:nvSpPr>
        <xdr:cNvPr id="41" name="Rectangle: Rounded Corners 40">
          <a:extLst>
            <a:ext uri="{FF2B5EF4-FFF2-40B4-BE49-F238E27FC236}">
              <a16:creationId xmlns:a16="http://schemas.microsoft.com/office/drawing/2014/main" id="{888FBCA5-D691-09A9-40DD-49BEFC83EFF0}"/>
            </a:ext>
          </a:extLst>
        </xdr:cNvPr>
        <xdr:cNvSpPr/>
      </xdr:nvSpPr>
      <xdr:spPr>
        <a:xfrm>
          <a:off x="1668697" y="2760179"/>
          <a:ext cx="459874" cy="26146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33DEF04-B0CB-45C7-BB12-76F5D1804D01}" type="TxLink">
            <a:rPr lang="en-US" sz="1100" b="0" i="0" u="none" strike="noStrike">
              <a:solidFill>
                <a:srgbClr val="000000"/>
              </a:solidFill>
              <a:latin typeface="Calibri"/>
              <a:ea typeface="Calibri"/>
              <a:cs typeface="Calibri"/>
            </a:rPr>
            <a:pPr marL="0" indent="0" algn="l"/>
            <a:t>Aug</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4</xdr:col>
      <xdr:colOff>288221</xdr:colOff>
      <xdr:row>14</xdr:row>
      <xdr:rowOff>179211</xdr:rowOff>
    </xdr:from>
    <xdr:to>
      <xdr:col>5</xdr:col>
      <xdr:colOff>121356</xdr:colOff>
      <xdr:row>16</xdr:row>
      <xdr:rowOff>71967</xdr:rowOff>
    </xdr:to>
    <xdr:sp macro="" textlink="'DAX_MEASURES (2)'!I5">
      <xdr:nvSpPr>
        <xdr:cNvPr id="43" name="Rectangle: Rounded Corners 42">
          <a:extLst>
            <a:ext uri="{FF2B5EF4-FFF2-40B4-BE49-F238E27FC236}">
              <a16:creationId xmlns:a16="http://schemas.microsoft.com/office/drawing/2014/main" id="{2B9969B1-E6F6-7754-E4FD-792EC2B139C7}"/>
            </a:ext>
          </a:extLst>
        </xdr:cNvPr>
        <xdr:cNvSpPr/>
      </xdr:nvSpPr>
      <xdr:spPr>
        <a:xfrm>
          <a:off x="2718974" y="2760179"/>
          <a:ext cx="440823" cy="26146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48DBCED-E6A8-4879-A54D-15B6273AF7C5}" type="TxLink">
            <a:rPr lang="en-US" sz="1100" b="0" i="0" u="none" strike="noStrike">
              <a:solidFill>
                <a:srgbClr val="000000"/>
              </a:solidFill>
              <a:latin typeface="Calibri"/>
              <a:ea typeface="Calibri"/>
              <a:cs typeface="Calibri"/>
            </a:rPr>
            <a:pPr marL="0" indent="0" algn="l"/>
            <a:t>Oct</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434271</xdr:colOff>
      <xdr:row>15</xdr:row>
      <xdr:rowOff>33866</xdr:rowOff>
    </xdr:from>
    <xdr:to>
      <xdr:col>4</xdr:col>
      <xdr:colOff>95956</xdr:colOff>
      <xdr:row>16</xdr:row>
      <xdr:rowOff>110067</xdr:rowOff>
    </xdr:to>
    <xdr:sp macro="" textlink="'DAX_MEASURES (2)'!G9">
      <xdr:nvSpPr>
        <xdr:cNvPr id="49" name="Rectangle: Rounded Corners 48">
          <a:extLst>
            <a:ext uri="{FF2B5EF4-FFF2-40B4-BE49-F238E27FC236}">
              <a16:creationId xmlns:a16="http://schemas.microsoft.com/office/drawing/2014/main" id="{F17677CC-2379-4BC0-22FD-09C710A71607}"/>
            </a:ext>
          </a:extLst>
        </xdr:cNvPr>
        <xdr:cNvSpPr/>
      </xdr:nvSpPr>
      <xdr:spPr>
        <a:xfrm>
          <a:off x="2257336" y="2799189"/>
          <a:ext cx="269373" cy="26055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rgbClr val="000000"/>
              </a:solidFill>
              <a:latin typeface="Calibri"/>
              <a:ea typeface="Calibri"/>
              <a:cs typeface="Calibri"/>
            </a:rPr>
            <a:t>&amp;</a:t>
          </a:r>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5</xdr:col>
      <xdr:colOff>85021</xdr:colOff>
      <xdr:row>14</xdr:row>
      <xdr:rowOff>179211</xdr:rowOff>
    </xdr:from>
    <xdr:to>
      <xdr:col>7</xdr:col>
      <xdr:colOff>597606</xdr:colOff>
      <xdr:row>16</xdr:row>
      <xdr:rowOff>71967</xdr:rowOff>
    </xdr:to>
    <xdr:sp macro="" textlink="">
      <xdr:nvSpPr>
        <xdr:cNvPr id="51" name="Rectangle: Rounded Corners 50">
          <a:extLst>
            <a:ext uri="{FF2B5EF4-FFF2-40B4-BE49-F238E27FC236}">
              <a16:creationId xmlns:a16="http://schemas.microsoft.com/office/drawing/2014/main" id="{C5CCA30B-48A9-6498-C20B-BC1FEC624496}"/>
            </a:ext>
          </a:extLst>
        </xdr:cNvPr>
        <xdr:cNvSpPr/>
      </xdr:nvSpPr>
      <xdr:spPr>
        <a:xfrm>
          <a:off x="3123462" y="2760179"/>
          <a:ext cx="1727961" cy="26146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collectively accounted for </a:t>
          </a:r>
        </a:p>
      </xdr:txBody>
    </xdr:sp>
    <xdr:clientData/>
  </xdr:twoCellAnchor>
  <xdr:twoCellAnchor>
    <xdr:from>
      <xdr:col>7</xdr:col>
      <xdr:colOff>396171</xdr:colOff>
      <xdr:row>14</xdr:row>
      <xdr:rowOff>179211</xdr:rowOff>
    </xdr:from>
    <xdr:to>
      <xdr:col>8</xdr:col>
      <xdr:colOff>515057</xdr:colOff>
      <xdr:row>16</xdr:row>
      <xdr:rowOff>112081</xdr:rowOff>
    </xdr:to>
    <xdr:sp macro="" textlink="'DAX_MEASURES (2)'!H7">
      <xdr:nvSpPr>
        <xdr:cNvPr id="52" name="Rectangle: Rounded Corners 51">
          <a:extLst>
            <a:ext uri="{FF2B5EF4-FFF2-40B4-BE49-F238E27FC236}">
              <a16:creationId xmlns:a16="http://schemas.microsoft.com/office/drawing/2014/main" id="{67D64CB8-F7E3-16DB-457A-828C20EE66F7}"/>
            </a:ext>
          </a:extLst>
        </xdr:cNvPr>
        <xdr:cNvSpPr/>
      </xdr:nvSpPr>
      <xdr:spPr>
        <a:xfrm>
          <a:off x="4649988" y="2760179"/>
          <a:ext cx="726574" cy="301579"/>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85349314-BB70-4A10-990C-1117B517BA5D}" type="TxLink">
            <a:rPr lang="en-US" sz="1100" b="0" i="0" u="none" strike="noStrike">
              <a:solidFill>
                <a:srgbClr val="00B0F0"/>
              </a:solidFill>
              <a:effectLst/>
              <a:latin typeface="Calibri"/>
              <a:ea typeface="Calibri"/>
              <a:cs typeface="Calibri"/>
            </a:rPr>
            <a:pPr marL="0" indent="0" algn="l"/>
            <a:t>61.97%</a:t>
          </a:fld>
          <a:endParaRPr lang="en-US" sz="1100" b="0" i="0" u="none" strike="noStrike">
            <a:solidFill>
              <a:srgbClr val="00B0F0"/>
            </a:solidFill>
            <a:effectLst/>
            <a:latin typeface="Calibri"/>
            <a:ea typeface="Calibri"/>
            <a:cs typeface="Calibri"/>
          </a:endParaRPr>
        </a:p>
      </xdr:txBody>
    </xdr:sp>
    <xdr:clientData/>
  </xdr:twoCellAnchor>
  <xdr:twoCellAnchor>
    <xdr:from>
      <xdr:col>7</xdr:col>
      <xdr:colOff>332671</xdr:colOff>
      <xdr:row>16</xdr:row>
      <xdr:rowOff>46567</xdr:rowOff>
    </xdr:from>
    <xdr:to>
      <xdr:col>9</xdr:col>
      <xdr:colOff>222956</xdr:colOff>
      <xdr:row>17</xdr:row>
      <xdr:rowOff>122766</xdr:rowOff>
    </xdr:to>
    <xdr:sp macro="" textlink="">
      <xdr:nvSpPr>
        <xdr:cNvPr id="53" name="Rectangle: Rounded Corners 52">
          <a:extLst>
            <a:ext uri="{FF2B5EF4-FFF2-40B4-BE49-F238E27FC236}">
              <a16:creationId xmlns:a16="http://schemas.microsoft.com/office/drawing/2014/main" id="{3E131571-C5D4-81B1-E42A-B7B5DDE621EE}"/>
            </a:ext>
          </a:extLst>
        </xdr:cNvPr>
        <xdr:cNvSpPr/>
      </xdr:nvSpPr>
      <xdr:spPr>
        <a:xfrm>
          <a:off x="4586488" y="2996244"/>
          <a:ext cx="1105662" cy="26055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9</xdr:col>
      <xdr:colOff>337256</xdr:colOff>
      <xdr:row>14</xdr:row>
      <xdr:rowOff>46567</xdr:rowOff>
    </xdr:from>
    <xdr:to>
      <xdr:col>11</xdr:col>
      <xdr:colOff>540456</xdr:colOff>
      <xdr:row>24</xdr:row>
      <xdr:rowOff>166511</xdr:rowOff>
    </xdr:to>
    <xdr:sp macro="" textlink="">
      <xdr:nvSpPr>
        <xdr:cNvPr id="54" name="Rectangle: Rounded Corners 53">
          <a:extLst>
            <a:ext uri="{FF2B5EF4-FFF2-40B4-BE49-F238E27FC236}">
              <a16:creationId xmlns:a16="http://schemas.microsoft.com/office/drawing/2014/main" id="{FB4EFF7D-140C-CDF5-0B98-2C76CE5246B9}"/>
            </a:ext>
          </a:extLst>
        </xdr:cNvPr>
        <xdr:cNvSpPr/>
      </xdr:nvSpPr>
      <xdr:spPr>
        <a:xfrm>
          <a:off x="5806450" y="2627535"/>
          <a:ext cx="1568791" cy="1963492"/>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413456</xdr:colOff>
      <xdr:row>15</xdr:row>
      <xdr:rowOff>176388</xdr:rowOff>
    </xdr:from>
    <xdr:to>
      <xdr:col>11</xdr:col>
      <xdr:colOff>569884</xdr:colOff>
      <xdr:row>24</xdr:row>
      <xdr:rowOff>112888</xdr:rowOff>
    </xdr:to>
    <mc:AlternateContent xmlns:mc="http://schemas.openxmlformats.org/markup-compatibility/2006">
      <mc:Choice xmlns:a14="http://schemas.microsoft.com/office/drawing/2010/main" Requires="a14">
        <xdr:graphicFrame macro="">
          <xdr:nvGraphicFramePr>
            <xdr:cNvPr id="18" name="Month">
              <a:extLst>
                <a:ext uri="{FF2B5EF4-FFF2-40B4-BE49-F238E27FC236}">
                  <a16:creationId xmlns:a16="http://schemas.microsoft.com/office/drawing/2014/main" id="{D5189E70-3A36-4B45-BC2E-96F8EF3652F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5874456" y="2928055"/>
              <a:ext cx="1518150" cy="158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3528</xdr:colOff>
      <xdr:row>15</xdr:row>
      <xdr:rowOff>46566</xdr:rowOff>
    </xdr:from>
    <xdr:to>
      <xdr:col>19</xdr:col>
      <xdr:colOff>102306</xdr:colOff>
      <xdr:row>24</xdr:row>
      <xdr:rowOff>110066</xdr:rowOff>
    </xdr:to>
    <xdr:graphicFrame macro="">
      <xdr:nvGraphicFramePr>
        <xdr:cNvPr id="55" name="Chart 54">
          <a:extLst>
            <a:ext uri="{FF2B5EF4-FFF2-40B4-BE49-F238E27FC236}">
              <a16:creationId xmlns:a16="http://schemas.microsoft.com/office/drawing/2014/main" id="{382F47F2-25F2-4BE2-A884-03F98765B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154871</xdr:colOff>
      <xdr:row>14</xdr:row>
      <xdr:rowOff>52917</xdr:rowOff>
    </xdr:from>
    <xdr:to>
      <xdr:col>17</xdr:col>
      <xdr:colOff>273757</xdr:colOff>
      <xdr:row>15</xdr:row>
      <xdr:rowOff>165704</xdr:rowOff>
    </xdr:to>
    <xdr:sp macro="" textlink="'DAX_MEASURES (2)'!R13">
      <xdr:nvSpPr>
        <xdr:cNvPr id="57" name="Rectangle: Rounded Corners 56">
          <a:extLst>
            <a:ext uri="{FF2B5EF4-FFF2-40B4-BE49-F238E27FC236}">
              <a16:creationId xmlns:a16="http://schemas.microsoft.com/office/drawing/2014/main" id="{93EAF0AD-2880-2F4A-A6CE-D222AD7C1D60}"/>
            </a:ext>
          </a:extLst>
        </xdr:cNvPr>
        <xdr:cNvSpPr/>
      </xdr:nvSpPr>
      <xdr:spPr>
        <a:xfrm>
          <a:off x="10028097" y="2633885"/>
          <a:ext cx="726574" cy="297142"/>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BD0119BA-A29C-46A9-AB70-8E4B8102E45A}" type="TxLink">
            <a:rPr lang="en-US" sz="1100" b="0" i="0" u="none" strike="noStrike">
              <a:solidFill>
                <a:srgbClr val="00B0F0"/>
              </a:solidFill>
              <a:effectLst/>
              <a:latin typeface="Calibri"/>
              <a:ea typeface="Calibri"/>
              <a:cs typeface="Calibri"/>
            </a:rPr>
            <a:pPr marL="0" indent="0" algn="l"/>
            <a:t>50.34%</a:t>
          </a:fld>
          <a:endParaRPr lang="en-US" sz="1100" b="0" i="0" u="none" strike="noStrike">
            <a:solidFill>
              <a:srgbClr val="00B0F0"/>
            </a:solidFill>
            <a:effectLst/>
            <a:latin typeface="Calibri"/>
            <a:ea typeface="Calibri"/>
            <a:cs typeface="Calibri"/>
          </a:endParaRPr>
        </a:p>
      </xdr:txBody>
    </xdr:sp>
    <xdr:clientData/>
  </xdr:twoCellAnchor>
  <xdr:twoCellAnchor>
    <xdr:from>
      <xdr:col>12</xdr:col>
      <xdr:colOff>256471</xdr:colOff>
      <xdr:row>14</xdr:row>
      <xdr:rowOff>52917</xdr:rowOff>
    </xdr:from>
    <xdr:to>
      <xdr:col>16</xdr:col>
      <xdr:colOff>356306</xdr:colOff>
      <xdr:row>15</xdr:row>
      <xdr:rowOff>129116</xdr:rowOff>
    </xdr:to>
    <xdr:sp macro="" textlink="">
      <xdr:nvSpPr>
        <xdr:cNvPr id="58" name="Rectangle: Rounded Corners 57">
          <a:extLst>
            <a:ext uri="{FF2B5EF4-FFF2-40B4-BE49-F238E27FC236}">
              <a16:creationId xmlns:a16="http://schemas.microsoft.com/office/drawing/2014/main" id="{D9FC3FEC-08C7-ED0F-C142-0D94F8C4240E}"/>
            </a:ext>
          </a:extLst>
        </xdr:cNvPr>
        <xdr:cNvSpPr/>
      </xdr:nvSpPr>
      <xdr:spPr>
        <a:xfrm>
          <a:off x="7698944" y="2633885"/>
          <a:ext cx="2530588" cy="26055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The Highlighted weekdays contributed</a:t>
          </a:r>
        </a:p>
      </xdr:txBody>
    </xdr:sp>
    <xdr:clientData/>
  </xdr:twoCellAnchor>
  <xdr:twoCellAnchor>
    <xdr:from>
      <xdr:col>17</xdr:col>
      <xdr:colOff>85021</xdr:colOff>
      <xdr:row>14</xdr:row>
      <xdr:rowOff>52917</xdr:rowOff>
    </xdr:from>
    <xdr:to>
      <xdr:col>18</xdr:col>
      <xdr:colOff>584906</xdr:colOff>
      <xdr:row>15</xdr:row>
      <xdr:rowOff>129116</xdr:rowOff>
    </xdr:to>
    <xdr:sp macro="" textlink="">
      <xdr:nvSpPr>
        <xdr:cNvPr id="62" name="Rectangle: Rounded Corners 61">
          <a:extLst>
            <a:ext uri="{FF2B5EF4-FFF2-40B4-BE49-F238E27FC236}">
              <a16:creationId xmlns:a16="http://schemas.microsoft.com/office/drawing/2014/main" id="{19A2D07D-0EB2-B1EF-38FF-655A46932C70}"/>
            </a:ext>
          </a:extLst>
        </xdr:cNvPr>
        <xdr:cNvSpPr/>
      </xdr:nvSpPr>
      <xdr:spPr>
        <a:xfrm>
          <a:off x="10565935" y="2633885"/>
          <a:ext cx="1107573" cy="26055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0</xdr:col>
      <xdr:colOff>159456</xdr:colOff>
      <xdr:row>25</xdr:row>
      <xdr:rowOff>129117</xdr:rowOff>
    </xdr:from>
    <xdr:to>
      <xdr:col>5</xdr:col>
      <xdr:colOff>603956</xdr:colOff>
      <xdr:row>36</xdr:row>
      <xdr:rowOff>98073</xdr:rowOff>
    </xdr:to>
    <xdr:sp macro="" textlink="">
      <xdr:nvSpPr>
        <xdr:cNvPr id="69" name="Rectangle: Rounded Corners 68">
          <a:extLst>
            <a:ext uri="{FF2B5EF4-FFF2-40B4-BE49-F238E27FC236}">
              <a16:creationId xmlns:a16="http://schemas.microsoft.com/office/drawing/2014/main" id="{5E8240AB-F92D-1F77-A479-2FE1FFF106A8}"/>
            </a:ext>
          </a:extLst>
        </xdr:cNvPr>
        <xdr:cNvSpPr/>
      </xdr:nvSpPr>
      <xdr:spPr>
        <a:xfrm>
          <a:off x="159456" y="4737988"/>
          <a:ext cx="3482941" cy="1996859"/>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83256</xdr:colOff>
      <xdr:row>26</xdr:row>
      <xdr:rowOff>46566</xdr:rowOff>
    </xdr:from>
    <xdr:to>
      <xdr:col>4</xdr:col>
      <xdr:colOff>267406</xdr:colOff>
      <xdr:row>37</xdr:row>
      <xdr:rowOff>65617</xdr:rowOff>
    </xdr:to>
    <xdr:graphicFrame macro="">
      <xdr:nvGraphicFramePr>
        <xdr:cNvPr id="68" name="Chart 67">
          <a:extLst>
            <a:ext uri="{FF2B5EF4-FFF2-40B4-BE49-F238E27FC236}">
              <a16:creationId xmlns:a16="http://schemas.microsoft.com/office/drawing/2014/main" id="{81B66725-168B-4A36-B561-A51822B046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27870</xdr:colOff>
      <xdr:row>28</xdr:row>
      <xdr:rowOff>52917</xdr:rowOff>
    </xdr:from>
    <xdr:to>
      <xdr:col>5</xdr:col>
      <xdr:colOff>178506</xdr:colOff>
      <xdr:row>29</xdr:row>
      <xdr:rowOff>129116</xdr:rowOff>
    </xdr:to>
    <xdr:sp macro="" textlink="'DAX_MEASURES (2)'!Z10">
      <xdr:nvSpPr>
        <xdr:cNvPr id="73" name="Rectangle: Rounded Corners 72">
          <a:extLst>
            <a:ext uri="{FF2B5EF4-FFF2-40B4-BE49-F238E27FC236}">
              <a16:creationId xmlns:a16="http://schemas.microsoft.com/office/drawing/2014/main" id="{01611621-C345-0A28-4AFF-FF46296C73E5}"/>
            </a:ext>
          </a:extLst>
        </xdr:cNvPr>
        <xdr:cNvSpPr/>
      </xdr:nvSpPr>
      <xdr:spPr>
        <a:xfrm>
          <a:off x="1850935" y="5214852"/>
          <a:ext cx="1366012" cy="26055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5823E5D-A4A7-4454-A57A-42336E9D778C}" type="TxLink">
            <a:rPr lang="en-US" sz="1100" b="0" i="0" u="none" strike="noStrike">
              <a:solidFill>
                <a:srgbClr val="000000"/>
              </a:solidFill>
              <a:latin typeface="Calibri"/>
              <a:ea typeface="Calibri"/>
              <a:cs typeface="Calibri"/>
            </a:rPr>
            <a:pPr marL="0" indent="0" algn="l"/>
            <a:t>WEEKDAY makes up</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281870</xdr:colOff>
      <xdr:row>28</xdr:row>
      <xdr:rowOff>179211</xdr:rowOff>
    </xdr:from>
    <xdr:to>
      <xdr:col>4</xdr:col>
      <xdr:colOff>318206</xdr:colOff>
      <xdr:row>30</xdr:row>
      <xdr:rowOff>46567</xdr:rowOff>
    </xdr:to>
    <xdr:sp macro="" textlink="'DAX_MEASURES (2)'!Z9">
      <xdr:nvSpPr>
        <xdr:cNvPr id="74" name="Rectangle: Rounded Corners 73">
          <a:extLst>
            <a:ext uri="{FF2B5EF4-FFF2-40B4-BE49-F238E27FC236}">
              <a16:creationId xmlns:a16="http://schemas.microsoft.com/office/drawing/2014/main" id="{29591168-185A-AF61-5D38-89057D229A72}"/>
            </a:ext>
          </a:extLst>
        </xdr:cNvPr>
        <xdr:cNvSpPr/>
      </xdr:nvSpPr>
      <xdr:spPr>
        <a:xfrm>
          <a:off x="2104935" y="5341146"/>
          <a:ext cx="644024" cy="236066"/>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972FCF32-C425-4ED4-9572-14699600A2DA}" type="TxLink">
            <a:rPr lang="en-US" sz="1100" b="0" i="0" u="none" strike="noStrike">
              <a:solidFill>
                <a:srgbClr val="00B0F0"/>
              </a:solidFill>
              <a:effectLst/>
              <a:latin typeface="Calibri"/>
              <a:ea typeface="Calibri"/>
              <a:cs typeface="Calibri"/>
            </a:rPr>
            <a:pPr marL="0" indent="0" algn="l"/>
            <a:t>71.6%</a:t>
          </a:fld>
          <a:endParaRPr lang="en-US" sz="1100" b="0" i="0" u="none" strike="noStrike">
            <a:solidFill>
              <a:srgbClr val="00B0F0"/>
            </a:solidFill>
            <a:effectLst/>
            <a:latin typeface="Calibri"/>
            <a:ea typeface="Calibri"/>
            <a:cs typeface="Calibri"/>
          </a:endParaRPr>
        </a:p>
      </xdr:txBody>
    </xdr:sp>
    <xdr:clientData/>
  </xdr:twoCellAnchor>
  <xdr:twoCellAnchor>
    <xdr:from>
      <xdr:col>3</xdr:col>
      <xdr:colOff>275521</xdr:colOff>
      <xdr:row>29</xdr:row>
      <xdr:rowOff>135466</xdr:rowOff>
    </xdr:from>
    <xdr:to>
      <xdr:col>5</xdr:col>
      <xdr:colOff>165806</xdr:colOff>
      <xdr:row>31</xdr:row>
      <xdr:rowOff>33866</xdr:rowOff>
    </xdr:to>
    <xdr:sp macro="" textlink="">
      <xdr:nvSpPr>
        <xdr:cNvPr id="75" name="Rectangle: Rounded Corners 74">
          <a:extLst>
            <a:ext uri="{FF2B5EF4-FFF2-40B4-BE49-F238E27FC236}">
              <a16:creationId xmlns:a16="http://schemas.microsoft.com/office/drawing/2014/main" id="{15BD6D18-053C-7FD6-0E8F-CA8EFDEEEC13}"/>
            </a:ext>
          </a:extLst>
        </xdr:cNvPr>
        <xdr:cNvSpPr/>
      </xdr:nvSpPr>
      <xdr:spPr>
        <a:xfrm>
          <a:off x="2098586" y="5481756"/>
          <a:ext cx="1105661" cy="26711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6</xdr:col>
      <xdr:colOff>401206</xdr:colOff>
      <xdr:row>30</xdr:row>
      <xdr:rowOff>55034</xdr:rowOff>
    </xdr:from>
    <xdr:to>
      <xdr:col>7</xdr:col>
      <xdr:colOff>590806</xdr:colOff>
      <xdr:row>35</xdr:row>
      <xdr:rowOff>123578</xdr:rowOff>
    </xdr:to>
    <xdr:sp macro="" textlink="">
      <xdr:nvSpPr>
        <xdr:cNvPr id="112" name="Rectangle: Rounded Corners 111">
          <a:extLst>
            <a:ext uri="{FF2B5EF4-FFF2-40B4-BE49-F238E27FC236}">
              <a16:creationId xmlns:a16="http://schemas.microsoft.com/office/drawing/2014/main" id="{80214DEE-6492-05A9-C353-D8AEC1C44268}"/>
            </a:ext>
          </a:extLst>
        </xdr:cNvPr>
        <xdr:cNvSpPr/>
      </xdr:nvSpPr>
      <xdr:spPr>
        <a:xfrm>
          <a:off x="4041873" y="5558367"/>
          <a:ext cx="796377" cy="985767"/>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219209</xdr:colOff>
      <xdr:row>30</xdr:row>
      <xdr:rowOff>55034</xdr:rowOff>
    </xdr:from>
    <xdr:to>
      <xdr:col>9</xdr:col>
      <xdr:colOff>408809</xdr:colOff>
      <xdr:row>35</xdr:row>
      <xdr:rowOff>123578</xdr:rowOff>
    </xdr:to>
    <xdr:sp macro="" textlink="">
      <xdr:nvSpPr>
        <xdr:cNvPr id="115" name="Rectangle: Rounded Corners 114">
          <a:extLst>
            <a:ext uri="{FF2B5EF4-FFF2-40B4-BE49-F238E27FC236}">
              <a16:creationId xmlns:a16="http://schemas.microsoft.com/office/drawing/2014/main" id="{B6DE5AD4-6259-2117-E6B7-7356F7B0F60E}"/>
            </a:ext>
          </a:extLst>
        </xdr:cNvPr>
        <xdr:cNvSpPr/>
      </xdr:nvSpPr>
      <xdr:spPr>
        <a:xfrm>
          <a:off x="5073431" y="5558367"/>
          <a:ext cx="796378" cy="985767"/>
        </a:xfrm>
        <a:prstGeom prst="roundRect">
          <a:avLst/>
        </a:prstGeom>
        <a:solidFill>
          <a:srgbClr val="FFFF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653612</xdr:colOff>
      <xdr:row>30</xdr:row>
      <xdr:rowOff>55034</xdr:rowOff>
    </xdr:from>
    <xdr:to>
      <xdr:col>11</xdr:col>
      <xdr:colOff>87562</xdr:colOff>
      <xdr:row>35</xdr:row>
      <xdr:rowOff>123578</xdr:rowOff>
    </xdr:to>
    <xdr:sp macro="" textlink="">
      <xdr:nvSpPr>
        <xdr:cNvPr id="116" name="Rectangle: Rounded Corners 115">
          <a:extLst>
            <a:ext uri="{FF2B5EF4-FFF2-40B4-BE49-F238E27FC236}">
              <a16:creationId xmlns:a16="http://schemas.microsoft.com/office/drawing/2014/main" id="{4D4054DC-B526-8C3E-5DD8-0012402965C1}"/>
            </a:ext>
          </a:extLst>
        </xdr:cNvPr>
        <xdr:cNvSpPr/>
      </xdr:nvSpPr>
      <xdr:spPr>
        <a:xfrm>
          <a:off x="6114612" y="5558367"/>
          <a:ext cx="795672" cy="9857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332364</xdr:colOff>
      <xdr:row>30</xdr:row>
      <xdr:rowOff>55034</xdr:rowOff>
    </xdr:from>
    <xdr:to>
      <xdr:col>12</xdr:col>
      <xdr:colOff>521964</xdr:colOff>
      <xdr:row>35</xdr:row>
      <xdr:rowOff>123578</xdr:rowOff>
    </xdr:to>
    <xdr:sp macro="" textlink="">
      <xdr:nvSpPr>
        <xdr:cNvPr id="117" name="Rectangle: Rounded Corners 116">
          <a:extLst>
            <a:ext uri="{FF2B5EF4-FFF2-40B4-BE49-F238E27FC236}">
              <a16:creationId xmlns:a16="http://schemas.microsoft.com/office/drawing/2014/main" id="{E0DB05EF-137F-62D7-635F-389DC1B76945}"/>
            </a:ext>
          </a:extLst>
        </xdr:cNvPr>
        <xdr:cNvSpPr/>
      </xdr:nvSpPr>
      <xdr:spPr>
        <a:xfrm>
          <a:off x="7155086" y="5558367"/>
          <a:ext cx="796378" cy="985767"/>
        </a:xfrm>
        <a:prstGeom prst="roundRect">
          <a:avLst/>
        </a:prstGeom>
        <a:solidFill>
          <a:srgbClr val="ED7D3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330906</xdr:colOff>
      <xdr:row>33</xdr:row>
      <xdr:rowOff>174978</xdr:rowOff>
    </xdr:from>
    <xdr:to>
      <xdr:col>13</xdr:col>
      <xdr:colOff>178506</xdr:colOff>
      <xdr:row>36</xdr:row>
      <xdr:rowOff>80434</xdr:rowOff>
    </xdr:to>
    <xdr:sp macro="" textlink="">
      <xdr:nvSpPr>
        <xdr:cNvPr id="123" name="Oval 122">
          <a:extLst>
            <a:ext uri="{FF2B5EF4-FFF2-40B4-BE49-F238E27FC236}">
              <a16:creationId xmlns:a16="http://schemas.microsoft.com/office/drawing/2014/main" id="{5C30B3D1-1F52-5F3E-5D49-C426B1C3FDC0}"/>
            </a:ext>
          </a:extLst>
        </xdr:cNvPr>
        <xdr:cNvSpPr/>
      </xdr:nvSpPr>
      <xdr:spPr>
        <a:xfrm>
          <a:off x="7760406" y="6228645"/>
          <a:ext cx="454378" cy="455789"/>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10</xdr:col>
      <xdr:colOff>444720</xdr:colOff>
      <xdr:row>33</xdr:row>
      <xdr:rowOff>174978</xdr:rowOff>
    </xdr:from>
    <xdr:to>
      <xdr:col>11</xdr:col>
      <xdr:colOff>292320</xdr:colOff>
      <xdr:row>36</xdr:row>
      <xdr:rowOff>80434</xdr:rowOff>
    </xdr:to>
    <xdr:sp macro="" textlink="">
      <xdr:nvSpPr>
        <xdr:cNvPr id="125" name="Oval 124">
          <a:extLst>
            <a:ext uri="{FF2B5EF4-FFF2-40B4-BE49-F238E27FC236}">
              <a16:creationId xmlns:a16="http://schemas.microsoft.com/office/drawing/2014/main" id="{238E3084-8558-6F77-87C3-D122D27D02DA}"/>
            </a:ext>
          </a:extLst>
        </xdr:cNvPr>
        <xdr:cNvSpPr/>
      </xdr:nvSpPr>
      <xdr:spPr>
        <a:xfrm>
          <a:off x="6660664" y="6228645"/>
          <a:ext cx="454378" cy="455789"/>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304049</xdr:colOff>
      <xdr:row>33</xdr:row>
      <xdr:rowOff>174978</xdr:rowOff>
    </xdr:from>
    <xdr:to>
      <xdr:col>8</xdr:col>
      <xdr:colOff>151649</xdr:colOff>
      <xdr:row>36</xdr:row>
      <xdr:rowOff>80434</xdr:rowOff>
    </xdr:to>
    <xdr:sp macro="" textlink="">
      <xdr:nvSpPr>
        <xdr:cNvPr id="127" name="Oval 126">
          <a:extLst>
            <a:ext uri="{FF2B5EF4-FFF2-40B4-BE49-F238E27FC236}">
              <a16:creationId xmlns:a16="http://schemas.microsoft.com/office/drawing/2014/main" id="{8D89DEA6-EFAD-27F1-D76E-8201F080B11D}"/>
            </a:ext>
          </a:extLst>
        </xdr:cNvPr>
        <xdr:cNvSpPr/>
      </xdr:nvSpPr>
      <xdr:spPr>
        <a:xfrm>
          <a:off x="4551493" y="6228645"/>
          <a:ext cx="454378" cy="455789"/>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210256</xdr:colOff>
      <xdr:row>31</xdr:row>
      <xdr:rowOff>117828</xdr:rowOff>
    </xdr:from>
    <xdr:to>
      <xdr:col>9</xdr:col>
      <xdr:colOff>413456</xdr:colOff>
      <xdr:row>33</xdr:row>
      <xdr:rowOff>16933</xdr:rowOff>
    </xdr:to>
    <xdr:sp macro="" textlink="'DAX_MEASURES (2)'!AJ5">
      <xdr:nvSpPr>
        <xdr:cNvPr id="20485" name="Rectangle: Rounded Corners 20484">
          <a:extLst>
            <a:ext uri="{FF2B5EF4-FFF2-40B4-BE49-F238E27FC236}">
              <a16:creationId xmlns:a16="http://schemas.microsoft.com/office/drawing/2014/main" id="{A1C0F2BD-1FB4-6940-50CD-A41E54DC91FB}"/>
            </a:ext>
          </a:extLst>
        </xdr:cNvPr>
        <xdr:cNvSpPr/>
      </xdr:nvSpPr>
      <xdr:spPr>
        <a:xfrm>
          <a:off x="5064478" y="5804606"/>
          <a:ext cx="809978" cy="26599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5E920538-2985-497F-878A-9128CC38D43B}" type="TxLink">
            <a:rPr lang="en-US" sz="1100" b="1" i="0" u="none" strike="noStrike">
              <a:solidFill>
                <a:srgbClr val="000000"/>
              </a:solidFill>
              <a:latin typeface="Calibri"/>
              <a:ea typeface="Calibri"/>
              <a:cs typeface="Calibri"/>
            </a:rPr>
            <a:pPr marL="0" indent="0" algn="l"/>
            <a:t>$0.82M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9</xdr:col>
      <xdr:colOff>648406</xdr:colOff>
      <xdr:row>31</xdr:row>
      <xdr:rowOff>124178</xdr:rowOff>
    </xdr:from>
    <xdr:to>
      <xdr:col>11</xdr:col>
      <xdr:colOff>102306</xdr:colOff>
      <xdr:row>33</xdr:row>
      <xdr:rowOff>23283</xdr:rowOff>
    </xdr:to>
    <xdr:sp macro="" textlink="'DAX_MEASURES (2)'!AJ6">
      <xdr:nvSpPr>
        <xdr:cNvPr id="20486" name="Rectangle: Rounded Corners 20485">
          <a:extLst>
            <a:ext uri="{FF2B5EF4-FFF2-40B4-BE49-F238E27FC236}">
              <a16:creationId xmlns:a16="http://schemas.microsoft.com/office/drawing/2014/main" id="{974C6949-DE02-6946-CE40-2E7BC5D554C8}"/>
            </a:ext>
          </a:extLst>
        </xdr:cNvPr>
        <xdr:cNvSpPr/>
      </xdr:nvSpPr>
      <xdr:spPr>
        <a:xfrm>
          <a:off x="6109406" y="5810956"/>
          <a:ext cx="815622" cy="26599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F8DCCB44-E187-442D-B4AC-FB416AA2DCA7}" type="TxLink">
            <a:rPr lang="en-US" sz="1100" b="1" i="0" u="none" strike="noStrike">
              <a:solidFill>
                <a:srgbClr val="000000"/>
              </a:solidFill>
              <a:latin typeface="Calibri"/>
              <a:ea typeface="Calibri"/>
              <a:cs typeface="Calibri"/>
            </a:rPr>
            <a:pPr marL="0" indent="0" algn="l"/>
            <a:t>$1.19M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11</xdr:col>
      <xdr:colOff>356306</xdr:colOff>
      <xdr:row>31</xdr:row>
      <xdr:rowOff>149578</xdr:rowOff>
    </xdr:from>
    <xdr:to>
      <xdr:col>12</xdr:col>
      <xdr:colOff>527756</xdr:colOff>
      <xdr:row>33</xdr:row>
      <xdr:rowOff>48683</xdr:rowOff>
    </xdr:to>
    <xdr:sp macro="" textlink="'DAX_MEASURES (2)'!AJ7">
      <xdr:nvSpPr>
        <xdr:cNvPr id="20487" name="Rectangle: Rounded Corners 20486">
          <a:extLst>
            <a:ext uri="{FF2B5EF4-FFF2-40B4-BE49-F238E27FC236}">
              <a16:creationId xmlns:a16="http://schemas.microsoft.com/office/drawing/2014/main" id="{B821E802-F825-14F7-CC20-646B4267588E}"/>
            </a:ext>
          </a:extLst>
        </xdr:cNvPr>
        <xdr:cNvSpPr/>
      </xdr:nvSpPr>
      <xdr:spPr>
        <a:xfrm>
          <a:off x="7179028" y="5836356"/>
          <a:ext cx="778228" cy="26599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CE984930-D8F5-4AB2-9885-E675CF17029E}" type="TxLink">
            <a:rPr lang="en-US" sz="1100" b="1" i="0" u="none" strike="noStrike">
              <a:solidFill>
                <a:srgbClr val="000000"/>
              </a:solidFill>
              <a:latin typeface="Calibri"/>
              <a:ea typeface="Calibri"/>
              <a:cs typeface="Calibri"/>
            </a:rPr>
            <a:pPr marL="0" indent="0" algn="l"/>
            <a:t>$1.64M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6</xdr:col>
      <xdr:colOff>394406</xdr:colOff>
      <xdr:row>31</xdr:row>
      <xdr:rowOff>162278</xdr:rowOff>
    </xdr:from>
    <xdr:to>
      <xdr:col>7</xdr:col>
      <xdr:colOff>597606</xdr:colOff>
      <xdr:row>33</xdr:row>
      <xdr:rowOff>10583</xdr:rowOff>
    </xdr:to>
    <xdr:sp macro="" textlink="'DAX_MEASURES (2)'!AJ4">
      <xdr:nvSpPr>
        <xdr:cNvPr id="20489" name="Rectangle: Rounded Corners 20488">
          <a:extLst>
            <a:ext uri="{FF2B5EF4-FFF2-40B4-BE49-F238E27FC236}">
              <a16:creationId xmlns:a16="http://schemas.microsoft.com/office/drawing/2014/main" id="{62FA8AF7-F3E7-AFA2-167B-9545ED201AA3}"/>
            </a:ext>
          </a:extLst>
        </xdr:cNvPr>
        <xdr:cNvSpPr/>
      </xdr:nvSpPr>
      <xdr:spPr>
        <a:xfrm>
          <a:off x="4035073" y="5849056"/>
          <a:ext cx="809977" cy="21519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chemeClr val="bg1"/>
              </a:solidFill>
              <a:latin typeface="Calibri"/>
              <a:ea typeface="Calibri"/>
              <a:cs typeface="Calibri"/>
            </a:rPr>
            <a:t>    </a:t>
          </a:r>
          <a:fld id="{8381ADED-CF30-44FC-8218-64CDD331852C}" type="TxLink">
            <a:rPr lang="en-US" sz="1100" b="1" i="0" u="none" strike="noStrike">
              <a:solidFill>
                <a:schemeClr val="bg1"/>
              </a:solidFill>
              <a:latin typeface="Calibri"/>
              <a:ea typeface="Calibri"/>
              <a:cs typeface="Calibri"/>
            </a:rPr>
            <a:pPr marL="0" indent="0" algn="l"/>
            <a:t>$0.59M</a:t>
          </a:fld>
          <a:endParaRPr lang="en-US" sz="1100" b="1" i="0" u="none" strike="noStrike">
            <a:solidFill>
              <a:schemeClr val="bg1"/>
            </a:solidFill>
            <a:latin typeface="Calibri"/>
            <a:ea typeface="Calibri"/>
            <a:cs typeface="Calibri"/>
          </a:endParaRPr>
        </a:p>
      </xdr:txBody>
    </xdr:sp>
    <xdr:clientData/>
  </xdr:twoCellAnchor>
  <xdr:twoCellAnchor>
    <xdr:from>
      <xdr:col>10</xdr:col>
      <xdr:colOff>400756</xdr:colOff>
      <xdr:row>34</xdr:row>
      <xdr:rowOff>86784</xdr:rowOff>
    </xdr:from>
    <xdr:to>
      <xdr:col>11</xdr:col>
      <xdr:colOff>438856</xdr:colOff>
      <xdr:row>35</xdr:row>
      <xdr:rowOff>168628</xdr:rowOff>
    </xdr:to>
    <xdr:sp macro="" textlink="'DAX_MEASURES (2)'!AK6">
      <xdr:nvSpPr>
        <xdr:cNvPr id="20499" name="Rectangle: Rounded Corners 20498">
          <a:extLst>
            <a:ext uri="{FF2B5EF4-FFF2-40B4-BE49-F238E27FC236}">
              <a16:creationId xmlns:a16="http://schemas.microsoft.com/office/drawing/2014/main" id="{F71DCB6D-896E-BA68-EC12-76E61EB0B8BA}"/>
            </a:ext>
          </a:extLst>
        </xdr:cNvPr>
        <xdr:cNvSpPr/>
      </xdr:nvSpPr>
      <xdr:spPr>
        <a:xfrm>
          <a:off x="6616700" y="6323895"/>
          <a:ext cx="644878" cy="2652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8FDE7F2-266A-4C0A-8891-48C4CBFA7B00}" type="TxLink">
            <a:rPr lang="en-US" sz="1100" b="1" i="0" u="none" strike="noStrike">
              <a:solidFill>
                <a:schemeClr val="tx1">
                  <a:lumMod val="75000"/>
                  <a:lumOff val="25000"/>
                </a:schemeClr>
              </a:solidFill>
              <a:latin typeface="Calibri"/>
              <a:ea typeface="Calibri"/>
              <a:cs typeface="Calibri"/>
            </a:rPr>
            <a:pPr marL="0" indent="0" algn="l"/>
            <a:t>54.90%</a:t>
          </a:fld>
          <a:endParaRPr lang="en-US" sz="1200" b="1" i="0" u="none" strike="noStrike">
            <a:solidFill>
              <a:schemeClr val="tx1">
                <a:lumMod val="75000"/>
                <a:lumOff val="25000"/>
              </a:schemeClr>
            </a:solidFill>
            <a:latin typeface="Calibri"/>
            <a:ea typeface="Calibri"/>
            <a:cs typeface="Calibri"/>
          </a:endParaRPr>
        </a:p>
      </xdr:txBody>
    </xdr:sp>
    <xdr:clientData/>
  </xdr:twoCellAnchor>
  <xdr:twoCellAnchor>
    <xdr:from>
      <xdr:col>7</xdr:col>
      <xdr:colOff>229306</xdr:colOff>
      <xdr:row>34</xdr:row>
      <xdr:rowOff>67734</xdr:rowOff>
    </xdr:from>
    <xdr:to>
      <xdr:col>8</xdr:col>
      <xdr:colOff>432506</xdr:colOff>
      <xdr:row>35</xdr:row>
      <xdr:rowOff>98778</xdr:rowOff>
    </xdr:to>
    <xdr:sp macro="" textlink="'DAX_MEASURES (2)'!AK4">
      <xdr:nvSpPr>
        <xdr:cNvPr id="20501" name="Rectangle: Rounded Corners 20500">
          <a:extLst>
            <a:ext uri="{FF2B5EF4-FFF2-40B4-BE49-F238E27FC236}">
              <a16:creationId xmlns:a16="http://schemas.microsoft.com/office/drawing/2014/main" id="{3CB73B78-4B1E-8252-3418-C9ECA43484E7}"/>
            </a:ext>
          </a:extLst>
        </xdr:cNvPr>
        <xdr:cNvSpPr/>
      </xdr:nvSpPr>
      <xdr:spPr>
        <a:xfrm>
          <a:off x="4476750" y="6304845"/>
          <a:ext cx="809978" cy="2144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B5FD526-5BC9-45D2-892D-73F5B638406B}" type="TxLink">
            <a:rPr lang="en-US" sz="1100" b="1" i="0" u="none" strike="noStrike">
              <a:solidFill>
                <a:srgbClr val="000000"/>
              </a:solidFill>
              <a:latin typeface="Calibri"/>
              <a:ea typeface="Calibri"/>
              <a:cs typeface="Calibri"/>
            </a:rPr>
            <a:pPr marL="0" indent="0" algn="l"/>
            <a:t>0.00%</a:t>
          </a:fld>
          <a:endParaRPr lang="en-US" sz="1200" b="1" i="0" u="none" strike="noStrike">
            <a:solidFill>
              <a:schemeClr val="tx1"/>
            </a:solidFill>
            <a:latin typeface="Calibri"/>
            <a:ea typeface="Calibri"/>
            <a:cs typeface="Calibri"/>
          </a:endParaRPr>
        </a:p>
      </xdr:txBody>
    </xdr:sp>
    <xdr:clientData/>
  </xdr:twoCellAnchor>
  <xdr:twoCellAnchor>
    <xdr:from>
      <xdr:col>8</xdr:col>
      <xdr:colOff>577585</xdr:colOff>
      <xdr:row>34</xdr:row>
      <xdr:rowOff>122767</xdr:rowOff>
    </xdr:from>
    <xdr:to>
      <xdr:col>10</xdr:col>
      <xdr:colOff>25135</xdr:colOff>
      <xdr:row>36</xdr:row>
      <xdr:rowOff>21167</xdr:rowOff>
    </xdr:to>
    <xdr:sp macro="" textlink="'DAX_MEASURES (2)'!AK5">
      <xdr:nvSpPr>
        <xdr:cNvPr id="20502" name="Rectangle: Rounded Corners 20501">
          <a:extLst>
            <a:ext uri="{FF2B5EF4-FFF2-40B4-BE49-F238E27FC236}">
              <a16:creationId xmlns:a16="http://schemas.microsoft.com/office/drawing/2014/main" id="{8C366284-F929-401C-9F9F-2595994810D8}"/>
            </a:ext>
          </a:extLst>
        </xdr:cNvPr>
        <xdr:cNvSpPr/>
      </xdr:nvSpPr>
      <xdr:spPr>
        <a:xfrm>
          <a:off x="5439090" y="6390832"/>
          <a:ext cx="813142" cy="26710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rgbClr val="000000"/>
              </a:solidFill>
              <a:latin typeface="Calibri"/>
              <a:ea typeface="Calibri"/>
              <a:cs typeface="Calibri"/>
            </a:rPr>
            <a:t>     </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12</xdr:col>
      <xdr:colOff>235656</xdr:colOff>
      <xdr:row>34</xdr:row>
      <xdr:rowOff>80434</xdr:rowOff>
    </xdr:from>
    <xdr:to>
      <xdr:col>13</xdr:col>
      <xdr:colOff>305506</xdr:colOff>
      <xdr:row>35</xdr:row>
      <xdr:rowOff>162278</xdr:rowOff>
    </xdr:to>
    <xdr:sp macro="" textlink="'DAX_MEASURES (2)'!AK7">
      <xdr:nvSpPr>
        <xdr:cNvPr id="20503" name="Rectangle: Rounded Corners 20502">
          <a:extLst>
            <a:ext uri="{FF2B5EF4-FFF2-40B4-BE49-F238E27FC236}">
              <a16:creationId xmlns:a16="http://schemas.microsoft.com/office/drawing/2014/main" id="{82AF4D3A-D800-497D-872C-990287E21380}"/>
            </a:ext>
          </a:extLst>
        </xdr:cNvPr>
        <xdr:cNvSpPr/>
      </xdr:nvSpPr>
      <xdr:spPr>
        <a:xfrm>
          <a:off x="7665156" y="6317545"/>
          <a:ext cx="676628" cy="2652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5E3B0D7-D66A-4B9A-B3C4-F925A11FF3B6}" type="TxLink">
            <a:rPr lang="en-US" sz="1100" b="1" i="0" u="none" strike="noStrike">
              <a:solidFill>
                <a:srgbClr val="000000"/>
              </a:solidFill>
              <a:latin typeface="Calibri"/>
              <a:ea typeface="Calibri"/>
              <a:cs typeface="Calibri"/>
            </a:rPr>
            <a:pPr marL="0" indent="0" algn="l"/>
            <a:t>45.10%</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8</xdr:col>
      <xdr:colOff>242006</xdr:colOff>
      <xdr:row>32</xdr:row>
      <xdr:rowOff>86784</xdr:rowOff>
    </xdr:from>
    <xdr:to>
      <xdr:col>9</xdr:col>
      <xdr:colOff>445206</xdr:colOff>
      <xdr:row>33</xdr:row>
      <xdr:rowOff>168628</xdr:rowOff>
    </xdr:to>
    <xdr:sp macro="" textlink="'DAX_MEASURES (2)'!AJ5">
      <xdr:nvSpPr>
        <xdr:cNvPr id="20504" name="Rectangle: Rounded Corners 20503">
          <a:extLst>
            <a:ext uri="{FF2B5EF4-FFF2-40B4-BE49-F238E27FC236}">
              <a16:creationId xmlns:a16="http://schemas.microsoft.com/office/drawing/2014/main" id="{2FE8AA04-DEE9-7218-607F-A413612D9587}"/>
            </a:ext>
          </a:extLst>
        </xdr:cNvPr>
        <xdr:cNvSpPr/>
      </xdr:nvSpPr>
      <xdr:spPr>
        <a:xfrm>
          <a:off x="5096228" y="5957006"/>
          <a:ext cx="809978" cy="2652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r>
            <a:rPr lang="en-US" sz="1100" b="1" i="0" u="none" strike="noStrike" baseline="0">
              <a:solidFill>
                <a:srgbClr val="000000"/>
              </a:solidFill>
              <a:latin typeface="Calibri"/>
              <a:ea typeface="Calibri"/>
              <a:cs typeface="Calibri"/>
            </a:rPr>
            <a:t> Qtr 2</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9</xdr:col>
      <xdr:colOff>680156</xdr:colOff>
      <xdr:row>32</xdr:row>
      <xdr:rowOff>93134</xdr:rowOff>
    </xdr:from>
    <xdr:to>
      <xdr:col>11</xdr:col>
      <xdr:colOff>134056</xdr:colOff>
      <xdr:row>33</xdr:row>
      <xdr:rowOff>174978</xdr:rowOff>
    </xdr:to>
    <xdr:sp macro="" textlink="'DAX_MEASURES (2)'!AJ6">
      <xdr:nvSpPr>
        <xdr:cNvPr id="20505" name="Rectangle: Rounded Corners 20504">
          <a:extLst>
            <a:ext uri="{FF2B5EF4-FFF2-40B4-BE49-F238E27FC236}">
              <a16:creationId xmlns:a16="http://schemas.microsoft.com/office/drawing/2014/main" id="{39D9EF5A-93DC-1D82-6917-AFE14D783F7D}"/>
            </a:ext>
          </a:extLst>
        </xdr:cNvPr>
        <xdr:cNvSpPr/>
      </xdr:nvSpPr>
      <xdr:spPr>
        <a:xfrm>
          <a:off x="6141156" y="5963356"/>
          <a:ext cx="815622" cy="2652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Qtr 3</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11</xdr:col>
      <xdr:colOff>388056</xdr:colOff>
      <xdr:row>32</xdr:row>
      <xdr:rowOff>117828</xdr:rowOff>
    </xdr:from>
    <xdr:to>
      <xdr:col>12</xdr:col>
      <xdr:colOff>559506</xdr:colOff>
      <xdr:row>34</xdr:row>
      <xdr:rowOff>16934</xdr:rowOff>
    </xdr:to>
    <xdr:sp macro="" textlink="'DAX_MEASURES (2)'!AJ7">
      <xdr:nvSpPr>
        <xdr:cNvPr id="20506" name="Rectangle: Rounded Corners 20505">
          <a:extLst>
            <a:ext uri="{FF2B5EF4-FFF2-40B4-BE49-F238E27FC236}">
              <a16:creationId xmlns:a16="http://schemas.microsoft.com/office/drawing/2014/main" id="{003E17D9-C57F-2CD3-F349-840EB80FE01F}"/>
            </a:ext>
          </a:extLst>
        </xdr:cNvPr>
        <xdr:cNvSpPr/>
      </xdr:nvSpPr>
      <xdr:spPr>
        <a:xfrm>
          <a:off x="7210778" y="5988050"/>
          <a:ext cx="778228" cy="26599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Qtr 4</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6</xdr:col>
      <xdr:colOff>426156</xdr:colOff>
      <xdr:row>32</xdr:row>
      <xdr:rowOff>130528</xdr:rowOff>
    </xdr:from>
    <xdr:to>
      <xdr:col>8</xdr:col>
      <xdr:colOff>19756</xdr:colOff>
      <xdr:row>33</xdr:row>
      <xdr:rowOff>162278</xdr:rowOff>
    </xdr:to>
    <xdr:sp macro="" textlink="'DAX_MEASURES (2)'!AJ4">
      <xdr:nvSpPr>
        <xdr:cNvPr id="20507" name="Rectangle: Rounded Corners 20506">
          <a:extLst>
            <a:ext uri="{FF2B5EF4-FFF2-40B4-BE49-F238E27FC236}">
              <a16:creationId xmlns:a16="http://schemas.microsoft.com/office/drawing/2014/main" id="{96035CA8-68D5-4303-46AA-DAF6B776E9A3}"/>
            </a:ext>
          </a:extLst>
        </xdr:cNvPr>
        <xdr:cNvSpPr/>
      </xdr:nvSpPr>
      <xdr:spPr>
        <a:xfrm>
          <a:off x="4066823" y="6000750"/>
          <a:ext cx="807155" cy="215195"/>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chemeClr val="bg1"/>
              </a:solidFill>
              <a:latin typeface="Calibri"/>
              <a:ea typeface="Calibri"/>
              <a:cs typeface="Calibri"/>
            </a:rPr>
            <a:t>    Qtr 1</a:t>
          </a:r>
        </a:p>
      </xdr:txBody>
    </xdr:sp>
    <xdr:clientData/>
  </xdr:twoCellAnchor>
  <xdr:twoCellAnchor>
    <xdr:from>
      <xdr:col>6</xdr:col>
      <xdr:colOff>307271</xdr:colOff>
      <xdr:row>25</xdr:row>
      <xdr:rowOff>135467</xdr:rowOff>
    </xdr:from>
    <xdr:to>
      <xdr:col>9</xdr:col>
      <xdr:colOff>318206</xdr:colOff>
      <xdr:row>27</xdr:row>
      <xdr:rowOff>33867</xdr:rowOff>
    </xdr:to>
    <xdr:sp macro="" textlink="">
      <xdr:nvSpPr>
        <xdr:cNvPr id="20508" name="Rectangle: Rounded Corners 20507">
          <a:extLst>
            <a:ext uri="{FF2B5EF4-FFF2-40B4-BE49-F238E27FC236}">
              <a16:creationId xmlns:a16="http://schemas.microsoft.com/office/drawing/2014/main" id="{6D6CAD1F-A3BD-B5D6-42A7-D4C668E4C36F}"/>
            </a:ext>
          </a:extLst>
        </xdr:cNvPr>
        <xdr:cNvSpPr/>
      </xdr:nvSpPr>
      <xdr:spPr>
        <a:xfrm>
          <a:off x="3953400" y="4744338"/>
          <a:ext cx="1834000" cy="26711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Quartely view by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13</xdr:col>
      <xdr:colOff>305506</xdr:colOff>
      <xdr:row>25</xdr:row>
      <xdr:rowOff>129117</xdr:rowOff>
    </xdr:from>
    <xdr:to>
      <xdr:col>19</xdr:col>
      <xdr:colOff>330906</xdr:colOff>
      <xdr:row>36</xdr:row>
      <xdr:rowOff>52917</xdr:rowOff>
    </xdr:to>
    <xdr:sp macro="" textlink="">
      <xdr:nvSpPr>
        <xdr:cNvPr id="20509" name="Rectangle: Rounded Corners 20508">
          <a:extLst>
            <a:ext uri="{FF2B5EF4-FFF2-40B4-BE49-F238E27FC236}">
              <a16:creationId xmlns:a16="http://schemas.microsoft.com/office/drawing/2014/main" id="{20F6EF09-E7F6-0B6B-EA41-84E29BCEC09E}"/>
            </a:ext>
          </a:extLst>
        </xdr:cNvPr>
        <xdr:cNvSpPr/>
      </xdr:nvSpPr>
      <xdr:spPr>
        <a:xfrm>
          <a:off x="8355667" y="4737988"/>
          <a:ext cx="3671529" cy="1951703"/>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editAs="oneCell">
    <xdr:from>
      <xdr:col>13</xdr:col>
      <xdr:colOff>337256</xdr:colOff>
      <xdr:row>27</xdr:row>
      <xdr:rowOff>7053</xdr:rowOff>
    </xdr:from>
    <xdr:to>
      <xdr:col>19</xdr:col>
      <xdr:colOff>273756</xdr:colOff>
      <xdr:row>36</xdr:row>
      <xdr:rowOff>12053</xdr:rowOff>
    </xdr:to>
    <mc:AlternateContent xmlns:mc="http://schemas.openxmlformats.org/markup-compatibility/2006">
      <mc:Choice xmlns:a14="http://schemas.microsoft.com/office/drawing/2010/main" Requires="a14">
        <xdr:graphicFrame macro="">
          <xdr:nvGraphicFramePr>
            <xdr:cNvPr id="20510" name="Country">
              <a:extLst>
                <a:ext uri="{FF2B5EF4-FFF2-40B4-BE49-F238E27FC236}">
                  <a16:creationId xmlns:a16="http://schemas.microsoft.com/office/drawing/2014/main" id="{E00EEB02-ACF8-4091-9E2A-C94E31D3437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8373534" y="4960053"/>
              <a:ext cx="3577166" cy="165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146270</xdr:colOff>
      <xdr:row>33</xdr:row>
      <xdr:rowOff>162278</xdr:rowOff>
    </xdr:from>
    <xdr:to>
      <xdr:col>9</xdr:col>
      <xdr:colOff>603470</xdr:colOff>
      <xdr:row>36</xdr:row>
      <xdr:rowOff>67734</xdr:rowOff>
    </xdr:to>
    <xdr:sp macro="" textlink="'DAX_MEASURES (2)'!AK5">
      <xdr:nvSpPr>
        <xdr:cNvPr id="20514" name="Oval 20513">
          <a:extLst>
            <a:ext uri="{FF2B5EF4-FFF2-40B4-BE49-F238E27FC236}">
              <a16:creationId xmlns:a16="http://schemas.microsoft.com/office/drawing/2014/main" id="{55BED916-5C0D-F0FB-CA9D-FA1189411B46}"/>
            </a:ext>
          </a:extLst>
        </xdr:cNvPr>
        <xdr:cNvSpPr/>
      </xdr:nvSpPr>
      <xdr:spPr>
        <a:xfrm>
          <a:off x="5607270" y="6215945"/>
          <a:ext cx="457200" cy="455789"/>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102306</xdr:colOff>
      <xdr:row>34</xdr:row>
      <xdr:rowOff>93134</xdr:rowOff>
    </xdr:from>
    <xdr:to>
      <xdr:col>9</xdr:col>
      <xdr:colOff>743656</xdr:colOff>
      <xdr:row>35</xdr:row>
      <xdr:rowOff>174978</xdr:rowOff>
    </xdr:to>
    <xdr:sp macro="" textlink="'DAX_MEASURES (2)'!AK5">
      <xdr:nvSpPr>
        <xdr:cNvPr id="20515" name="Rectangle: Rounded Corners 20514">
          <a:extLst>
            <a:ext uri="{FF2B5EF4-FFF2-40B4-BE49-F238E27FC236}">
              <a16:creationId xmlns:a16="http://schemas.microsoft.com/office/drawing/2014/main" id="{20F2CB00-A034-1CDE-8DBD-6917CC77A03D}"/>
            </a:ext>
          </a:extLst>
        </xdr:cNvPr>
        <xdr:cNvSpPr/>
      </xdr:nvSpPr>
      <xdr:spPr>
        <a:xfrm>
          <a:off x="5563306" y="6330245"/>
          <a:ext cx="641350" cy="26528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A67B4F2-6E09-428E-8419-A35907BD3A00}" type="TxLink">
            <a:rPr lang="en-US" sz="1100" b="1" i="0" u="none" strike="noStrike">
              <a:solidFill>
                <a:srgbClr val="000000"/>
              </a:solidFill>
              <a:latin typeface="Calibri"/>
              <a:ea typeface="Calibri"/>
              <a:cs typeface="Calibri"/>
            </a:rPr>
            <a:pPr marL="0" indent="0" algn="l"/>
            <a:t>0.00%</a:t>
          </a:fld>
          <a:endParaRPr lang="en-US" sz="1100" b="1" i="0" u="none" strike="noStrike">
            <a:solidFill>
              <a:srgbClr val="000000"/>
            </a:solidFill>
            <a:latin typeface="Calibri"/>
            <a:ea typeface="Calibri"/>
            <a:cs typeface="Calibri"/>
          </a:endParaRPr>
        </a:p>
      </xdr:txBody>
    </xdr:sp>
    <xdr:clientData/>
  </xdr:twoCellAnchor>
  <xdr:twoCellAnchor>
    <xdr:from>
      <xdr:col>0</xdr:col>
      <xdr:colOff>546807</xdr:colOff>
      <xdr:row>0</xdr:row>
      <xdr:rowOff>14111</xdr:rowOff>
    </xdr:from>
    <xdr:to>
      <xdr:col>4</xdr:col>
      <xdr:colOff>521407</xdr:colOff>
      <xdr:row>1</xdr:row>
      <xdr:rowOff>90311</xdr:rowOff>
    </xdr:to>
    <xdr:sp macro="" textlink="">
      <xdr:nvSpPr>
        <xdr:cNvPr id="20516" name="Rectangle: Rounded Corners 20515">
          <a:extLst>
            <a:ext uri="{FF2B5EF4-FFF2-40B4-BE49-F238E27FC236}">
              <a16:creationId xmlns:a16="http://schemas.microsoft.com/office/drawing/2014/main" id="{D36F9757-0E4D-A66C-9BB8-4F34F3801ABF}"/>
            </a:ext>
          </a:extLst>
        </xdr:cNvPr>
        <xdr:cNvSpPr/>
      </xdr:nvSpPr>
      <xdr:spPr>
        <a:xfrm>
          <a:off x="546807" y="14111"/>
          <a:ext cx="2401711" cy="259644"/>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i="0" u="none" strike="noStrike">
              <a:solidFill>
                <a:srgbClr val="00B0F0"/>
              </a:solidFill>
              <a:latin typeface="Calibri"/>
              <a:ea typeface="Calibri"/>
              <a:cs typeface="Calibri"/>
            </a:rPr>
            <a:t>Adventure</a:t>
          </a:r>
          <a:r>
            <a:rPr lang="en-US" sz="1400" b="1" i="0" u="none" strike="noStrike">
              <a:solidFill>
                <a:schemeClr val="tx1">
                  <a:lumMod val="85000"/>
                  <a:lumOff val="15000"/>
                </a:schemeClr>
              </a:solidFill>
              <a:latin typeface="Calibri"/>
              <a:ea typeface="Calibri"/>
              <a:cs typeface="Calibri"/>
            </a:rPr>
            <a:t> Works </a:t>
          </a:r>
          <a:r>
            <a:rPr lang="en-US" sz="1200" i="0" u="none" strike="noStrike">
              <a:solidFill>
                <a:schemeClr val="tx1">
                  <a:lumMod val="85000"/>
                  <a:lumOff val="15000"/>
                </a:schemeClr>
              </a:solidFill>
              <a:latin typeface="Calibri"/>
              <a:ea typeface="Calibri"/>
              <a:cs typeface="Calibri"/>
            </a:rPr>
            <a:t>Sales Analysis</a:t>
          </a:r>
        </a:p>
      </xdr:txBody>
    </xdr:sp>
    <xdr:clientData/>
  </xdr:twoCellAnchor>
  <xdr:twoCellAnchor editAs="oneCell">
    <xdr:from>
      <xdr:col>2</xdr:col>
      <xdr:colOff>0</xdr:colOff>
      <xdr:row>29</xdr:row>
      <xdr:rowOff>169333</xdr:rowOff>
    </xdr:from>
    <xdr:to>
      <xdr:col>2</xdr:col>
      <xdr:colOff>373943</xdr:colOff>
      <xdr:row>31</xdr:row>
      <xdr:rowOff>176387</xdr:rowOff>
    </xdr:to>
    <xdr:pic>
      <xdr:nvPicPr>
        <xdr:cNvPr id="5" name="Picture 4">
          <a:extLst>
            <a:ext uri="{FF2B5EF4-FFF2-40B4-BE49-F238E27FC236}">
              <a16:creationId xmlns:a16="http://schemas.microsoft.com/office/drawing/2014/main" id="{9D9733CB-4D66-59C1-DB6D-2A9945EEA8C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15376" y="5515623"/>
          <a:ext cx="373943" cy="375764"/>
        </a:xfrm>
        <a:prstGeom prst="rect">
          <a:avLst/>
        </a:prstGeom>
      </xdr:spPr>
    </xdr:pic>
    <xdr:clientData/>
  </xdr:twoCellAnchor>
  <xdr:twoCellAnchor>
    <xdr:from>
      <xdr:col>9</xdr:col>
      <xdr:colOff>414162</xdr:colOff>
      <xdr:row>0</xdr:row>
      <xdr:rowOff>14111</xdr:rowOff>
    </xdr:from>
    <xdr:to>
      <xdr:col>10</xdr:col>
      <xdr:colOff>543278</xdr:colOff>
      <xdr:row>1</xdr:row>
      <xdr:rowOff>119945</xdr:rowOff>
    </xdr:to>
    <xdr:sp macro="[0]!Clear_Filter" textlink="">
      <xdr:nvSpPr>
        <xdr:cNvPr id="4" name="Rectangle: Rounded Corners 3">
          <a:extLst>
            <a:ext uri="{FF2B5EF4-FFF2-40B4-BE49-F238E27FC236}">
              <a16:creationId xmlns:a16="http://schemas.microsoft.com/office/drawing/2014/main" id="{83CB850A-5BDD-11D5-6A7D-E7AE9099E575}"/>
            </a:ext>
          </a:extLst>
        </xdr:cNvPr>
        <xdr:cNvSpPr/>
      </xdr:nvSpPr>
      <xdr:spPr>
        <a:xfrm>
          <a:off x="5875162" y="14111"/>
          <a:ext cx="884060" cy="289278"/>
        </a:xfrm>
        <a:prstGeom prst="roundRect">
          <a:avLst>
            <a:gd name="adj" fmla="val 6023"/>
          </a:avLst>
        </a:prstGeom>
        <a:solidFill>
          <a:srgbClr val="ED7D3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chemeClr val="bg1">
                  <a:lumMod val="95000"/>
                </a:schemeClr>
              </a:solidFill>
              <a:latin typeface="Calibri"/>
              <a:ea typeface="Calibri"/>
              <a:cs typeface="Calibri"/>
            </a:rPr>
            <a:t>Clear_Filter</a:t>
          </a:r>
        </a:p>
      </xdr:txBody>
    </xdr:sp>
    <xdr:clientData/>
  </xdr:twoCellAnchor>
  <xdr:twoCellAnchor>
    <xdr:from>
      <xdr:col>5</xdr:col>
      <xdr:colOff>142875</xdr:colOff>
      <xdr:row>0</xdr:row>
      <xdr:rowOff>14111</xdr:rowOff>
    </xdr:from>
    <xdr:to>
      <xdr:col>6</xdr:col>
      <xdr:colOff>545041</xdr:colOff>
      <xdr:row>1</xdr:row>
      <xdr:rowOff>134056</xdr:rowOff>
    </xdr:to>
    <xdr:sp macro="" textlink="">
      <xdr:nvSpPr>
        <xdr:cNvPr id="39" name="Rectangle: Rounded Corners 38">
          <a:hlinkClick xmlns:r="http://schemas.openxmlformats.org/officeDocument/2006/relationships" r:id="rId12" tooltip="Next Dashboard"/>
          <a:extLst>
            <a:ext uri="{FF2B5EF4-FFF2-40B4-BE49-F238E27FC236}">
              <a16:creationId xmlns:a16="http://schemas.microsoft.com/office/drawing/2014/main" id="{687F5FBB-9DB8-C3E4-7DA2-7963F534D404}"/>
            </a:ext>
          </a:extLst>
        </xdr:cNvPr>
        <xdr:cNvSpPr/>
      </xdr:nvSpPr>
      <xdr:spPr>
        <a:xfrm>
          <a:off x="3176764" y="14111"/>
          <a:ext cx="1008944" cy="303389"/>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tx1"/>
              </a:solidFill>
              <a:latin typeface="+mn-lt"/>
              <a:ea typeface="+mn-ea"/>
              <a:cs typeface="+mn-cs"/>
            </a:rPr>
            <a:t>Time Analysis</a:t>
          </a:r>
        </a:p>
      </xdr:txBody>
    </xdr:sp>
    <xdr:clientData/>
  </xdr:twoCellAnchor>
  <xdr:twoCellAnchor>
    <xdr:from>
      <xdr:col>7</xdr:col>
      <xdr:colOff>166511</xdr:colOff>
      <xdr:row>0</xdr:row>
      <xdr:rowOff>14111</xdr:rowOff>
    </xdr:from>
    <xdr:to>
      <xdr:col>9</xdr:col>
      <xdr:colOff>232832</xdr:colOff>
      <xdr:row>1</xdr:row>
      <xdr:rowOff>134056</xdr:rowOff>
    </xdr:to>
    <xdr:sp macro="" textlink="">
      <xdr:nvSpPr>
        <xdr:cNvPr id="45" name="Rectangle: Rounded Corners 44">
          <a:hlinkClick xmlns:r="http://schemas.openxmlformats.org/officeDocument/2006/relationships" r:id="rId13"/>
          <a:extLst>
            <a:ext uri="{FF2B5EF4-FFF2-40B4-BE49-F238E27FC236}">
              <a16:creationId xmlns:a16="http://schemas.microsoft.com/office/drawing/2014/main" id="{BF62EDB5-34F8-AD3E-7FD0-6496019DB6D8}"/>
            </a:ext>
          </a:extLst>
        </xdr:cNvPr>
        <xdr:cNvSpPr/>
      </xdr:nvSpPr>
      <xdr:spPr>
        <a:xfrm>
          <a:off x="4413955" y="14111"/>
          <a:ext cx="1279877" cy="30338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tx1"/>
              </a:solidFill>
              <a:latin typeface="+mn-lt"/>
              <a:ea typeface="+mn-ea"/>
              <a:cs typeface="+mn-cs"/>
            </a:rPr>
            <a:t>Detail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131939</xdr:colOff>
      <xdr:row>4</xdr:row>
      <xdr:rowOff>79727</xdr:rowOff>
    </xdr:from>
    <xdr:to>
      <xdr:col>8</xdr:col>
      <xdr:colOff>103012</xdr:colOff>
      <xdr:row>18</xdr:row>
      <xdr:rowOff>139505</xdr:rowOff>
    </xdr:to>
    <xdr:sp macro="" textlink="">
      <xdr:nvSpPr>
        <xdr:cNvPr id="5" name="Rectangle: Rounded Corners 4">
          <a:extLst>
            <a:ext uri="{FF2B5EF4-FFF2-40B4-BE49-F238E27FC236}">
              <a16:creationId xmlns:a16="http://schemas.microsoft.com/office/drawing/2014/main" id="{B7843BF1-E2A7-47E8-87A4-DE4281E233A5}"/>
            </a:ext>
          </a:extLst>
        </xdr:cNvPr>
        <xdr:cNvSpPr/>
      </xdr:nvSpPr>
      <xdr:spPr>
        <a:xfrm>
          <a:off x="131939" y="813505"/>
          <a:ext cx="4825295" cy="26280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504474</xdr:colOff>
      <xdr:row>1</xdr:row>
      <xdr:rowOff>153813</xdr:rowOff>
    </xdr:from>
    <xdr:to>
      <xdr:col>4</xdr:col>
      <xdr:colOff>479074</xdr:colOff>
      <xdr:row>3</xdr:row>
      <xdr:rowOff>70556</xdr:rowOff>
    </xdr:to>
    <xdr:sp macro="" textlink="">
      <xdr:nvSpPr>
        <xdr:cNvPr id="22568" name="Rectangle: Rounded Corners 22567">
          <a:extLst>
            <a:ext uri="{FF2B5EF4-FFF2-40B4-BE49-F238E27FC236}">
              <a16:creationId xmlns:a16="http://schemas.microsoft.com/office/drawing/2014/main" id="{C58FAA76-AB77-4E30-9978-DEEEF94FFD3D}"/>
            </a:ext>
          </a:extLst>
        </xdr:cNvPr>
        <xdr:cNvSpPr/>
      </xdr:nvSpPr>
      <xdr:spPr>
        <a:xfrm>
          <a:off x="504474" y="337257"/>
          <a:ext cx="2401711" cy="283632"/>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i="0" u="none" strike="noStrike">
              <a:solidFill>
                <a:srgbClr val="00B0F0"/>
              </a:solidFill>
              <a:latin typeface="Calibri"/>
              <a:ea typeface="Calibri"/>
              <a:cs typeface="Calibri"/>
            </a:rPr>
            <a:t>Adventure</a:t>
          </a:r>
          <a:r>
            <a:rPr lang="en-US" sz="1400" b="1" i="0" u="none" strike="noStrike">
              <a:solidFill>
                <a:schemeClr val="tx1">
                  <a:lumMod val="85000"/>
                  <a:lumOff val="15000"/>
                </a:schemeClr>
              </a:solidFill>
              <a:latin typeface="Calibri"/>
              <a:ea typeface="Calibri"/>
              <a:cs typeface="Calibri"/>
            </a:rPr>
            <a:t> Works </a:t>
          </a:r>
          <a:r>
            <a:rPr lang="en-US" sz="1200" i="0" u="none" strike="noStrike">
              <a:solidFill>
                <a:schemeClr val="tx1">
                  <a:lumMod val="85000"/>
                  <a:lumOff val="15000"/>
                </a:schemeClr>
              </a:solidFill>
              <a:latin typeface="Calibri"/>
              <a:ea typeface="Calibri"/>
              <a:cs typeface="Calibri"/>
            </a:rPr>
            <a:t>Sales Analysis</a:t>
          </a:r>
        </a:p>
      </xdr:txBody>
    </xdr:sp>
    <xdr:clientData/>
  </xdr:twoCellAnchor>
  <xdr:twoCellAnchor>
    <xdr:from>
      <xdr:col>0</xdr:col>
      <xdr:colOff>183444</xdr:colOff>
      <xdr:row>6</xdr:row>
      <xdr:rowOff>28223</xdr:rowOff>
    </xdr:from>
    <xdr:to>
      <xdr:col>7</xdr:col>
      <xdr:colOff>479777</xdr:colOff>
      <xdr:row>19</xdr:row>
      <xdr:rowOff>63500</xdr:rowOff>
    </xdr:to>
    <xdr:graphicFrame macro="">
      <xdr:nvGraphicFramePr>
        <xdr:cNvPr id="22569" name="Chart 22568">
          <a:extLst>
            <a:ext uri="{FF2B5EF4-FFF2-40B4-BE49-F238E27FC236}">
              <a16:creationId xmlns:a16="http://schemas.microsoft.com/office/drawing/2014/main" id="{6B49B4E3-8B29-4663-B473-A23D6A3514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318207</xdr:colOff>
      <xdr:row>4</xdr:row>
      <xdr:rowOff>4234</xdr:rowOff>
    </xdr:from>
    <xdr:to>
      <xdr:col>4</xdr:col>
      <xdr:colOff>77611</xdr:colOff>
      <xdr:row>5</xdr:row>
      <xdr:rowOff>141111</xdr:rowOff>
    </xdr:to>
    <xdr:sp macro="" textlink="">
      <xdr:nvSpPr>
        <xdr:cNvPr id="22570" name="Rectangle: Rounded Corners 22569">
          <a:extLst>
            <a:ext uri="{FF2B5EF4-FFF2-40B4-BE49-F238E27FC236}">
              <a16:creationId xmlns:a16="http://schemas.microsoft.com/office/drawing/2014/main" id="{E738C923-9529-D8E9-84ED-848E3FBAF4B7}"/>
            </a:ext>
          </a:extLst>
        </xdr:cNvPr>
        <xdr:cNvSpPr/>
      </xdr:nvSpPr>
      <xdr:spPr>
        <a:xfrm>
          <a:off x="318207" y="738012"/>
          <a:ext cx="2186515"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Top-5 profitable </a:t>
          </a:r>
          <a:r>
            <a:rPr lang="en-US" sz="1400" b="1" i="0" u="none" strike="noStrike">
              <a:solidFill>
                <a:sysClr val="windowText" lastClr="000000"/>
              </a:solidFill>
              <a:latin typeface="Calibri"/>
              <a:ea typeface="Calibri"/>
              <a:cs typeface="Calibri"/>
            </a:rPr>
            <a:t>products</a:t>
          </a:r>
        </a:p>
      </xdr:txBody>
    </xdr:sp>
    <xdr:clientData/>
  </xdr:twoCellAnchor>
  <xdr:twoCellAnchor>
    <xdr:from>
      <xdr:col>6</xdr:col>
      <xdr:colOff>474841</xdr:colOff>
      <xdr:row>10</xdr:row>
      <xdr:rowOff>156635</xdr:rowOff>
    </xdr:from>
    <xdr:to>
      <xdr:col>7</xdr:col>
      <xdr:colOff>568680</xdr:colOff>
      <xdr:row>12</xdr:row>
      <xdr:rowOff>110067</xdr:rowOff>
    </xdr:to>
    <xdr:sp macro="" textlink="">
      <xdr:nvSpPr>
        <xdr:cNvPr id="22572" name="Rectangle: Rounded Corners 22571">
          <a:extLst>
            <a:ext uri="{FF2B5EF4-FFF2-40B4-BE49-F238E27FC236}">
              <a16:creationId xmlns:a16="http://schemas.microsoft.com/office/drawing/2014/main" id="{1278149C-5D79-B4B0-C067-01D4D2298C56}"/>
            </a:ext>
          </a:extLst>
        </xdr:cNvPr>
        <xdr:cNvSpPr/>
      </xdr:nvSpPr>
      <xdr:spPr>
        <a:xfrm>
          <a:off x="4115508" y="1991079"/>
          <a:ext cx="70061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Top-5 </a:t>
          </a:r>
          <a:endParaRPr lang="en-US" sz="1400" b="1" i="0" u="none" strike="noStrike">
            <a:solidFill>
              <a:sysClr val="windowText" lastClr="000000"/>
            </a:solidFill>
            <a:latin typeface="Calibri"/>
            <a:ea typeface="Calibri"/>
            <a:cs typeface="Calibri"/>
          </a:endParaRPr>
        </a:p>
      </xdr:txBody>
    </xdr:sp>
    <xdr:clientData/>
  </xdr:twoCellAnchor>
  <xdr:twoCellAnchor>
    <xdr:from>
      <xdr:col>6</xdr:col>
      <xdr:colOff>493888</xdr:colOff>
      <xdr:row>11</xdr:row>
      <xdr:rowOff>149579</xdr:rowOff>
    </xdr:from>
    <xdr:to>
      <xdr:col>8</xdr:col>
      <xdr:colOff>190501</xdr:colOff>
      <xdr:row>14</xdr:row>
      <xdr:rowOff>13190</xdr:rowOff>
    </xdr:to>
    <xdr:sp macro="" textlink="Product_Analysis!L3">
      <xdr:nvSpPr>
        <xdr:cNvPr id="22573" name="Rectangle: Rounded Corners 22572">
          <a:extLst>
            <a:ext uri="{FF2B5EF4-FFF2-40B4-BE49-F238E27FC236}">
              <a16:creationId xmlns:a16="http://schemas.microsoft.com/office/drawing/2014/main" id="{3E2CEF3B-647D-0443-437E-31F4EAF203E4}"/>
            </a:ext>
          </a:extLst>
        </xdr:cNvPr>
        <xdr:cNvSpPr/>
      </xdr:nvSpPr>
      <xdr:spPr>
        <a:xfrm>
          <a:off x="4134555" y="2167468"/>
          <a:ext cx="910168" cy="41394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32182CC6-C4D0-4915-9318-14ED65A1EAF0}" type="TxLink">
            <a:rPr lang="en-US" sz="1800" b="1" i="0" u="none" strike="noStrike">
              <a:solidFill>
                <a:srgbClr val="00B0F0"/>
              </a:solidFill>
              <a:effectLst/>
              <a:latin typeface="Calibri"/>
              <a:ea typeface="Calibri"/>
              <a:cs typeface="Calibri"/>
            </a:rPr>
            <a:pPr marL="0" indent="0" algn="l"/>
            <a:t>77.9%</a:t>
          </a:fld>
          <a:endParaRPr lang="en-US" sz="1800" b="1" i="0" u="none" strike="noStrike">
            <a:solidFill>
              <a:srgbClr val="00B0F0"/>
            </a:solidFill>
            <a:effectLst/>
            <a:latin typeface="Calibri"/>
            <a:ea typeface="Calibri"/>
            <a:cs typeface="Calibri"/>
          </a:endParaRPr>
        </a:p>
      </xdr:txBody>
    </xdr:sp>
    <xdr:clientData/>
  </xdr:twoCellAnchor>
  <xdr:twoCellAnchor>
    <xdr:from>
      <xdr:col>6</xdr:col>
      <xdr:colOff>472019</xdr:colOff>
      <xdr:row>13</xdr:row>
      <xdr:rowOff>153812</xdr:rowOff>
    </xdr:from>
    <xdr:to>
      <xdr:col>7</xdr:col>
      <xdr:colOff>603958</xdr:colOff>
      <xdr:row>15</xdr:row>
      <xdr:rowOff>107244</xdr:rowOff>
    </xdr:to>
    <xdr:sp macro="" textlink="">
      <xdr:nvSpPr>
        <xdr:cNvPr id="22576" name="Rectangle: Rounded Corners 22575">
          <a:extLst>
            <a:ext uri="{FF2B5EF4-FFF2-40B4-BE49-F238E27FC236}">
              <a16:creationId xmlns:a16="http://schemas.microsoft.com/office/drawing/2014/main" id="{58EA79FE-285D-480C-A3DC-27D2C8A9E41F}"/>
            </a:ext>
          </a:extLst>
        </xdr:cNvPr>
        <xdr:cNvSpPr/>
      </xdr:nvSpPr>
      <xdr:spPr>
        <a:xfrm>
          <a:off x="4112686" y="2538590"/>
          <a:ext cx="73871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Others </a:t>
          </a:r>
          <a:endParaRPr lang="en-US" sz="1400" b="1" i="0" u="none" strike="noStrike">
            <a:solidFill>
              <a:sysClr val="windowText" lastClr="000000"/>
            </a:solidFill>
            <a:latin typeface="Calibri"/>
            <a:ea typeface="Calibri"/>
            <a:cs typeface="Calibri"/>
          </a:endParaRPr>
        </a:p>
      </xdr:txBody>
    </xdr:sp>
    <xdr:clientData/>
  </xdr:twoCellAnchor>
  <xdr:twoCellAnchor>
    <xdr:from>
      <xdr:col>6</xdr:col>
      <xdr:colOff>460730</xdr:colOff>
      <xdr:row>14</xdr:row>
      <xdr:rowOff>139702</xdr:rowOff>
    </xdr:from>
    <xdr:to>
      <xdr:col>8</xdr:col>
      <xdr:colOff>88903</xdr:colOff>
      <xdr:row>16</xdr:row>
      <xdr:rowOff>152066</xdr:rowOff>
    </xdr:to>
    <xdr:sp macro="" textlink="Product_Analysis!L4">
      <xdr:nvSpPr>
        <xdr:cNvPr id="22577" name="Rectangle: Rounded Corners 22576">
          <a:extLst>
            <a:ext uri="{FF2B5EF4-FFF2-40B4-BE49-F238E27FC236}">
              <a16:creationId xmlns:a16="http://schemas.microsoft.com/office/drawing/2014/main" id="{ADA6789D-B10F-264D-F160-7328C31D4434}"/>
            </a:ext>
          </a:extLst>
        </xdr:cNvPr>
        <xdr:cNvSpPr/>
      </xdr:nvSpPr>
      <xdr:spPr>
        <a:xfrm>
          <a:off x="4101397" y="2707924"/>
          <a:ext cx="841728" cy="37925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BF3A1101-078F-4B18-B5CB-688EB29C1AF5}" type="TxLink">
            <a:rPr lang="en-US" sz="1600" b="1" i="0" u="none" strike="noStrike">
              <a:solidFill>
                <a:schemeClr val="bg1">
                  <a:lumMod val="75000"/>
                </a:schemeClr>
              </a:solidFill>
              <a:effectLst/>
              <a:latin typeface="Calibri"/>
              <a:ea typeface="Calibri"/>
              <a:cs typeface="Calibri"/>
            </a:rPr>
            <a:pPr marL="0" indent="0" algn="l"/>
            <a:t>22.1%</a:t>
          </a:fld>
          <a:endParaRPr lang="en-US" sz="2800" b="1" i="0" u="none" strike="noStrike">
            <a:solidFill>
              <a:schemeClr val="bg1">
                <a:lumMod val="75000"/>
              </a:schemeClr>
            </a:solidFill>
            <a:effectLst/>
            <a:latin typeface="Calibri"/>
            <a:ea typeface="Calibri"/>
            <a:cs typeface="Calibri"/>
          </a:endParaRPr>
        </a:p>
      </xdr:txBody>
    </xdr:sp>
    <xdr:clientData/>
  </xdr:twoCellAnchor>
  <xdr:twoCellAnchor>
    <xdr:from>
      <xdr:col>6</xdr:col>
      <xdr:colOff>536222</xdr:colOff>
      <xdr:row>11</xdr:row>
      <xdr:rowOff>77611</xdr:rowOff>
    </xdr:from>
    <xdr:to>
      <xdr:col>6</xdr:col>
      <xdr:colOff>536222</xdr:colOff>
      <xdr:row>13</xdr:row>
      <xdr:rowOff>34722</xdr:rowOff>
    </xdr:to>
    <xdr:cxnSp macro="">
      <xdr:nvCxnSpPr>
        <xdr:cNvPr id="22584" name="Straight Connector 22583">
          <a:extLst>
            <a:ext uri="{FF2B5EF4-FFF2-40B4-BE49-F238E27FC236}">
              <a16:creationId xmlns:a16="http://schemas.microsoft.com/office/drawing/2014/main" id="{9938F314-718E-44A0-D7F1-84D217ED414E}"/>
            </a:ext>
          </a:extLst>
        </xdr:cNvPr>
        <xdr:cNvCxnSpPr/>
      </xdr:nvCxnSpPr>
      <xdr:spPr>
        <a:xfrm>
          <a:off x="4176889" y="2095500"/>
          <a:ext cx="0" cy="324000"/>
        </a:xfrm>
        <a:prstGeom prst="line">
          <a:avLst/>
        </a:prstGeom>
        <a:ln w="158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547511</xdr:colOff>
      <xdr:row>14</xdr:row>
      <xdr:rowOff>88900</xdr:rowOff>
    </xdr:from>
    <xdr:to>
      <xdr:col>6</xdr:col>
      <xdr:colOff>547511</xdr:colOff>
      <xdr:row>16</xdr:row>
      <xdr:rowOff>10011</xdr:rowOff>
    </xdr:to>
    <xdr:cxnSp macro="">
      <xdr:nvCxnSpPr>
        <xdr:cNvPr id="22585" name="Straight Connector 22584">
          <a:extLst>
            <a:ext uri="{FF2B5EF4-FFF2-40B4-BE49-F238E27FC236}">
              <a16:creationId xmlns:a16="http://schemas.microsoft.com/office/drawing/2014/main" id="{2BC3A6E5-007F-A1EC-817A-9E1869290106}"/>
            </a:ext>
          </a:extLst>
        </xdr:cNvPr>
        <xdr:cNvCxnSpPr/>
      </xdr:nvCxnSpPr>
      <xdr:spPr>
        <a:xfrm>
          <a:off x="4188178" y="2657122"/>
          <a:ext cx="0" cy="288000"/>
        </a:xfrm>
        <a:prstGeom prst="line">
          <a:avLst/>
        </a:prstGeom>
        <a:ln w="158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395111</xdr:colOff>
      <xdr:row>9</xdr:row>
      <xdr:rowOff>127000</xdr:rowOff>
    </xdr:from>
    <xdr:to>
      <xdr:col>6</xdr:col>
      <xdr:colOff>557388</xdr:colOff>
      <xdr:row>18</xdr:row>
      <xdr:rowOff>148167</xdr:rowOff>
    </xdr:to>
    <xdr:grpSp>
      <xdr:nvGrpSpPr>
        <xdr:cNvPr id="29" name="Group 28">
          <a:extLst>
            <a:ext uri="{FF2B5EF4-FFF2-40B4-BE49-F238E27FC236}">
              <a16:creationId xmlns:a16="http://schemas.microsoft.com/office/drawing/2014/main" id="{7D7C015F-5188-F2DF-782D-42570E275B7E}"/>
            </a:ext>
          </a:extLst>
        </xdr:cNvPr>
        <xdr:cNvGrpSpPr/>
      </xdr:nvGrpSpPr>
      <xdr:grpSpPr>
        <a:xfrm>
          <a:off x="2215444" y="1778000"/>
          <a:ext cx="1982611" cy="1672167"/>
          <a:chOff x="2243666" y="1319389"/>
          <a:chExt cx="1982611" cy="1672167"/>
        </a:xfrm>
      </xdr:grpSpPr>
      <xdr:graphicFrame macro="">
        <xdr:nvGraphicFramePr>
          <xdr:cNvPr id="22571" name="Chart 22570">
            <a:extLst>
              <a:ext uri="{FF2B5EF4-FFF2-40B4-BE49-F238E27FC236}">
                <a16:creationId xmlns:a16="http://schemas.microsoft.com/office/drawing/2014/main" id="{EFDE5E91-5414-49BC-A5D3-A327F59DAB51}"/>
              </a:ext>
            </a:extLst>
          </xdr:cNvPr>
          <xdr:cNvGraphicFramePr>
            <a:graphicFrameLocks/>
          </xdr:cNvGraphicFramePr>
        </xdr:nvGraphicFramePr>
        <xdr:xfrm>
          <a:off x="2243666" y="1319389"/>
          <a:ext cx="1982611" cy="1672167"/>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22588" name="Oval 22587">
            <a:extLst>
              <a:ext uri="{FF2B5EF4-FFF2-40B4-BE49-F238E27FC236}">
                <a16:creationId xmlns:a16="http://schemas.microsoft.com/office/drawing/2014/main" id="{F8FBE27E-FFA8-4697-8FE5-21D5CC2BD4FB}"/>
              </a:ext>
            </a:extLst>
          </xdr:cNvPr>
          <xdr:cNvSpPr/>
        </xdr:nvSpPr>
        <xdr:spPr>
          <a:xfrm>
            <a:off x="2777771" y="1698272"/>
            <a:ext cx="914400" cy="9144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4</xdr:col>
      <xdr:colOff>564444</xdr:colOff>
      <xdr:row>13</xdr:row>
      <xdr:rowOff>3</xdr:rowOff>
    </xdr:from>
    <xdr:to>
      <xdr:col>5</xdr:col>
      <xdr:colOff>479775</xdr:colOff>
      <xdr:row>15</xdr:row>
      <xdr:rowOff>155223</xdr:rowOff>
    </xdr:to>
    <xdr:pic>
      <xdr:nvPicPr>
        <xdr:cNvPr id="22587" name="Picture 22586">
          <a:extLst>
            <a:ext uri="{FF2B5EF4-FFF2-40B4-BE49-F238E27FC236}">
              <a16:creationId xmlns:a16="http://schemas.microsoft.com/office/drawing/2014/main" id="{61B1AD67-7615-ECB9-93E5-3DADD644105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91555" y="2384781"/>
          <a:ext cx="522109" cy="522109"/>
        </a:xfrm>
        <a:prstGeom prst="rect">
          <a:avLst/>
        </a:prstGeom>
      </xdr:spPr>
    </xdr:pic>
    <xdr:clientData/>
  </xdr:twoCellAnchor>
  <xdr:twoCellAnchor>
    <xdr:from>
      <xdr:col>4</xdr:col>
      <xdr:colOff>548216</xdr:colOff>
      <xdr:row>7</xdr:row>
      <xdr:rowOff>57859</xdr:rowOff>
    </xdr:from>
    <xdr:to>
      <xdr:col>8</xdr:col>
      <xdr:colOff>225779</xdr:colOff>
      <xdr:row>11</xdr:row>
      <xdr:rowOff>1</xdr:rowOff>
    </xdr:to>
    <xdr:sp macro="" textlink="">
      <xdr:nvSpPr>
        <xdr:cNvPr id="22590" name="Rectangle: Rounded Corners 22589">
          <a:extLst>
            <a:ext uri="{FF2B5EF4-FFF2-40B4-BE49-F238E27FC236}">
              <a16:creationId xmlns:a16="http://schemas.microsoft.com/office/drawing/2014/main" id="{85CE52C5-B276-BEE0-C254-42178598419A}"/>
            </a:ext>
          </a:extLst>
        </xdr:cNvPr>
        <xdr:cNvSpPr/>
      </xdr:nvSpPr>
      <xdr:spPr>
        <a:xfrm>
          <a:off x="2975327" y="1341970"/>
          <a:ext cx="2104674" cy="675920"/>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400" b="0" i="0" u="none" strike="noStrike">
              <a:solidFill>
                <a:sysClr val="windowText" lastClr="000000"/>
              </a:solidFill>
              <a:effectLst/>
              <a:latin typeface="Calibri"/>
              <a:ea typeface="Calibri"/>
              <a:cs typeface="Calibri"/>
            </a:rPr>
            <a:t>Profit share of the </a:t>
          </a:r>
          <a:r>
            <a:rPr lang="en-US" sz="1400" b="0" i="0" u="none" strike="noStrike">
              <a:solidFill>
                <a:srgbClr val="00B0F0"/>
              </a:solidFill>
              <a:effectLst/>
              <a:latin typeface="Calibri"/>
              <a:ea typeface="Calibri"/>
              <a:cs typeface="Calibri"/>
            </a:rPr>
            <a:t>Top-5 </a:t>
          </a:r>
          <a:r>
            <a:rPr lang="en-US" sz="1400" b="0" i="0" u="none" strike="noStrike">
              <a:solidFill>
                <a:sysClr val="windowText" lastClr="000000"/>
              </a:solidFill>
              <a:effectLst/>
              <a:latin typeface="Calibri"/>
              <a:ea typeface="Calibri"/>
              <a:cs typeface="Calibri"/>
            </a:rPr>
            <a:t>products vs others</a:t>
          </a:r>
        </a:p>
      </xdr:txBody>
    </xdr:sp>
    <xdr:clientData/>
  </xdr:twoCellAnchor>
  <xdr:twoCellAnchor>
    <xdr:from>
      <xdr:col>8</xdr:col>
      <xdr:colOff>275166</xdr:colOff>
      <xdr:row>4</xdr:row>
      <xdr:rowOff>147461</xdr:rowOff>
    </xdr:from>
    <xdr:to>
      <xdr:col>10</xdr:col>
      <xdr:colOff>542785</xdr:colOff>
      <xdr:row>19</xdr:row>
      <xdr:rowOff>23795</xdr:rowOff>
    </xdr:to>
    <xdr:sp macro="" textlink="">
      <xdr:nvSpPr>
        <xdr:cNvPr id="22589" name="Rectangle: Rounded Corners 22588">
          <a:extLst>
            <a:ext uri="{FF2B5EF4-FFF2-40B4-BE49-F238E27FC236}">
              <a16:creationId xmlns:a16="http://schemas.microsoft.com/office/drawing/2014/main" id="{90C21D04-94BA-0A23-7378-DDFE929B1802}"/>
            </a:ext>
          </a:extLst>
        </xdr:cNvPr>
        <xdr:cNvSpPr/>
      </xdr:nvSpPr>
      <xdr:spPr>
        <a:xfrm>
          <a:off x="5129388" y="881239"/>
          <a:ext cx="1629341" cy="26280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9</xdr:col>
      <xdr:colOff>310406</xdr:colOff>
      <xdr:row>4</xdr:row>
      <xdr:rowOff>132648</xdr:rowOff>
    </xdr:from>
    <xdr:to>
      <xdr:col>10</xdr:col>
      <xdr:colOff>554565</xdr:colOff>
      <xdr:row>8</xdr:row>
      <xdr:rowOff>49388</xdr:rowOff>
    </xdr:to>
    <xdr:sp macro="" textlink="">
      <xdr:nvSpPr>
        <xdr:cNvPr id="22591" name="Rectangle: Rounded Corners 22590">
          <a:extLst>
            <a:ext uri="{FF2B5EF4-FFF2-40B4-BE49-F238E27FC236}">
              <a16:creationId xmlns:a16="http://schemas.microsoft.com/office/drawing/2014/main" id="{0F0A6D98-3F86-9B84-ED95-306647C69310}"/>
            </a:ext>
          </a:extLst>
        </xdr:cNvPr>
        <xdr:cNvSpPr/>
      </xdr:nvSpPr>
      <xdr:spPr>
        <a:xfrm>
          <a:off x="5771406" y="866426"/>
          <a:ext cx="999103" cy="65051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200" b="0" i="0" u="none" strike="noStrike">
              <a:solidFill>
                <a:sysClr val="windowText" lastClr="000000"/>
              </a:solidFill>
              <a:effectLst/>
              <a:latin typeface="Calibri"/>
              <a:ea typeface="Calibri"/>
              <a:cs typeface="Calibri"/>
            </a:rPr>
            <a:t>Available</a:t>
          </a:r>
          <a:r>
            <a:rPr lang="en-US" sz="1200" b="0" i="0" u="none" strike="noStrike" baseline="0">
              <a:solidFill>
                <a:sysClr val="windowText" lastClr="000000"/>
              </a:solidFill>
              <a:effectLst/>
              <a:latin typeface="Calibri"/>
              <a:ea typeface="Calibri"/>
              <a:cs typeface="Calibri"/>
            </a:rPr>
            <a:t> </a:t>
          </a:r>
          <a:r>
            <a:rPr lang="en-US" sz="1200" b="1" i="0" u="none" strike="noStrike" baseline="0">
              <a:solidFill>
                <a:sysClr val="windowText" lastClr="000000"/>
              </a:solidFill>
              <a:effectLst/>
              <a:latin typeface="Calibri"/>
              <a:ea typeface="Calibri"/>
              <a:cs typeface="Calibri"/>
            </a:rPr>
            <a:t>Products</a:t>
          </a:r>
          <a:endParaRPr lang="en-US" sz="1200" b="1" i="0" u="none" strike="noStrike">
            <a:solidFill>
              <a:sysClr val="windowText" lastClr="000000"/>
            </a:solidFill>
            <a:effectLst/>
            <a:latin typeface="Calibri"/>
            <a:ea typeface="Calibri"/>
            <a:cs typeface="Calibri"/>
          </a:endParaRPr>
        </a:p>
      </xdr:txBody>
    </xdr:sp>
    <xdr:clientData/>
  </xdr:twoCellAnchor>
  <xdr:twoCellAnchor>
    <xdr:from>
      <xdr:col>9</xdr:col>
      <xdr:colOff>310406</xdr:colOff>
      <xdr:row>9</xdr:row>
      <xdr:rowOff>59272</xdr:rowOff>
    </xdr:from>
    <xdr:to>
      <xdr:col>10</xdr:col>
      <xdr:colOff>554565</xdr:colOff>
      <xdr:row>12</xdr:row>
      <xdr:rowOff>159457</xdr:rowOff>
    </xdr:to>
    <xdr:sp macro="" textlink="">
      <xdr:nvSpPr>
        <xdr:cNvPr id="22592" name="Rectangle: Rounded Corners 22591">
          <a:extLst>
            <a:ext uri="{FF2B5EF4-FFF2-40B4-BE49-F238E27FC236}">
              <a16:creationId xmlns:a16="http://schemas.microsoft.com/office/drawing/2014/main" id="{26DA6976-D4C7-0237-BD2B-CF65F77DB3DD}"/>
            </a:ext>
          </a:extLst>
        </xdr:cNvPr>
        <xdr:cNvSpPr/>
      </xdr:nvSpPr>
      <xdr:spPr>
        <a:xfrm>
          <a:off x="5771406" y="1710272"/>
          <a:ext cx="999103" cy="65051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200" b="0" i="0" u="none" strike="noStrike">
              <a:solidFill>
                <a:sysClr val="windowText" lastClr="000000"/>
              </a:solidFill>
              <a:effectLst/>
              <a:latin typeface="Calibri"/>
              <a:ea typeface="Calibri"/>
              <a:cs typeface="Calibri"/>
            </a:rPr>
            <a:t>Sold</a:t>
          </a:r>
          <a:r>
            <a:rPr lang="en-US" sz="1200" b="0" i="0" u="none" strike="noStrike" baseline="0">
              <a:solidFill>
                <a:sysClr val="windowText" lastClr="000000"/>
              </a:solidFill>
              <a:effectLst/>
              <a:latin typeface="Calibri"/>
              <a:ea typeface="Calibri"/>
              <a:cs typeface="Calibri"/>
            </a:rPr>
            <a:t> </a:t>
          </a:r>
          <a:r>
            <a:rPr lang="en-US" sz="1200" b="1" i="0" u="none" strike="noStrike" baseline="0">
              <a:solidFill>
                <a:sysClr val="windowText" lastClr="000000"/>
              </a:solidFill>
              <a:effectLst/>
              <a:latin typeface="Calibri"/>
              <a:ea typeface="Calibri"/>
              <a:cs typeface="Calibri"/>
            </a:rPr>
            <a:t>Products</a:t>
          </a:r>
          <a:endParaRPr lang="en-US" sz="1200" b="1" i="0" u="none" strike="noStrike">
            <a:solidFill>
              <a:sysClr val="windowText" lastClr="000000"/>
            </a:solidFill>
            <a:effectLst/>
            <a:latin typeface="Calibri"/>
            <a:ea typeface="Calibri"/>
            <a:cs typeface="Calibri"/>
          </a:endParaRPr>
        </a:p>
      </xdr:txBody>
    </xdr:sp>
    <xdr:clientData/>
  </xdr:twoCellAnchor>
  <xdr:twoCellAnchor>
    <xdr:from>
      <xdr:col>9</xdr:col>
      <xdr:colOff>310406</xdr:colOff>
      <xdr:row>13</xdr:row>
      <xdr:rowOff>91725</xdr:rowOff>
    </xdr:from>
    <xdr:to>
      <xdr:col>10</xdr:col>
      <xdr:colOff>554565</xdr:colOff>
      <xdr:row>17</xdr:row>
      <xdr:rowOff>8465</xdr:rowOff>
    </xdr:to>
    <xdr:sp macro="" textlink="">
      <xdr:nvSpPr>
        <xdr:cNvPr id="22593" name="Rectangle: Rounded Corners 22592">
          <a:extLst>
            <a:ext uri="{FF2B5EF4-FFF2-40B4-BE49-F238E27FC236}">
              <a16:creationId xmlns:a16="http://schemas.microsoft.com/office/drawing/2014/main" id="{57B4617D-6C67-B07A-AB5D-7CE27C3F97F7}"/>
            </a:ext>
          </a:extLst>
        </xdr:cNvPr>
        <xdr:cNvSpPr/>
      </xdr:nvSpPr>
      <xdr:spPr>
        <a:xfrm>
          <a:off x="5771406" y="2476503"/>
          <a:ext cx="999103" cy="65051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200" b="0" i="0" u="none" strike="noStrike">
              <a:solidFill>
                <a:sysClr val="windowText" lastClr="000000"/>
              </a:solidFill>
              <a:effectLst/>
              <a:latin typeface="Calibri"/>
              <a:ea typeface="Calibri"/>
              <a:cs typeface="Calibri"/>
            </a:rPr>
            <a:t>Unsold</a:t>
          </a:r>
          <a:r>
            <a:rPr lang="en-US" sz="1200" b="0" i="0" u="none" strike="noStrike" baseline="0">
              <a:solidFill>
                <a:sysClr val="windowText" lastClr="000000"/>
              </a:solidFill>
              <a:effectLst/>
              <a:latin typeface="Calibri"/>
              <a:ea typeface="Calibri"/>
              <a:cs typeface="Calibri"/>
            </a:rPr>
            <a:t> </a:t>
          </a:r>
          <a:r>
            <a:rPr lang="en-US" sz="1200" b="1" i="0" u="none" strike="noStrike" baseline="0">
              <a:solidFill>
                <a:sysClr val="windowText" lastClr="000000"/>
              </a:solidFill>
              <a:effectLst/>
              <a:latin typeface="Calibri"/>
              <a:ea typeface="Calibri"/>
              <a:cs typeface="Calibri"/>
            </a:rPr>
            <a:t>Products</a:t>
          </a:r>
          <a:endParaRPr lang="en-US" sz="1200" b="1" i="0" u="none" strike="noStrike">
            <a:solidFill>
              <a:sysClr val="windowText" lastClr="000000"/>
            </a:solidFill>
            <a:effectLst/>
            <a:latin typeface="Calibri"/>
            <a:ea typeface="Calibri"/>
            <a:cs typeface="Calibri"/>
          </a:endParaRPr>
        </a:p>
      </xdr:txBody>
    </xdr:sp>
    <xdr:clientData/>
  </xdr:twoCellAnchor>
  <xdr:twoCellAnchor>
    <xdr:from>
      <xdr:col>9</xdr:col>
      <xdr:colOff>325135</xdr:colOff>
      <xdr:row>6</xdr:row>
      <xdr:rowOff>150990</xdr:rowOff>
    </xdr:from>
    <xdr:to>
      <xdr:col>10</xdr:col>
      <xdr:colOff>285095</xdr:colOff>
      <xdr:row>8</xdr:row>
      <xdr:rowOff>163354</xdr:rowOff>
    </xdr:to>
    <xdr:sp macro="" textlink="Product_Analysis!O4">
      <xdr:nvSpPr>
        <xdr:cNvPr id="22594" name="Rectangle: Rounded Corners 22593">
          <a:extLst>
            <a:ext uri="{FF2B5EF4-FFF2-40B4-BE49-F238E27FC236}">
              <a16:creationId xmlns:a16="http://schemas.microsoft.com/office/drawing/2014/main" id="{6B245FB2-39C5-088E-3899-83D7054406C2}"/>
            </a:ext>
          </a:extLst>
        </xdr:cNvPr>
        <xdr:cNvSpPr/>
      </xdr:nvSpPr>
      <xdr:spPr>
        <a:xfrm>
          <a:off x="5786135" y="1251657"/>
          <a:ext cx="714904" cy="37925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C664440D-C109-4048-8F61-B215F8A908F4}" type="TxLink">
            <a:rPr lang="en-US" sz="1600" b="1" i="0" u="none" strike="noStrike">
              <a:solidFill>
                <a:schemeClr val="bg1">
                  <a:lumMod val="75000"/>
                </a:schemeClr>
              </a:solidFill>
              <a:effectLst/>
              <a:latin typeface="Calibri"/>
              <a:ea typeface="Calibri"/>
              <a:cs typeface="Calibri"/>
            </a:rPr>
            <a:pPr marL="0" indent="0" algn="l"/>
            <a:t>606</a:t>
          </a:fld>
          <a:endParaRPr lang="en-US" sz="1600" b="1" i="0" u="none" strike="noStrike">
            <a:solidFill>
              <a:schemeClr val="bg1">
                <a:lumMod val="75000"/>
              </a:schemeClr>
            </a:solidFill>
            <a:effectLst/>
            <a:latin typeface="Calibri"/>
            <a:ea typeface="Calibri"/>
            <a:cs typeface="Calibri"/>
          </a:endParaRPr>
        </a:p>
      </xdr:txBody>
    </xdr:sp>
    <xdr:clientData/>
  </xdr:twoCellAnchor>
  <xdr:twoCellAnchor>
    <xdr:from>
      <xdr:col>9</xdr:col>
      <xdr:colOff>369308</xdr:colOff>
      <xdr:row>11</xdr:row>
      <xdr:rowOff>52213</xdr:rowOff>
    </xdr:from>
    <xdr:to>
      <xdr:col>10</xdr:col>
      <xdr:colOff>492720</xdr:colOff>
      <xdr:row>13</xdr:row>
      <xdr:rowOff>99268</xdr:rowOff>
    </xdr:to>
    <xdr:sp macro="" textlink="Product_Analysis!P4">
      <xdr:nvSpPr>
        <xdr:cNvPr id="22595" name="Rectangle: Rounded Corners 22594">
          <a:extLst>
            <a:ext uri="{FF2B5EF4-FFF2-40B4-BE49-F238E27FC236}">
              <a16:creationId xmlns:a16="http://schemas.microsoft.com/office/drawing/2014/main" id="{52962F07-E0A8-875E-43E4-77C90BC16363}"/>
            </a:ext>
          </a:extLst>
        </xdr:cNvPr>
        <xdr:cNvSpPr/>
      </xdr:nvSpPr>
      <xdr:spPr>
        <a:xfrm>
          <a:off x="5830308" y="2070102"/>
          <a:ext cx="878356" cy="41394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047EACE2-E5BF-468B-AFEA-819EEF9EACDF}" type="TxLink">
            <a:rPr lang="en-US" sz="1800" b="1" i="0" u="none" strike="noStrike">
              <a:solidFill>
                <a:srgbClr val="00B0F0"/>
              </a:solidFill>
              <a:effectLst/>
              <a:latin typeface="Calibri"/>
              <a:ea typeface="Calibri"/>
              <a:cs typeface="Calibri"/>
            </a:rPr>
            <a:pPr marL="0" indent="0" algn="l"/>
            <a:t>19</a:t>
          </a:fld>
          <a:endParaRPr lang="en-US" sz="1800" b="1" i="0" u="none" strike="noStrike">
            <a:solidFill>
              <a:srgbClr val="00B0F0"/>
            </a:solidFill>
            <a:effectLst/>
            <a:latin typeface="Calibri"/>
            <a:ea typeface="Calibri"/>
            <a:cs typeface="Calibri"/>
          </a:endParaRPr>
        </a:p>
      </xdr:txBody>
    </xdr:sp>
    <xdr:clientData/>
  </xdr:twoCellAnchor>
  <xdr:twoCellAnchor>
    <xdr:from>
      <xdr:col>9</xdr:col>
      <xdr:colOff>417902</xdr:colOff>
      <xdr:row>15</xdr:row>
      <xdr:rowOff>134059</xdr:rowOff>
    </xdr:from>
    <xdr:to>
      <xdr:col>10</xdr:col>
      <xdr:colOff>541314</xdr:colOff>
      <xdr:row>17</xdr:row>
      <xdr:rowOff>146423</xdr:rowOff>
    </xdr:to>
    <xdr:sp macro="" textlink="Product_Analysis!Q4">
      <xdr:nvSpPr>
        <xdr:cNvPr id="22596" name="Rectangle: Rounded Corners 22595">
          <a:extLst>
            <a:ext uri="{FF2B5EF4-FFF2-40B4-BE49-F238E27FC236}">
              <a16:creationId xmlns:a16="http://schemas.microsoft.com/office/drawing/2014/main" id="{E275AA74-18D5-0E9C-ED0E-32678841C064}"/>
            </a:ext>
          </a:extLst>
        </xdr:cNvPr>
        <xdr:cNvSpPr/>
      </xdr:nvSpPr>
      <xdr:spPr>
        <a:xfrm>
          <a:off x="5878902" y="2885726"/>
          <a:ext cx="878356" cy="37925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FA1A8913-8C6E-47F7-B831-3ECD4F00501A}" type="TxLink">
            <a:rPr lang="en-US" sz="1600" b="1" i="0" u="none" strike="noStrike">
              <a:solidFill>
                <a:schemeClr val="bg1">
                  <a:lumMod val="75000"/>
                </a:schemeClr>
              </a:solidFill>
              <a:effectLst/>
              <a:latin typeface="Calibri"/>
              <a:ea typeface="Calibri"/>
              <a:cs typeface="Calibri"/>
            </a:rPr>
            <a:pPr marL="0" indent="0" algn="l"/>
            <a:t>587</a:t>
          </a:fld>
          <a:endParaRPr lang="en-US" sz="1600" b="1" i="0" u="none" strike="noStrike">
            <a:solidFill>
              <a:schemeClr val="bg1">
                <a:lumMod val="75000"/>
              </a:schemeClr>
            </a:solidFill>
            <a:effectLst/>
            <a:latin typeface="Calibri"/>
            <a:ea typeface="Calibri"/>
            <a:cs typeface="Calibri"/>
          </a:endParaRPr>
        </a:p>
      </xdr:txBody>
    </xdr:sp>
    <xdr:clientData/>
  </xdr:twoCellAnchor>
  <xdr:twoCellAnchor>
    <xdr:from>
      <xdr:col>8</xdr:col>
      <xdr:colOff>411377</xdr:colOff>
      <xdr:row>13</xdr:row>
      <xdr:rowOff>64909</xdr:rowOff>
    </xdr:from>
    <xdr:to>
      <xdr:col>9</xdr:col>
      <xdr:colOff>371518</xdr:colOff>
      <xdr:row>16</xdr:row>
      <xdr:rowOff>76197</xdr:rowOff>
    </xdr:to>
    <xdr:grpSp>
      <xdr:nvGrpSpPr>
        <xdr:cNvPr id="46" name="Group 45">
          <a:extLst>
            <a:ext uri="{FF2B5EF4-FFF2-40B4-BE49-F238E27FC236}">
              <a16:creationId xmlns:a16="http://schemas.microsoft.com/office/drawing/2014/main" id="{034A807B-AA95-0670-F297-B69BBAAE3022}"/>
            </a:ext>
          </a:extLst>
        </xdr:cNvPr>
        <xdr:cNvGrpSpPr/>
      </xdr:nvGrpSpPr>
      <xdr:grpSpPr>
        <a:xfrm>
          <a:off x="5265599" y="2449687"/>
          <a:ext cx="566919" cy="561621"/>
          <a:chOff x="5356579" y="1991076"/>
          <a:chExt cx="543278" cy="561621"/>
        </a:xfrm>
      </xdr:grpSpPr>
      <xdr:sp macro="" textlink="">
        <xdr:nvSpPr>
          <xdr:cNvPr id="22599" name="Rectangle: Rounded Corners 22598">
            <a:extLst>
              <a:ext uri="{FF2B5EF4-FFF2-40B4-BE49-F238E27FC236}">
                <a16:creationId xmlns:a16="http://schemas.microsoft.com/office/drawing/2014/main" id="{E39C0C3F-2DF1-A76E-11D1-AACB5B7B4429}"/>
              </a:ext>
            </a:extLst>
          </xdr:cNvPr>
          <xdr:cNvSpPr/>
        </xdr:nvSpPr>
        <xdr:spPr>
          <a:xfrm>
            <a:off x="5356579" y="1991076"/>
            <a:ext cx="543278" cy="561621"/>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2601" name="Picture 22600">
            <a:extLst>
              <a:ext uri="{FF2B5EF4-FFF2-40B4-BE49-F238E27FC236}">
                <a16:creationId xmlns:a16="http://schemas.microsoft.com/office/drawing/2014/main" id="{3C91F190-36BD-CF42-E736-3E4C69E6420D}"/>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390445" y="2046110"/>
            <a:ext cx="479778" cy="479778"/>
          </a:xfrm>
          <a:prstGeom prst="rect">
            <a:avLst/>
          </a:prstGeom>
          <a:noFill/>
        </xdr:spPr>
      </xdr:pic>
    </xdr:grpSp>
    <xdr:clientData/>
  </xdr:twoCellAnchor>
  <xdr:twoCellAnchor>
    <xdr:from>
      <xdr:col>8</xdr:col>
      <xdr:colOff>414322</xdr:colOff>
      <xdr:row>9</xdr:row>
      <xdr:rowOff>11288</xdr:rowOff>
    </xdr:from>
    <xdr:to>
      <xdr:col>9</xdr:col>
      <xdr:colOff>414218</xdr:colOff>
      <xdr:row>12</xdr:row>
      <xdr:rowOff>22576</xdr:rowOff>
    </xdr:to>
    <xdr:grpSp>
      <xdr:nvGrpSpPr>
        <xdr:cNvPr id="44" name="Group 43">
          <a:extLst>
            <a:ext uri="{FF2B5EF4-FFF2-40B4-BE49-F238E27FC236}">
              <a16:creationId xmlns:a16="http://schemas.microsoft.com/office/drawing/2014/main" id="{9E7D083E-337A-0275-5DC2-3C65ED31C515}"/>
            </a:ext>
          </a:extLst>
        </xdr:cNvPr>
        <xdr:cNvGrpSpPr/>
      </xdr:nvGrpSpPr>
      <xdr:grpSpPr>
        <a:xfrm>
          <a:off x="5268544" y="1662288"/>
          <a:ext cx="606674" cy="561621"/>
          <a:chOff x="5359401" y="1203677"/>
          <a:chExt cx="581375" cy="561621"/>
        </a:xfrm>
      </xdr:grpSpPr>
      <xdr:sp macro="" textlink="">
        <xdr:nvSpPr>
          <xdr:cNvPr id="22598" name="Rectangle: Rounded Corners 22597">
            <a:extLst>
              <a:ext uri="{FF2B5EF4-FFF2-40B4-BE49-F238E27FC236}">
                <a16:creationId xmlns:a16="http://schemas.microsoft.com/office/drawing/2014/main" id="{B09C5B18-6565-F1FF-D88D-5D061C645BBF}"/>
              </a:ext>
            </a:extLst>
          </xdr:cNvPr>
          <xdr:cNvSpPr/>
        </xdr:nvSpPr>
        <xdr:spPr>
          <a:xfrm>
            <a:off x="5359401" y="1203677"/>
            <a:ext cx="543278" cy="561621"/>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2603" name="Picture 22602">
            <a:extLst>
              <a:ext uri="{FF2B5EF4-FFF2-40B4-BE49-F238E27FC236}">
                <a16:creationId xmlns:a16="http://schemas.microsoft.com/office/drawing/2014/main" id="{0BF9E90E-A27D-B2D7-581B-669CD89076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6887" y="1255888"/>
            <a:ext cx="493889" cy="493889"/>
          </a:xfrm>
          <a:prstGeom prst="rect">
            <a:avLst/>
          </a:prstGeom>
        </xdr:spPr>
      </xdr:pic>
    </xdr:grpSp>
    <xdr:clientData/>
  </xdr:twoCellAnchor>
  <xdr:twoCellAnchor>
    <xdr:from>
      <xdr:col>8</xdr:col>
      <xdr:colOff>395180</xdr:colOff>
      <xdr:row>5</xdr:row>
      <xdr:rowOff>28221</xdr:rowOff>
    </xdr:from>
    <xdr:to>
      <xdr:col>9</xdr:col>
      <xdr:colOff>355321</xdr:colOff>
      <xdr:row>8</xdr:row>
      <xdr:rowOff>39508</xdr:rowOff>
    </xdr:to>
    <xdr:grpSp>
      <xdr:nvGrpSpPr>
        <xdr:cNvPr id="45" name="Group 44">
          <a:extLst>
            <a:ext uri="{FF2B5EF4-FFF2-40B4-BE49-F238E27FC236}">
              <a16:creationId xmlns:a16="http://schemas.microsoft.com/office/drawing/2014/main" id="{78985831-E09D-DFAB-005E-293A04E008CD}"/>
            </a:ext>
          </a:extLst>
        </xdr:cNvPr>
        <xdr:cNvGrpSpPr/>
      </xdr:nvGrpSpPr>
      <xdr:grpSpPr>
        <a:xfrm>
          <a:off x="5249402" y="945443"/>
          <a:ext cx="566919" cy="561621"/>
          <a:chOff x="5341057" y="486832"/>
          <a:chExt cx="543278" cy="561621"/>
        </a:xfrm>
      </xdr:grpSpPr>
      <xdr:sp macro="" textlink="">
        <xdr:nvSpPr>
          <xdr:cNvPr id="22597" name="Rectangle: Rounded Corners 22596">
            <a:extLst>
              <a:ext uri="{FF2B5EF4-FFF2-40B4-BE49-F238E27FC236}">
                <a16:creationId xmlns:a16="http://schemas.microsoft.com/office/drawing/2014/main" id="{46FF93AD-A777-251D-48C9-9FDC47889F89}"/>
              </a:ext>
            </a:extLst>
          </xdr:cNvPr>
          <xdr:cNvSpPr/>
        </xdr:nvSpPr>
        <xdr:spPr>
          <a:xfrm>
            <a:off x="5341057" y="486832"/>
            <a:ext cx="543278" cy="561621"/>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2605" name="Picture 22604">
            <a:extLst>
              <a:ext uri="{FF2B5EF4-FFF2-40B4-BE49-F238E27FC236}">
                <a16:creationId xmlns:a16="http://schemas.microsoft.com/office/drawing/2014/main" id="{A9276BAE-989A-1593-573E-92C96C6466AA}"/>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355168" y="543278"/>
            <a:ext cx="474811" cy="474811"/>
          </a:xfrm>
          <a:prstGeom prst="rect">
            <a:avLst/>
          </a:prstGeom>
        </xdr:spPr>
      </xdr:pic>
    </xdr:grpSp>
    <xdr:clientData/>
  </xdr:twoCellAnchor>
  <xdr:twoCellAnchor>
    <xdr:from>
      <xdr:col>11</xdr:col>
      <xdr:colOff>103009</xdr:colOff>
      <xdr:row>19</xdr:row>
      <xdr:rowOff>77612</xdr:rowOff>
    </xdr:from>
    <xdr:to>
      <xdr:col>15</xdr:col>
      <xdr:colOff>430389</xdr:colOff>
      <xdr:row>27</xdr:row>
      <xdr:rowOff>67028</xdr:rowOff>
    </xdr:to>
    <xdr:sp macro="" textlink="">
      <xdr:nvSpPr>
        <xdr:cNvPr id="22543" name="Rectangle: Rounded Corners 22542">
          <a:extLst>
            <a:ext uri="{FF2B5EF4-FFF2-40B4-BE49-F238E27FC236}">
              <a16:creationId xmlns:a16="http://schemas.microsoft.com/office/drawing/2014/main" id="{8A8CD9BF-D4AE-247A-565A-E2C3A0133D6C}"/>
            </a:ext>
          </a:extLst>
        </xdr:cNvPr>
        <xdr:cNvSpPr/>
      </xdr:nvSpPr>
      <xdr:spPr>
        <a:xfrm>
          <a:off x="6925731" y="3563056"/>
          <a:ext cx="2754491" cy="1456972"/>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11</xdr:col>
      <xdr:colOff>26107</xdr:colOff>
      <xdr:row>4</xdr:row>
      <xdr:rowOff>133349</xdr:rowOff>
    </xdr:from>
    <xdr:to>
      <xdr:col>14</xdr:col>
      <xdr:colOff>578555</xdr:colOff>
      <xdr:row>19</xdr:row>
      <xdr:rowOff>9683</xdr:rowOff>
    </xdr:to>
    <xdr:sp macro="" textlink="">
      <xdr:nvSpPr>
        <xdr:cNvPr id="22606" name="Rectangle: Rounded Corners 22605">
          <a:extLst>
            <a:ext uri="{FF2B5EF4-FFF2-40B4-BE49-F238E27FC236}">
              <a16:creationId xmlns:a16="http://schemas.microsoft.com/office/drawing/2014/main" id="{517678DB-427C-9945-9879-880518B3470D}"/>
            </a:ext>
          </a:extLst>
        </xdr:cNvPr>
        <xdr:cNvSpPr/>
      </xdr:nvSpPr>
      <xdr:spPr>
        <a:xfrm>
          <a:off x="6848829" y="867127"/>
          <a:ext cx="2372782" cy="26280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11</xdr:col>
      <xdr:colOff>28221</xdr:colOff>
      <xdr:row>5</xdr:row>
      <xdr:rowOff>112889</xdr:rowOff>
    </xdr:from>
    <xdr:to>
      <xdr:col>17</xdr:col>
      <xdr:colOff>395111</xdr:colOff>
      <xdr:row>18</xdr:row>
      <xdr:rowOff>83255</xdr:rowOff>
    </xdr:to>
    <xdr:graphicFrame macro="">
      <xdr:nvGraphicFramePr>
        <xdr:cNvPr id="2" name="Chart 1">
          <a:extLst>
            <a:ext uri="{FF2B5EF4-FFF2-40B4-BE49-F238E27FC236}">
              <a16:creationId xmlns:a16="http://schemas.microsoft.com/office/drawing/2014/main" id="{B392D8FF-4152-47A7-8201-0D3E80BD4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195440</xdr:colOff>
      <xdr:row>4</xdr:row>
      <xdr:rowOff>100190</xdr:rowOff>
    </xdr:from>
    <xdr:to>
      <xdr:col>14</xdr:col>
      <xdr:colOff>561621</xdr:colOff>
      <xdr:row>6</xdr:row>
      <xdr:rowOff>53622</xdr:rowOff>
    </xdr:to>
    <xdr:sp macro="" textlink="">
      <xdr:nvSpPr>
        <xdr:cNvPr id="3" name="Rectangle: Rounded Corners 2">
          <a:extLst>
            <a:ext uri="{FF2B5EF4-FFF2-40B4-BE49-F238E27FC236}">
              <a16:creationId xmlns:a16="http://schemas.microsoft.com/office/drawing/2014/main" id="{F92404D3-74F8-0396-3233-B576F06541CD}"/>
            </a:ext>
          </a:extLst>
        </xdr:cNvPr>
        <xdr:cNvSpPr/>
      </xdr:nvSpPr>
      <xdr:spPr>
        <a:xfrm>
          <a:off x="7018162" y="833968"/>
          <a:ext cx="2186515"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Profit by product </a:t>
          </a:r>
          <a:r>
            <a:rPr lang="en-US" sz="1400" b="1" i="0" u="none" strike="noStrike">
              <a:solidFill>
                <a:sysClr val="windowText" lastClr="000000"/>
              </a:solidFill>
              <a:latin typeface="Calibri"/>
              <a:ea typeface="Calibri"/>
              <a:cs typeface="Calibri"/>
            </a:rPr>
            <a:t>Colors</a:t>
          </a:r>
        </a:p>
      </xdr:txBody>
    </xdr:sp>
    <xdr:clientData/>
  </xdr:twoCellAnchor>
  <xdr:twoCellAnchor>
    <xdr:from>
      <xdr:col>15</xdr:col>
      <xdr:colOff>160161</xdr:colOff>
      <xdr:row>4</xdr:row>
      <xdr:rowOff>147460</xdr:rowOff>
    </xdr:from>
    <xdr:to>
      <xdr:col>19</xdr:col>
      <xdr:colOff>599723</xdr:colOff>
      <xdr:row>19</xdr:row>
      <xdr:rowOff>23794</xdr:rowOff>
    </xdr:to>
    <xdr:sp macro="" textlink="">
      <xdr:nvSpPr>
        <xdr:cNvPr id="4" name="Rectangle: Rounded Corners 3">
          <a:extLst>
            <a:ext uri="{FF2B5EF4-FFF2-40B4-BE49-F238E27FC236}">
              <a16:creationId xmlns:a16="http://schemas.microsoft.com/office/drawing/2014/main" id="{FE045370-2400-FBE7-96D9-7DC4E88EDD97}"/>
            </a:ext>
          </a:extLst>
        </xdr:cNvPr>
        <xdr:cNvSpPr/>
      </xdr:nvSpPr>
      <xdr:spPr>
        <a:xfrm>
          <a:off x="9409994" y="881238"/>
          <a:ext cx="2866673" cy="26280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14</xdr:col>
      <xdr:colOff>472723</xdr:colOff>
      <xdr:row>7</xdr:row>
      <xdr:rowOff>48682</xdr:rowOff>
    </xdr:from>
    <xdr:to>
      <xdr:col>20</xdr:col>
      <xdr:colOff>543279</xdr:colOff>
      <xdr:row>16</xdr:row>
      <xdr:rowOff>28221</xdr:rowOff>
    </xdr:to>
    <xdr:graphicFrame macro="">
      <xdr:nvGraphicFramePr>
        <xdr:cNvPr id="6" name="Chart 5">
          <a:extLst>
            <a:ext uri="{FF2B5EF4-FFF2-40B4-BE49-F238E27FC236}">
              <a16:creationId xmlns:a16="http://schemas.microsoft.com/office/drawing/2014/main" id="{930D55B2-8B78-461E-AEB8-913756B65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220840</xdr:colOff>
      <xdr:row>4</xdr:row>
      <xdr:rowOff>160868</xdr:rowOff>
    </xdr:from>
    <xdr:to>
      <xdr:col>18</xdr:col>
      <xdr:colOff>587021</xdr:colOff>
      <xdr:row>6</xdr:row>
      <xdr:rowOff>114300</xdr:rowOff>
    </xdr:to>
    <xdr:sp macro="" textlink="">
      <xdr:nvSpPr>
        <xdr:cNvPr id="7" name="Rectangle: Rounded Corners 6">
          <a:extLst>
            <a:ext uri="{FF2B5EF4-FFF2-40B4-BE49-F238E27FC236}">
              <a16:creationId xmlns:a16="http://schemas.microsoft.com/office/drawing/2014/main" id="{CF3433F5-6B69-E4FE-D3F7-BAE0492D3743}"/>
            </a:ext>
          </a:extLst>
        </xdr:cNvPr>
        <xdr:cNvSpPr/>
      </xdr:nvSpPr>
      <xdr:spPr>
        <a:xfrm>
          <a:off x="9470673" y="894646"/>
          <a:ext cx="2186515"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Product Pricing </a:t>
          </a:r>
          <a:r>
            <a:rPr lang="en-US" sz="1400" b="1" i="0" u="none" strike="noStrike">
              <a:solidFill>
                <a:sysClr val="windowText" lastClr="000000"/>
              </a:solidFill>
              <a:latin typeface="Calibri"/>
              <a:ea typeface="Calibri"/>
              <a:cs typeface="Calibri"/>
            </a:rPr>
            <a:t>Type</a:t>
          </a:r>
        </a:p>
        <a:p>
          <a:pPr marL="0" indent="0" algn="l"/>
          <a:endParaRPr lang="en-US" sz="1400" b="1" i="0" u="none" strike="noStrike">
            <a:solidFill>
              <a:sysClr val="windowText" lastClr="000000"/>
            </a:solidFill>
            <a:latin typeface="Calibri"/>
            <a:ea typeface="Calibri"/>
            <a:cs typeface="Calibri"/>
          </a:endParaRPr>
        </a:p>
      </xdr:txBody>
    </xdr:sp>
    <xdr:clientData/>
  </xdr:twoCellAnchor>
  <xdr:twoCellAnchor>
    <xdr:from>
      <xdr:col>15</xdr:col>
      <xdr:colOff>168629</xdr:colOff>
      <xdr:row>7</xdr:row>
      <xdr:rowOff>87491</xdr:rowOff>
    </xdr:from>
    <xdr:to>
      <xdr:col>17</xdr:col>
      <xdr:colOff>254000</xdr:colOff>
      <xdr:row>9</xdr:row>
      <xdr:rowOff>40923</xdr:rowOff>
    </xdr:to>
    <xdr:sp macro="" textlink="">
      <xdr:nvSpPr>
        <xdr:cNvPr id="8" name="Rectangle: Rounded Corners 7">
          <a:extLst>
            <a:ext uri="{FF2B5EF4-FFF2-40B4-BE49-F238E27FC236}">
              <a16:creationId xmlns:a16="http://schemas.microsoft.com/office/drawing/2014/main" id="{AD1F9123-2EF3-9666-7587-EC2DA6EA76BE}"/>
            </a:ext>
          </a:extLst>
        </xdr:cNvPr>
        <xdr:cNvSpPr/>
      </xdr:nvSpPr>
      <xdr:spPr>
        <a:xfrm>
          <a:off x="9418462" y="1371602"/>
          <a:ext cx="1298927"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0" i="0" u="none" strike="noStrike">
              <a:solidFill>
                <a:sysClr val="windowText" lastClr="000000"/>
              </a:solidFill>
              <a:latin typeface="Calibri"/>
              <a:ea typeface="Calibri"/>
              <a:cs typeface="Calibri"/>
            </a:rPr>
            <a:t>Price Above</a:t>
          </a:r>
          <a:r>
            <a:rPr lang="en-US" sz="1200" b="0" i="0" u="none" strike="noStrike" baseline="0">
              <a:solidFill>
                <a:sysClr val="windowText" lastClr="000000"/>
              </a:solidFill>
              <a:latin typeface="Calibri"/>
              <a:ea typeface="Calibri"/>
              <a:cs typeface="Calibri"/>
            </a:rPr>
            <a:t> </a:t>
          </a:r>
          <a:r>
            <a:rPr lang="en-US" sz="1200" b="1" i="0" u="none" strike="noStrike" baseline="0">
              <a:solidFill>
                <a:srgbClr val="00B0F0"/>
              </a:solidFill>
              <a:latin typeface="Calibri"/>
              <a:ea typeface="Calibri"/>
              <a:cs typeface="Calibri"/>
            </a:rPr>
            <a:t>$150</a:t>
          </a:r>
          <a:endParaRPr lang="en-US" sz="1200" b="1" i="0" u="none" strike="noStrike">
            <a:solidFill>
              <a:srgbClr val="00B0F0"/>
            </a:solidFill>
            <a:latin typeface="Calibri"/>
            <a:ea typeface="Calibri"/>
            <a:cs typeface="Calibri"/>
          </a:endParaRPr>
        </a:p>
        <a:p>
          <a:pPr marL="0" indent="0" algn="l"/>
          <a:endParaRPr lang="en-US" sz="1200" b="1" i="0" u="none" strike="noStrike">
            <a:solidFill>
              <a:sysClr val="windowText" lastClr="000000"/>
            </a:solidFill>
            <a:latin typeface="Calibri"/>
            <a:ea typeface="Calibri"/>
            <a:cs typeface="Calibri"/>
          </a:endParaRPr>
        </a:p>
      </xdr:txBody>
    </xdr:sp>
    <xdr:clientData/>
  </xdr:twoCellAnchor>
  <xdr:twoCellAnchor>
    <xdr:from>
      <xdr:col>18</xdr:col>
      <xdr:colOff>10584</xdr:colOff>
      <xdr:row>7</xdr:row>
      <xdr:rowOff>87491</xdr:rowOff>
    </xdr:from>
    <xdr:to>
      <xdr:col>20</xdr:col>
      <xdr:colOff>95956</xdr:colOff>
      <xdr:row>9</xdr:row>
      <xdr:rowOff>40923</xdr:rowOff>
    </xdr:to>
    <xdr:sp macro="" textlink="">
      <xdr:nvSpPr>
        <xdr:cNvPr id="9" name="Rectangle: Rounded Corners 8">
          <a:extLst>
            <a:ext uri="{FF2B5EF4-FFF2-40B4-BE49-F238E27FC236}">
              <a16:creationId xmlns:a16="http://schemas.microsoft.com/office/drawing/2014/main" id="{4FC9C3FE-2BF2-7DAA-3D46-CDEE9A108EF3}"/>
            </a:ext>
          </a:extLst>
        </xdr:cNvPr>
        <xdr:cNvSpPr/>
      </xdr:nvSpPr>
      <xdr:spPr>
        <a:xfrm>
          <a:off x="11080751" y="1371602"/>
          <a:ext cx="1298927"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0" i="0" u="none" strike="noStrike">
              <a:solidFill>
                <a:sysClr val="windowText" lastClr="000000"/>
              </a:solidFill>
              <a:latin typeface="Calibri"/>
              <a:ea typeface="Calibri"/>
              <a:cs typeface="Calibri"/>
            </a:rPr>
            <a:t>Price Below</a:t>
          </a:r>
          <a:r>
            <a:rPr lang="en-US" sz="1200" b="0" i="0" u="none" strike="noStrike" baseline="0">
              <a:solidFill>
                <a:sysClr val="windowText" lastClr="000000"/>
              </a:solidFill>
              <a:latin typeface="Calibri"/>
              <a:ea typeface="Calibri"/>
              <a:cs typeface="Calibri"/>
            </a:rPr>
            <a:t> </a:t>
          </a:r>
          <a:r>
            <a:rPr lang="en-US" sz="1200" b="1" i="0" u="none" strike="noStrike" baseline="0">
              <a:solidFill>
                <a:srgbClr val="ED7D31"/>
              </a:solidFill>
              <a:latin typeface="Calibri"/>
              <a:ea typeface="Calibri"/>
              <a:cs typeface="Calibri"/>
            </a:rPr>
            <a:t>$150</a:t>
          </a:r>
          <a:endParaRPr lang="en-US" sz="1200" b="1" i="0" u="none" strike="noStrike">
            <a:solidFill>
              <a:srgbClr val="ED7D31"/>
            </a:solidFill>
            <a:latin typeface="Calibri"/>
            <a:ea typeface="Calibri"/>
            <a:cs typeface="Calibri"/>
          </a:endParaRPr>
        </a:p>
        <a:p>
          <a:pPr marL="0" indent="0" algn="l"/>
          <a:endParaRPr lang="en-US" sz="1200" b="1" i="0" u="none" strike="noStrike">
            <a:solidFill>
              <a:sysClr val="windowText" lastClr="000000"/>
            </a:solidFill>
            <a:latin typeface="Calibri"/>
            <a:ea typeface="Calibri"/>
            <a:cs typeface="Calibri"/>
          </a:endParaRPr>
        </a:p>
      </xdr:txBody>
    </xdr:sp>
    <xdr:clientData/>
  </xdr:twoCellAnchor>
  <xdr:twoCellAnchor>
    <xdr:from>
      <xdr:col>15</xdr:col>
      <xdr:colOff>582085</xdr:colOff>
      <xdr:row>12</xdr:row>
      <xdr:rowOff>134057</xdr:rowOff>
    </xdr:from>
    <xdr:to>
      <xdr:col>17</xdr:col>
      <xdr:colOff>169333</xdr:colOff>
      <xdr:row>14</xdr:row>
      <xdr:rowOff>119946</xdr:rowOff>
    </xdr:to>
    <xdr:sp macro="" textlink="Product_Analysis!AH8">
      <xdr:nvSpPr>
        <xdr:cNvPr id="10" name="Rectangle: Rounded Corners 9">
          <a:extLst>
            <a:ext uri="{FF2B5EF4-FFF2-40B4-BE49-F238E27FC236}">
              <a16:creationId xmlns:a16="http://schemas.microsoft.com/office/drawing/2014/main" id="{20D55F83-02F4-1459-5F91-92E06F318990}"/>
            </a:ext>
          </a:extLst>
        </xdr:cNvPr>
        <xdr:cNvSpPr/>
      </xdr:nvSpPr>
      <xdr:spPr>
        <a:xfrm>
          <a:off x="9831918" y="2335390"/>
          <a:ext cx="800804" cy="35277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05EB8583-BB18-438B-9032-9B97537AA3D5}" type="TxLink">
            <a:rPr lang="en-US" sz="1400" b="1" i="0" u="none" strike="noStrike">
              <a:solidFill>
                <a:srgbClr val="00B0F0"/>
              </a:solidFill>
              <a:effectLst/>
              <a:latin typeface="Calibri"/>
              <a:ea typeface="Calibri"/>
              <a:cs typeface="Calibri"/>
            </a:rPr>
            <a:pPr marL="0" indent="0" algn="l"/>
            <a:t>100.0%</a:t>
          </a:fld>
          <a:endParaRPr lang="en-US" sz="1400" b="1" i="0" u="none" strike="noStrike">
            <a:solidFill>
              <a:srgbClr val="00B0F0"/>
            </a:solidFill>
            <a:effectLst/>
            <a:latin typeface="Calibri"/>
            <a:ea typeface="Calibri"/>
            <a:cs typeface="Calibri"/>
          </a:endParaRPr>
        </a:p>
      </xdr:txBody>
    </xdr:sp>
    <xdr:clientData/>
  </xdr:twoCellAnchor>
  <xdr:twoCellAnchor>
    <xdr:from>
      <xdr:col>15</xdr:col>
      <xdr:colOff>473428</xdr:colOff>
      <xdr:row>14</xdr:row>
      <xdr:rowOff>40925</xdr:rowOff>
    </xdr:from>
    <xdr:to>
      <xdr:col>17</xdr:col>
      <xdr:colOff>98777</xdr:colOff>
      <xdr:row>15</xdr:row>
      <xdr:rowOff>177801</xdr:rowOff>
    </xdr:to>
    <xdr:sp macro="" textlink="Product_Analysis!AF8">
      <xdr:nvSpPr>
        <xdr:cNvPr id="11" name="Rectangle: Rounded Corners 10">
          <a:extLst>
            <a:ext uri="{FF2B5EF4-FFF2-40B4-BE49-F238E27FC236}">
              <a16:creationId xmlns:a16="http://schemas.microsoft.com/office/drawing/2014/main" id="{F87564D4-A7E5-845B-CB46-7102DDAB465E}"/>
            </a:ext>
          </a:extLst>
        </xdr:cNvPr>
        <xdr:cNvSpPr/>
      </xdr:nvSpPr>
      <xdr:spPr>
        <a:xfrm>
          <a:off x="9723261" y="2609147"/>
          <a:ext cx="838905"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BE131F2-0B16-4E29-8D0B-CE3C2B69E679}" type="TxLink">
            <a:rPr lang="en-US" sz="1200" b="0" i="0" u="none" strike="noStrike">
              <a:solidFill>
                <a:srgbClr val="000000"/>
              </a:solidFill>
              <a:latin typeface="Calibri"/>
              <a:ea typeface="Calibri"/>
              <a:cs typeface="Calibri"/>
            </a:rPr>
            <a:pPr marL="0" indent="0" algn="l"/>
            <a:t>Expensive</a:t>
          </a:fld>
          <a:endParaRPr lang="en-US" sz="1400" b="1" i="0" u="none" strike="noStrike">
            <a:solidFill>
              <a:sysClr val="windowText" lastClr="000000"/>
            </a:solidFill>
            <a:latin typeface="Calibri"/>
            <a:ea typeface="Calibri"/>
            <a:cs typeface="Calibri"/>
          </a:endParaRPr>
        </a:p>
      </xdr:txBody>
    </xdr:sp>
    <xdr:clientData/>
  </xdr:twoCellAnchor>
  <xdr:twoCellAnchor>
    <xdr:from>
      <xdr:col>18</xdr:col>
      <xdr:colOff>527052</xdr:colOff>
      <xdr:row>15</xdr:row>
      <xdr:rowOff>7056</xdr:rowOff>
    </xdr:from>
    <xdr:to>
      <xdr:col>20</xdr:col>
      <xdr:colOff>56445</xdr:colOff>
      <xdr:row>16</xdr:row>
      <xdr:rowOff>141113</xdr:rowOff>
    </xdr:to>
    <xdr:sp macro="" textlink="Product_Analysis!AG9">
      <xdr:nvSpPr>
        <xdr:cNvPr id="12" name="Rectangle: Rounded Corners 11">
          <a:extLst>
            <a:ext uri="{FF2B5EF4-FFF2-40B4-BE49-F238E27FC236}">
              <a16:creationId xmlns:a16="http://schemas.microsoft.com/office/drawing/2014/main" id="{8C779064-8A63-534A-701D-2E767D78805D}"/>
            </a:ext>
          </a:extLst>
        </xdr:cNvPr>
        <xdr:cNvSpPr/>
      </xdr:nvSpPr>
      <xdr:spPr>
        <a:xfrm>
          <a:off x="11597219" y="2758723"/>
          <a:ext cx="742948" cy="31750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6438802A-B5E3-4448-81B2-7F892FB96F18}" type="TxLink">
            <a:rPr lang="en-US" sz="1400" b="0" i="0" u="none" strike="noStrike">
              <a:solidFill>
                <a:srgbClr val="ED7D31"/>
              </a:solidFill>
              <a:latin typeface="Calibri"/>
              <a:ea typeface="Calibri"/>
              <a:cs typeface="Calibri"/>
            </a:rPr>
            <a:pPr marL="0" indent="0" algn="l"/>
            <a:t>0K</a:t>
          </a:fld>
          <a:endParaRPr lang="en-US" sz="1600" b="1" i="0" u="none" strike="noStrike">
            <a:solidFill>
              <a:srgbClr val="ED7D31"/>
            </a:solidFill>
            <a:latin typeface="Calibri"/>
            <a:ea typeface="Calibri"/>
            <a:cs typeface="Calibri"/>
          </a:endParaRPr>
        </a:p>
      </xdr:txBody>
    </xdr:sp>
    <xdr:clientData/>
  </xdr:twoCellAnchor>
  <xdr:twoCellAnchor>
    <xdr:from>
      <xdr:col>18</xdr:col>
      <xdr:colOff>171451</xdr:colOff>
      <xdr:row>14</xdr:row>
      <xdr:rowOff>40925</xdr:rowOff>
    </xdr:from>
    <xdr:to>
      <xdr:col>20</xdr:col>
      <xdr:colOff>127000</xdr:colOff>
      <xdr:row>15</xdr:row>
      <xdr:rowOff>177801</xdr:rowOff>
    </xdr:to>
    <xdr:sp macro="" textlink="Product_Analysis!AF9">
      <xdr:nvSpPr>
        <xdr:cNvPr id="13" name="Rectangle: Rounded Corners 12">
          <a:extLst>
            <a:ext uri="{FF2B5EF4-FFF2-40B4-BE49-F238E27FC236}">
              <a16:creationId xmlns:a16="http://schemas.microsoft.com/office/drawing/2014/main" id="{64992542-870D-53DD-6FF7-D4F8AFFD2861}"/>
            </a:ext>
          </a:extLst>
        </xdr:cNvPr>
        <xdr:cNvSpPr/>
      </xdr:nvSpPr>
      <xdr:spPr>
        <a:xfrm>
          <a:off x="11241618" y="2609147"/>
          <a:ext cx="1169104"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AE05E22-4153-421B-8F8F-70E65261D31E}" type="TxLink">
            <a:rPr lang="en-US" sz="1200" b="0" i="0" u="none" strike="noStrike">
              <a:solidFill>
                <a:srgbClr val="000000"/>
              </a:solidFill>
              <a:latin typeface="Calibri"/>
              <a:ea typeface="Calibri"/>
              <a:cs typeface="Calibri"/>
            </a:rPr>
            <a:pPr marL="0" indent="0" algn="l"/>
            <a:t>Less Expensive</a:t>
          </a:fld>
          <a:endParaRPr lang="en-US" sz="1400" b="1" i="0" u="none" strike="noStrike">
            <a:solidFill>
              <a:sysClr val="windowText" lastClr="000000"/>
            </a:solidFill>
            <a:latin typeface="Calibri"/>
            <a:ea typeface="Calibri"/>
            <a:cs typeface="Calibri"/>
          </a:endParaRPr>
        </a:p>
      </xdr:txBody>
    </xdr:sp>
    <xdr:clientData/>
  </xdr:twoCellAnchor>
  <xdr:twoCellAnchor>
    <xdr:from>
      <xdr:col>18</xdr:col>
      <xdr:colOff>514352</xdr:colOff>
      <xdr:row>12</xdr:row>
      <xdr:rowOff>134057</xdr:rowOff>
    </xdr:from>
    <xdr:to>
      <xdr:col>19</xdr:col>
      <xdr:colOff>508001</xdr:colOff>
      <xdr:row>14</xdr:row>
      <xdr:rowOff>87489</xdr:rowOff>
    </xdr:to>
    <xdr:sp macro="" textlink="Product_Analysis!AH9">
      <xdr:nvSpPr>
        <xdr:cNvPr id="14" name="Rectangle: Rounded Corners 13">
          <a:extLst>
            <a:ext uri="{FF2B5EF4-FFF2-40B4-BE49-F238E27FC236}">
              <a16:creationId xmlns:a16="http://schemas.microsoft.com/office/drawing/2014/main" id="{4276ED38-BA5A-970B-7CE0-89299278C512}"/>
            </a:ext>
          </a:extLst>
        </xdr:cNvPr>
        <xdr:cNvSpPr/>
      </xdr:nvSpPr>
      <xdr:spPr>
        <a:xfrm>
          <a:off x="11584519" y="2335390"/>
          <a:ext cx="60042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619A978-DF92-4290-ADA8-C9A55F2B8BDD}" type="TxLink">
            <a:rPr lang="en-US" sz="1400" b="0" i="0" u="none" strike="noStrike">
              <a:solidFill>
                <a:srgbClr val="ED7D31"/>
              </a:solidFill>
              <a:latin typeface="Calibri"/>
              <a:ea typeface="Calibri"/>
              <a:cs typeface="Calibri"/>
            </a:rPr>
            <a:pPr marL="0" indent="0" algn="l"/>
            <a:t>0.0%</a:t>
          </a:fld>
          <a:endParaRPr lang="en-US" sz="1600" b="1" i="0" u="none" strike="noStrike">
            <a:solidFill>
              <a:srgbClr val="ED7D31"/>
            </a:solidFill>
            <a:latin typeface="Calibri"/>
            <a:ea typeface="Calibri"/>
            <a:cs typeface="Calibri"/>
          </a:endParaRPr>
        </a:p>
      </xdr:txBody>
    </xdr:sp>
    <xdr:clientData/>
  </xdr:twoCellAnchor>
  <xdr:twoCellAnchor>
    <xdr:from>
      <xdr:col>15</xdr:col>
      <xdr:colOff>456493</xdr:colOff>
      <xdr:row>15</xdr:row>
      <xdr:rowOff>7056</xdr:rowOff>
    </xdr:from>
    <xdr:to>
      <xdr:col>17</xdr:col>
      <xdr:colOff>366888</xdr:colOff>
      <xdr:row>16</xdr:row>
      <xdr:rowOff>169334</xdr:rowOff>
    </xdr:to>
    <xdr:sp macro="" textlink="Product_Analysis!AG8">
      <xdr:nvSpPr>
        <xdr:cNvPr id="15" name="Rectangle: Rounded Corners 14">
          <a:extLst>
            <a:ext uri="{FF2B5EF4-FFF2-40B4-BE49-F238E27FC236}">
              <a16:creationId xmlns:a16="http://schemas.microsoft.com/office/drawing/2014/main" id="{94F8C1DC-DF2D-0105-E46E-407261ED9C36}"/>
            </a:ext>
          </a:extLst>
        </xdr:cNvPr>
        <xdr:cNvSpPr/>
      </xdr:nvSpPr>
      <xdr:spPr>
        <a:xfrm>
          <a:off x="9706326" y="2758723"/>
          <a:ext cx="1123951" cy="345722"/>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DCE62DA0-D4FC-4BB1-8D54-4FE2CDE58C9B}" type="TxLink">
            <a:rPr lang="en-US" sz="1400" b="1" i="0" u="none" strike="noStrike">
              <a:solidFill>
                <a:srgbClr val="00B0F0"/>
              </a:solidFill>
              <a:effectLst/>
              <a:latin typeface="Calibri"/>
              <a:ea typeface="Calibri"/>
              <a:cs typeface="Calibri"/>
            </a:rPr>
            <a:pPr marL="0" indent="0" algn="l"/>
            <a:t>1.30M</a:t>
          </a:fld>
          <a:endParaRPr lang="en-US" sz="1400" b="1" i="0" u="none" strike="noStrike">
            <a:solidFill>
              <a:srgbClr val="00B0F0"/>
            </a:solidFill>
            <a:effectLst/>
            <a:latin typeface="Calibri"/>
            <a:ea typeface="Calibri"/>
            <a:cs typeface="Calibri"/>
          </a:endParaRPr>
        </a:p>
      </xdr:txBody>
    </xdr:sp>
    <xdr:clientData/>
  </xdr:twoCellAnchor>
  <xdr:twoCellAnchor>
    <xdr:from>
      <xdr:col>15</xdr:col>
      <xdr:colOff>477662</xdr:colOff>
      <xdr:row>16</xdr:row>
      <xdr:rowOff>45158</xdr:rowOff>
    </xdr:from>
    <xdr:to>
      <xdr:col>16</xdr:col>
      <xdr:colOff>423334</xdr:colOff>
      <xdr:row>17</xdr:row>
      <xdr:rowOff>182034</xdr:rowOff>
    </xdr:to>
    <xdr:sp macro="" textlink="">
      <xdr:nvSpPr>
        <xdr:cNvPr id="16" name="Rectangle: Rounded Corners 15">
          <a:extLst>
            <a:ext uri="{FF2B5EF4-FFF2-40B4-BE49-F238E27FC236}">
              <a16:creationId xmlns:a16="http://schemas.microsoft.com/office/drawing/2014/main" id="{999A4FDD-DFCA-1E88-76C1-A1A7ABA26B78}"/>
            </a:ext>
          </a:extLst>
        </xdr:cNvPr>
        <xdr:cNvSpPr/>
      </xdr:nvSpPr>
      <xdr:spPr>
        <a:xfrm>
          <a:off x="9727495" y="2980269"/>
          <a:ext cx="552450"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0" i="1" u="none" strike="noStrike">
              <a:solidFill>
                <a:srgbClr val="000000"/>
              </a:solidFill>
              <a:latin typeface="Calibri"/>
              <a:ea typeface="Calibri"/>
              <a:cs typeface="Calibri"/>
            </a:rPr>
            <a:t>Profit</a:t>
          </a:r>
        </a:p>
      </xdr:txBody>
    </xdr:sp>
    <xdr:clientData/>
  </xdr:twoCellAnchor>
  <xdr:twoCellAnchor>
    <xdr:from>
      <xdr:col>18</xdr:col>
      <xdr:colOff>481895</xdr:colOff>
      <xdr:row>16</xdr:row>
      <xdr:rowOff>45158</xdr:rowOff>
    </xdr:from>
    <xdr:to>
      <xdr:col>19</xdr:col>
      <xdr:colOff>427568</xdr:colOff>
      <xdr:row>17</xdr:row>
      <xdr:rowOff>182034</xdr:rowOff>
    </xdr:to>
    <xdr:sp macro="" textlink="">
      <xdr:nvSpPr>
        <xdr:cNvPr id="17" name="Rectangle: Rounded Corners 16">
          <a:extLst>
            <a:ext uri="{FF2B5EF4-FFF2-40B4-BE49-F238E27FC236}">
              <a16:creationId xmlns:a16="http://schemas.microsoft.com/office/drawing/2014/main" id="{754756E6-6CC0-B83D-1832-5F9BB9809897}"/>
            </a:ext>
          </a:extLst>
        </xdr:cNvPr>
        <xdr:cNvSpPr/>
      </xdr:nvSpPr>
      <xdr:spPr>
        <a:xfrm>
          <a:off x="11552062" y="2980269"/>
          <a:ext cx="552450"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0" i="1" u="none" strike="noStrike">
              <a:solidFill>
                <a:srgbClr val="000000"/>
              </a:solidFill>
              <a:latin typeface="Calibri"/>
              <a:ea typeface="Calibri"/>
              <a:cs typeface="Calibri"/>
            </a:rPr>
            <a:t>Profit</a:t>
          </a:r>
        </a:p>
      </xdr:txBody>
    </xdr:sp>
    <xdr:clientData/>
  </xdr:twoCellAnchor>
  <xdr:twoCellAnchor>
    <xdr:from>
      <xdr:col>0</xdr:col>
      <xdr:colOff>131940</xdr:colOff>
      <xdr:row>19</xdr:row>
      <xdr:rowOff>91018</xdr:rowOff>
    </xdr:from>
    <xdr:to>
      <xdr:col>8</xdr:col>
      <xdr:colOff>101718</xdr:colOff>
      <xdr:row>35</xdr:row>
      <xdr:rowOff>70555</xdr:rowOff>
    </xdr:to>
    <xdr:sp macro="" textlink="">
      <xdr:nvSpPr>
        <xdr:cNvPr id="18" name="Rectangle: Rounded Corners 17">
          <a:extLst>
            <a:ext uri="{FF2B5EF4-FFF2-40B4-BE49-F238E27FC236}">
              <a16:creationId xmlns:a16="http://schemas.microsoft.com/office/drawing/2014/main" id="{BDAF7F8D-FE13-08B2-8366-680A4F6AC858}"/>
            </a:ext>
          </a:extLst>
        </xdr:cNvPr>
        <xdr:cNvSpPr/>
      </xdr:nvSpPr>
      <xdr:spPr>
        <a:xfrm>
          <a:off x="131940" y="3576462"/>
          <a:ext cx="4824000" cy="2914649"/>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124177</xdr:colOff>
      <xdr:row>22</xdr:row>
      <xdr:rowOff>4234</xdr:rowOff>
    </xdr:from>
    <xdr:to>
      <xdr:col>7</xdr:col>
      <xdr:colOff>508001</xdr:colOff>
      <xdr:row>35</xdr:row>
      <xdr:rowOff>14109</xdr:rowOff>
    </xdr:to>
    <xdr:graphicFrame macro="">
      <xdr:nvGraphicFramePr>
        <xdr:cNvPr id="21" name="Chart 20">
          <a:extLst>
            <a:ext uri="{FF2B5EF4-FFF2-40B4-BE49-F238E27FC236}">
              <a16:creationId xmlns:a16="http://schemas.microsoft.com/office/drawing/2014/main" id="{5DAB1BD7-F3E8-F109-A210-7E0ECDAF1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307622</xdr:colOff>
      <xdr:row>24</xdr:row>
      <xdr:rowOff>103011</xdr:rowOff>
    </xdr:from>
    <xdr:to>
      <xdr:col>6</xdr:col>
      <xdr:colOff>469899</xdr:colOff>
      <xdr:row>33</xdr:row>
      <xdr:rowOff>124178</xdr:rowOff>
    </xdr:to>
    <xdr:grpSp>
      <xdr:nvGrpSpPr>
        <xdr:cNvPr id="28" name="Group 27">
          <a:extLst>
            <a:ext uri="{FF2B5EF4-FFF2-40B4-BE49-F238E27FC236}">
              <a16:creationId xmlns:a16="http://schemas.microsoft.com/office/drawing/2014/main" id="{16DFC3B5-BEA9-637F-C410-4FBABE6E9827}"/>
            </a:ext>
          </a:extLst>
        </xdr:cNvPr>
        <xdr:cNvGrpSpPr/>
      </xdr:nvGrpSpPr>
      <xdr:grpSpPr>
        <a:xfrm>
          <a:off x="2127955" y="4505678"/>
          <a:ext cx="1982611" cy="1672167"/>
          <a:chOff x="2156177" y="4047067"/>
          <a:chExt cx="1982611" cy="1672167"/>
        </a:xfrm>
      </xdr:grpSpPr>
      <xdr:graphicFrame macro="">
        <xdr:nvGraphicFramePr>
          <xdr:cNvPr id="25" name="Chart 24">
            <a:extLst>
              <a:ext uri="{FF2B5EF4-FFF2-40B4-BE49-F238E27FC236}">
                <a16:creationId xmlns:a16="http://schemas.microsoft.com/office/drawing/2014/main" id="{35584BFF-5B12-1147-D4DC-FCBC187A2575}"/>
              </a:ext>
            </a:extLst>
          </xdr:cNvPr>
          <xdr:cNvGraphicFramePr>
            <a:graphicFrameLocks/>
          </xdr:cNvGraphicFramePr>
        </xdr:nvGraphicFramePr>
        <xdr:xfrm>
          <a:off x="2156177" y="4047067"/>
          <a:ext cx="1982611" cy="1672167"/>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6" name="Oval 25">
            <a:extLst>
              <a:ext uri="{FF2B5EF4-FFF2-40B4-BE49-F238E27FC236}">
                <a16:creationId xmlns:a16="http://schemas.microsoft.com/office/drawing/2014/main" id="{F92FA05C-1699-07EF-77DD-C4CD8F4083F6}"/>
              </a:ext>
            </a:extLst>
          </xdr:cNvPr>
          <xdr:cNvSpPr/>
        </xdr:nvSpPr>
        <xdr:spPr>
          <a:xfrm>
            <a:off x="2690282" y="4425950"/>
            <a:ext cx="914400" cy="9144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4</xdr:col>
      <xdr:colOff>484011</xdr:colOff>
      <xdr:row>27</xdr:row>
      <xdr:rowOff>173570</xdr:rowOff>
    </xdr:from>
    <xdr:to>
      <xdr:col>5</xdr:col>
      <xdr:colOff>399342</xdr:colOff>
      <xdr:row>30</xdr:row>
      <xdr:rowOff>145346</xdr:rowOff>
    </xdr:to>
    <xdr:pic>
      <xdr:nvPicPr>
        <xdr:cNvPr id="27" name="Picture 26">
          <a:extLst>
            <a:ext uri="{FF2B5EF4-FFF2-40B4-BE49-F238E27FC236}">
              <a16:creationId xmlns:a16="http://schemas.microsoft.com/office/drawing/2014/main" id="{1EF0B215-E3B7-2F40-F6F4-4B050460DB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1122" y="5126570"/>
          <a:ext cx="522109" cy="522109"/>
        </a:xfrm>
        <a:prstGeom prst="rect">
          <a:avLst/>
        </a:prstGeom>
      </xdr:spPr>
    </xdr:pic>
    <xdr:clientData/>
  </xdr:twoCellAnchor>
  <xdr:twoCellAnchor>
    <xdr:from>
      <xdr:col>6</xdr:col>
      <xdr:colOff>387352</xdr:colOff>
      <xdr:row>25</xdr:row>
      <xdr:rowOff>97368</xdr:rowOff>
    </xdr:from>
    <xdr:to>
      <xdr:col>7</xdr:col>
      <xdr:colOff>481191</xdr:colOff>
      <xdr:row>27</xdr:row>
      <xdr:rowOff>50800</xdr:rowOff>
    </xdr:to>
    <xdr:sp macro="" textlink="">
      <xdr:nvSpPr>
        <xdr:cNvPr id="30" name="Rectangle: Rounded Corners 29">
          <a:extLst>
            <a:ext uri="{FF2B5EF4-FFF2-40B4-BE49-F238E27FC236}">
              <a16:creationId xmlns:a16="http://schemas.microsoft.com/office/drawing/2014/main" id="{96A6A804-CA0E-9A8B-CEAC-6060A1CB63F5}"/>
            </a:ext>
          </a:extLst>
        </xdr:cNvPr>
        <xdr:cNvSpPr/>
      </xdr:nvSpPr>
      <xdr:spPr>
        <a:xfrm>
          <a:off x="4028019" y="4683479"/>
          <a:ext cx="70061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Top-5 </a:t>
          </a:r>
          <a:endParaRPr lang="en-US" sz="1400" b="1" i="0" u="none" strike="noStrike">
            <a:solidFill>
              <a:sysClr val="windowText" lastClr="000000"/>
            </a:solidFill>
            <a:latin typeface="Calibri"/>
            <a:ea typeface="Calibri"/>
            <a:cs typeface="Calibri"/>
          </a:endParaRPr>
        </a:p>
      </xdr:txBody>
    </xdr:sp>
    <xdr:clientData/>
  </xdr:twoCellAnchor>
  <xdr:twoCellAnchor>
    <xdr:from>
      <xdr:col>6</xdr:col>
      <xdr:colOff>406399</xdr:colOff>
      <xdr:row>26</xdr:row>
      <xdr:rowOff>90312</xdr:rowOff>
    </xdr:from>
    <xdr:to>
      <xdr:col>8</xdr:col>
      <xdr:colOff>103012</xdr:colOff>
      <xdr:row>28</xdr:row>
      <xdr:rowOff>68057</xdr:rowOff>
    </xdr:to>
    <xdr:sp macro="" textlink="Customer_Analysis!I10">
      <xdr:nvSpPr>
        <xdr:cNvPr id="31" name="Rectangle: Rounded Corners 30">
          <a:extLst>
            <a:ext uri="{FF2B5EF4-FFF2-40B4-BE49-F238E27FC236}">
              <a16:creationId xmlns:a16="http://schemas.microsoft.com/office/drawing/2014/main" id="{666292A8-1C9A-1929-691D-ACC8440D3665}"/>
            </a:ext>
          </a:extLst>
        </xdr:cNvPr>
        <xdr:cNvSpPr/>
      </xdr:nvSpPr>
      <xdr:spPr>
        <a:xfrm>
          <a:off x="4047066" y="4859868"/>
          <a:ext cx="910168" cy="34463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E4D3D57E-D723-4C08-8950-4C845E57E136}" type="TxLink">
            <a:rPr lang="en-US" sz="1400" b="1" i="0" u="none" strike="noStrike">
              <a:solidFill>
                <a:srgbClr val="00B0F0"/>
              </a:solidFill>
              <a:effectLst/>
              <a:latin typeface="Calibri"/>
              <a:ea typeface="Calibri"/>
              <a:cs typeface="Calibri"/>
            </a:rPr>
            <a:pPr marL="0" indent="0" algn="l"/>
            <a:t>10.7%</a:t>
          </a:fld>
          <a:endParaRPr lang="en-US" sz="2400" b="1" i="0" u="none" strike="noStrike">
            <a:solidFill>
              <a:srgbClr val="00B0F0"/>
            </a:solidFill>
            <a:effectLst/>
            <a:latin typeface="Calibri"/>
            <a:ea typeface="Calibri"/>
            <a:cs typeface="Calibri"/>
          </a:endParaRPr>
        </a:p>
      </xdr:txBody>
    </xdr:sp>
    <xdr:clientData/>
  </xdr:twoCellAnchor>
  <xdr:twoCellAnchor>
    <xdr:from>
      <xdr:col>6</xdr:col>
      <xdr:colOff>384530</xdr:colOff>
      <xdr:row>28</xdr:row>
      <xdr:rowOff>94546</xdr:rowOff>
    </xdr:from>
    <xdr:to>
      <xdr:col>7</xdr:col>
      <xdr:colOff>516469</xdr:colOff>
      <xdr:row>30</xdr:row>
      <xdr:rowOff>47978</xdr:rowOff>
    </xdr:to>
    <xdr:sp macro="" textlink="">
      <xdr:nvSpPr>
        <xdr:cNvPr id="32" name="Rectangle: Rounded Corners 31">
          <a:extLst>
            <a:ext uri="{FF2B5EF4-FFF2-40B4-BE49-F238E27FC236}">
              <a16:creationId xmlns:a16="http://schemas.microsoft.com/office/drawing/2014/main" id="{149E43F5-6DAA-F2A5-7757-661189952122}"/>
            </a:ext>
          </a:extLst>
        </xdr:cNvPr>
        <xdr:cNvSpPr/>
      </xdr:nvSpPr>
      <xdr:spPr>
        <a:xfrm>
          <a:off x="4025197" y="5230990"/>
          <a:ext cx="73871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ysClr val="windowText" lastClr="000000"/>
              </a:solidFill>
              <a:latin typeface="Calibri"/>
              <a:ea typeface="Calibri"/>
              <a:cs typeface="Calibri"/>
            </a:rPr>
            <a:t>Others </a:t>
          </a:r>
          <a:endParaRPr lang="en-US" sz="1400" b="1" i="0" u="none" strike="noStrike">
            <a:solidFill>
              <a:sysClr val="windowText" lastClr="000000"/>
            </a:solidFill>
            <a:latin typeface="Calibri"/>
            <a:ea typeface="Calibri"/>
            <a:cs typeface="Calibri"/>
          </a:endParaRPr>
        </a:p>
      </xdr:txBody>
    </xdr:sp>
    <xdr:clientData/>
  </xdr:twoCellAnchor>
  <xdr:twoCellAnchor>
    <xdr:from>
      <xdr:col>6</xdr:col>
      <xdr:colOff>373241</xdr:colOff>
      <xdr:row>29</xdr:row>
      <xdr:rowOff>80435</xdr:rowOff>
    </xdr:from>
    <xdr:to>
      <xdr:col>8</xdr:col>
      <xdr:colOff>1414</xdr:colOff>
      <xdr:row>31</xdr:row>
      <xdr:rowOff>58179</xdr:rowOff>
    </xdr:to>
    <xdr:sp macro="" textlink="Customer_Analysis!I11">
      <xdr:nvSpPr>
        <xdr:cNvPr id="33" name="Rectangle: Rounded Corners 32">
          <a:extLst>
            <a:ext uri="{FF2B5EF4-FFF2-40B4-BE49-F238E27FC236}">
              <a16:creationId xmlns:a16="http://schemas.microsoft.com/office/drawing/2014/main" id="{0786D798-A7BC-9D0C-9252-F9A13AE483DA}"/>
            </a:ext>
          </a:extLst>
        </xdr:cNvPr>
        <xdr:cNvSpPr/>
      </xdr:nvSpPr>
      <xdr:spPr>
        <a:xfrm>
          <a:off x="4013908" y="5400324"/>
          <a:ext cx="841728" cy="34463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AFE9F2B1-EC19-42B8-A608-0740D6274A0B}" type="TxLink">
            <a:rPr lang="en-US" sz="1400" b="1" i="0" u="none" strike="noStrike">
              <a:solidFill>
                <a:schemeClr val="bg1">
                  <a:lumMod val="75000"/>
                </a:schemeClr>
              </a:solidFill>
              <a:effectLst/>
              <a:latin typeface="Calibri"/>
              <a:ea typeface="Calibri"/>
              <a:cs typeface="Calibri"/>
            </a:rPr>
            <a:pPr marL="0" indent="0" algn="l"/>
            <a:t>89.3%</a:t>
          </a:fld>
          <a:endParaRPr lang="en-US" sz="3600" b="1" i="0" u="none" strike="noStrike">
            <a:solidFill>
              <a:schemeClr val="bg1">
                <a:lumMod val="75000"/>
              </a:schemeClr>
            </a:solidFill>
            <a:effectLst/>
            <a:latin typeface="Calibri"/>
            <a:ea typeface="Calibri"/>
            <a:cs typeface="Calibri"/>
          </a:endParaRPr>
        </a:p>
      </xdr:txBody>
    </xdr:sp>
    <xdr:clientData/>
  </xdr:twoCellAnchor>
  <xdr:twoCellAnchor>
    <xdr:from>
      <xdr:col>4</xdr:col>
      <xdr:colOff>460727</xdr:colOff>
      <xdr:row>21</xdr:row>
      <xdr:rowOff>182037</xdr:rowOff>
    </xdr:from>
    <xdr:to>
      <xdr:col>8</xdr:col>
      <xdr:colOff>138290</xdr:colOff>
      <xdr:row>25</xdr:row>
      <xdr:rowOff>124179</xdr:rowOff>
    </xdr:to>
    <xdr:sp macro="" textlink="">
      <xdr:nvSpPr>
        <xdr:cNvPr id="34" name="Rectangle: Rounded Corners 33">
          <a:extLst>
            <a:ext uri="{FF2B5EF4-FFF2-40B4-BE49-F238E27FC236}">
              <a16:creationId xmlns:a16="http://schemas.microsoft.com/office/drawing/2014/main" id="{8056339B-3BA7-9860-A85B-4A5C3AD0FB43}"/>
            </a:ext>
          </a:extLst>
        </xdr:cNvPr>
        <xdr:cNvSpPr/>
      </xdr:nvSpPr>
      <xdr:spPr>
        <a:xfrm>
          <a:off x="2887838" y="4034370"/>
          <a:ext cx="2104674" cy="675920"/>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400" b="0" i="0" u="none" strike="noStrike">
              <a:solidFill>
                <a:sysClr val="windowText" lastClr="000000"/>
              </a:solidFill>
              <a:effectLst/>
              <a:latin typeface="Calibri"/>
              <a:ea typeface="Calibri"/>
              <a:cs typeface="Calibri"/>
            </a:rPr>
            <a:t>Profit share of the </a:t>
          </a:r>
          <a:r>
            <a:rPr lang="en-US" sz="1400" b="0" i="0" u="none" strike="noStrike">
              <a:solidFill>
                <a:srgbClr val="00B0F0"/>
              </a:solidFill>
              <a:effectLst/>
              <a:latin typeface="Calibri"/>
              <a:ea typeface="Calibri"/>
              <a:cs typeface="Calibri"/>
            </a:rPr>
            <a:t>Top-5 </a:t>
          </a:r>
          <a:r>
            <a:rPr lang="en-US" sz="1400" b="0" i="0" u="none" strike="noStrike">
              <a:solidFill>
                <a:sysClr val="windowText" lastClr="000000"/>
              </a:solidFill>
              <a:effectLst/>
              <a:latin typeface="Calibri"/>
              <a:ea typeface="Calibri"/>
              <a:cs typeface="Calibri"/>
            </a:rPr>
            <a:t>Customers vs others</a:t>
          </a:r>
        </a:p>
      </xdr:txBody>
    </xdr:sp>
    <xdr:clientData/>
  </xdr:twoCellAnchor>
  <xdr:twoCellAnchor>
    <xdr:from>
      <xdr:col>8</xdr:col>
      <xdr:colOff>239890</xdr:colOff>
      <xdr:row>19</xdr:row>
      <xdr:rowOff>88195</xdr:rowOff>
    </xdr:from>
    <xdr:to>
      <xdr:col>10</xdr:col>
      <xdr:colOff>571502</xdr:colOff>
      <xdr:row>27</xdr:row>
      <xdr:rowOff>91722</xdr:rowOff>
    </xdr:to>
    <xdr:sp macro="" textlink="">
      <xdr:nvSpPr>
        <xdr:cNvPr id="35" name="Rectangle: Rounded Corners 34">
          <a:extLst>
            <a:ext uri="{FF2B5EF4-FFF2-40B4-BE49-F238E27FC236}">
              <a16:creationId xmlns:a16="http://schemas.microsoft.com/office/drawing/2014/main" id="{1849BC01-D9C6-8AE3-AFF7-462C2E0C10C8}"/>
            </a:ext>
          </a:extLst>
        </xdr:cNvPr>
        <xdr:cNvSpPr/>
      </xdr:nvSpPr>
      <xdr:spPr>
        <a:xfrm>
          <a:off x="5094112" y="3573639"/>
          <a:ext cx="1693334" cy="1471083"/>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9</xdr:col>
      <xdr:colOff>395817</xdr:colOff>
      <xdr:row>19</xdr:row>
      <xdr:rowOff>49389</xdr:rowOff>
    </xdr:from>
    <xdr:to>
      <xdr:col>11</xdr:col>
      <xdr:colOff>176389</xdr:colOff>
      <xdr:row>21</xdr:row>
      <xdr:rowOff>155221</xdr:rowOff>
    </xdr:to>
    <xdr:sp macro="" textlink="">
      <xdr:nvSpPr>
        <xdr:cNvPr id="19" name="Rectangle: Rounded Corners 18">
          <a:extLst>
            <a:ext uri="{FF2B5EF4-FFF2-40B4-BE49-F238E27FC236}">
              <a16:creationId xmlns:a16="http://schemas.microsoft.com/office/drawing/2014/main" id="{B3DBDB32-92A0-92F0-B38D-636451C952D9}"/>
            </a:ext>
          </a:extLst>
        </xdr:cNvPr>
        <xdr:cNvSpPr/>
      </xdr:nvSpPr>
      <xdr:spPr>
        <a:xfrm>
          <a:off x="5856817" y="3534833"/>
          <a:ext cx="1142294" cy="472721"/>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050" b="0" i="0" u="none" strike="noStrike">
              <a:solidFill>
                <a:sysClr val="windowText" lastClr="000000"/>
              </a:solidFill>
              <a:effectLst/>
              <a:latin typeface="Calibri"/>
              <a:ea typeface="Calibri"/>
              <a:cs typeface="Calibri"/>
            </a:rPr>
            <a:t>Average Customer Age</a:t>
          </a:r>
          <a:endParaRPr lang="en-US" sz="1050" b="1" i="0" u="none" strike="noStrike">
            <a:solidFill>
              <a:sysClr val="windowText" lastClr="000000"/>
            </a:solidFill>
            <a:effectLst/>
            <a:latin typeface="Calibri"/>
            <a:ea typeface="Calibri"/>
            <a:cs typeface="Calibri"/>
          </a:endParaRPr>
        </a:p>
      </xdr:txBody>
    </xdr:sp>
    <xdr:clientData/>
  </xdr:twoCellAnchor>
  <xdr:twoCellAnchor>
    <xdr:from>
      <xdr:col>9</xdr:col>
      <xdr:colOff>395817</xdr:colOff>
      <xdr:row>23</xdr:row>
      <xdr:rowOff>74789</xdr:rowOff>
    </xdr:from>
    <xdr:to>
      <xdr:col>11</xdr:col>
      <xdr:colOff>63501</xdr:colOff>
      <xdr:row>26</xdr:row>
      <xdr:rowOff>60676</xdr:rowOff>
    </xdr:to>
    <xdr:sp macro="" textlink="">
      <xdr:nvSpPr>
        <xdr:cNvPr id="20" name="Rectangle: Rounded Corners 19">
          <a:extLst>
            <a:ext uri="{FF2B5EF4-FFF2-40B4-BE49-F238E27FC236}">
              <a16:creationId xmlns:a16="http://schemas.microsoft.com/office/drawing/2014/main" id="{71C1528A-60C0-6EFB-11C5-C1C37D377223}"/>
            </a:ext>
          </a:extLst>
        </xdr:cNvPr>
        <xdr:cNvSpPr/>
      </xdr:nvSpPr>
      <xdr:spPr>
        <a:xfrm>
          <a:off x="5856817" y="4294011"/>
          <a:ext cx="1029406" cy="536221"/>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1050" b="0" i="0" u="none" strike="noStrike">
              <a:solidFill>
                <a:sysClr val="windowText" lastClr="000000"/>
              </a:solidFill>
              <a:effectLst/>
              <a:latin typeface="Calibri"/>
              <a:ea typeface="Calibri"/>
              <a:cs typeface="Calibri"/>
            </a:rPr>
            <a:t>Total Customers</a:t>
          </a:r>
          <a:endParaRPr lang="en-US" sz="1050" b="1" i="0" u="none" strike="noStrike">
            <a:solidFill>
              <a:sysClr val="windowText" lastClr="000000"/>
            </a:solidFill>
            <a:effectLst/>
            <a:latin typeface="Calibri"/>
            <a:ea typeface="Calibri"/>
            <a:cs typeface="Calibri"/>
          </a:endParaRPr>
        </a:p>
      </xdr:txBody>
    </xdr:sp>
    <xdr:clientData/>
  </xdr:twoCellAnchor>
  <xdr:twoCellAnchor>
    <xdr:from>
      <xdr:col>8</xdr:col>
      <xdr:colOff>464258</xdr:colOff>
      <xdr:row>24</xdr:row>
      <xdr:rowOff>38100</xdr:rowOff>
    </xdr:from>
    <xdr:to>
      <xdr:col>9</xdr:col>
      <xdr:colOff>400758</xdr:colOff>
      <xdr:row>27</xdr:row>
      <xdr:rowOff>49388</xdr:rowOff>
    </xdr:to>
    <xdr:grpSp>
      <xdr:nvGrpSpPr>
        <xdr:cNvPr id="42" name="Group 41">
          <a:extLst>
            <a:ext uri="{FF2B5EF4-FFF2-40B4-BE49-F238E27FC236}">
              <a16:creationId xmlns:a16="http://schemas.microsoft.com/office/drawing/2014/main" id="{589A38CE-1496-4BE2-D916-877142844B03}"/>
            </a:ext>
          </a:extLst>
        </xdr:cNvPr>
        <xdr:cNvGrpSpPr/>
      </xdr:nvGrpSpPr>
      <xdr:grpSpPr>
        <a:xfrm>
          <a:off x="5318480" y="4440767"/>
          <a:ext cx="543278" cy="561621"/>
          <a:chOff x="5353757" y="4038599"/>
          <a:chExt cx="543278" cy="561621"/>
        </a:xfrm>
      </xdr:grpSpPr>
      <xdr:sp macro="" textlink="">
        <xdr:nvSpPr>
          <xdr:cNvPr id="24" name="Rectangle: Rounded Corners 23">
            <a:extLst>
              <a:ext uri="{FF2B5EF4-FFF2-40B4-BE49-F238E27FC236}">
                <a16:creationId xmlns:a16="http://schemas.microsoft.com/office/drawing/2014/main" id="{61CA4EDF-BBA0-48EC-D922-9C22D12CE086}"/>
              </a:ext>
            </a:extLst>
          </xdr:cNvPr>
          <xdr:cNvSpPr/>
        </xdr:nvSpPr>
        <xdr:spPr>
          <a:xfrm>
            <a:off x="5353757" y="4038599"/>
            <a:ext cx="543278" cy="561621"/>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B0F0"/>
              </a:solidFill>
            </a:endParaRPr>
          </a:p>
        </xdr:txBody>
      </xdr:sp>
      <xdr:pic>
        <xdr:nvPicPr>
          <xdr:cNvPr id="37" name="Graphic 36" descr="Users with solid fill">
            <a:extLst>
              <a:ext uri="{FF2B5EF4-FFF2-40B4-BE49-F238E27FC236}">
                <a16:creationId xmlns:a16="http://schemas.microsoft.com/office/drawing/2014/main" id="{09FB4EE8-5196-E170-39EC-A1DAB7C3216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90445" y="4113389"/>
            <a:ext cx="469898" cy="469898"/>
          </a:xfrm>
          <a:prstGeom prst="rect">
            <a:avLst/>
          </a:prstGeom>
        </xdr:spPr>
      </xdr:pic>
    </xdr:grpSp>
    <xdr:clientData/>
  </xdr:twoCellAnchor>
  <xdr:twoCellAnchor>
    <xdr:from>
      <xdr:col>8</xdr:col>
      <xdr:colOff>443091</xdr:colOff>
      <xdr:row>19</xdr:row>
      <xdr:rowOff>155221</xdr:rowOff>
    </xdr:from>
    <xdr:to>
      <xdr:col>9</xdr:col>
      <xdr:colOff>489658</xdr:colOff>
      <xdr:row>23</xdr:row>
      <xdr:rowOff>74788</xdr:rowOff>
    </xdr:to>
    <xdr:grpSp>
      <xdr:nvGrpSpPr>
        <xdr:cNvPr id="43" name="Group 42">
          <a:extLst>
            <a:ext uri="{FF2B5EF4-FFF2-40B4-BE49-F238E27FC236}">
              <a16:creationId xmlns:a16="http://schemas.microsoft.com/office/drawing/2014/main" id="{C488553C-454E-03FE-44ED-2FC419071ACA}"/>
            </a:ext>
          </a:extLst>
        </xdr:cNvPr>
        <xdr:cNvGrpSpPr/>
      </xdr:nvGrpSpPr>
      <xdr:grpSpPr>
        <a:xfrm>
          <a:off x="5297313" y="3640665"/>
          <a:ext cx="653345" cy="653345"/>
          <a:chOff x="5326943" y="3182054"/>
          <a:chExt cx="653345" cy="653345"/>
        </a:xfrm>
      </xdr:grpSpPr>
      <xdr:sp macro="" textlink="">
        <xdr:nvSpPr>
          <xdr:cNvPr id="22" name="Rectangle: Rounded Corners 21">
            <a:extLst>
              <a:ext uri="{FF2B5EF4-FFF2-40B4-BE49-F238E27FC236}">
                <a16:creationId xmlns:a16="http://schemas.microsoft.com/office/drawing/2014/main" id="{DD6839C1-D77B-B6E4-CDF0-D54883171538}"/>
              </a:ext>
            </a:extLst>
          </xdr:cNvPr>
          <xdr:cNvSpPr/>
        </xdr:nvSpPr>
        <xdr:spPr>
          <a:xfrm>
            <a:off x="5353757" y="3194754"/>
            <a:ext cx="543278" cy="561621"/>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9" name="Graphic 38" descr="Female Profile with solid fill">
            <a:extLst>
              <a:ext uri="{FF2B5EF4-FFF2-40B4-BE49-F238E27FC236}">
                <a16:creationId xmlns:a16="http://schemas.microsoft.com/office/drawing/2014/main" id="{B1226FBF-8EDD-726C-90A0-43C0BDC18EA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326943" y="3182054"/>
            <a:ext cx="653345" cy="653345"/>
          </a:xfrm>
          <a:prstGeom prst="rect">
            <a:avLst/>
          </a:prstGeom>
        </xdr:spPr>
      </xdr:pic>
    </xdr:grpSp>
    <xdr:clientData/>
  </xdr:twoCellAnchor>
  <xdr:twoCellAnchor>
    <xdr:from>
      <xdr:col>9</xdr:col>
      <xdr:colOff>525639</xdr:colOff>
      <xdr:row>21</xdr:row>
      <xdr:rowOff>14114</xdr:rowOff>
    </xdr:from>
    <xdr:to>
      <xdr:col>11</xdr:col>
      <xdr:colOff>5645</xdr:colOff>
      <xdr:row>22</xdr:row>
      <xdr:rowOff>140683</xdr:rowOff>
    </xdr:to>
    <xdr:sp macro="" textlink="Customer_Analysis!M5">
      <xdr:nvSpPr>
        <xdr:cNvPr id="40" name="Rectangle: Rounded Corners 39">
          <a:extLst>
            <a:ext uri="{FF2B5EF4-FFF2-40B4-BE49-F238E27FC236}">
              <a16:creationId xmlns:a16="http://schemas.microsoft.com/office/drawing/2014/main" id="{20A4F783-267C-51A1-9E4F-A8C6207AA2D6}"/>
            </a:ext>
          </a:extLst>
        </xdr:cNvPr>
        <xdr:cNvSpPr/>
      </xdr:nvSpPr>
      <xdr:spPr>
        <a:xfrm>
          <a:off x="5986639" y="3866447"/>
          <a:ext cx="841728" cy="31001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5945A4A8-81DB-49C3-9D58-91E70574B2ED}" type="TxLink">
            <a:rPr lang="en-US" sz="1200" b="1" i="0" u="none" strike="noStrike">
              <a:solidFill>
                <a:srgbClr val="BFBFBF"/>
              </a:solidFill>
              <a:effectLst/>
              <a:latin typeface="Calibri"/>
              <a:ea typeface="Calibri"/>
              <a:cs typeface="Calibri"/>
            </a:rPr>
            <a:t>46</a:t>
          </a:fld>
          <a:endParaRPr lang="en-US" sz="2000" b="1" i="0" u="none" strike="noStrike">
            <a:solidFill>
              <a:srgbClr val="BFBFBF"/>
            </a:solidFill>
            <a:effectLst/>
            <a:latin typeface="Calibri"/>
            <a:ea typeface="Calibri"/>
            <a:cs typeface="Calibri"/>
          </a:endParaRPr>
        </a:p>
      </xdr:txBody>
    </xdr:sp>
    <xdr:clientData/>
  </xdr:twoCellAnchor>
  <xdr:twoCellAnchor>
    <xdr:from>
      <xdr:col>9</xdr:col>
      <xdr:colOff>494594</xdr:colOff>
      <xdr:row>25</xdr:row>
      <xdr:rowOff>103015</xdr:rowOff>
    </xdr:from>
    <xdr:to>
      <xdr:col>10</xdr:col>
      <xdr:colOff>416278</xdr:colOff>
      <xdr:row>27</xdr:row>
      <xdr:rowOff>46140</xdr:rowOff>
    </xdr:to>
    <xdr:sp macro="" textlink="Customer_Analysis!L5">
      <xdr:nvSpPr>
        <xdr:cNvPr id="41" name="Rectangle: Rounded Corners 40">
          <a:extLst>
            <a:ext uri="{FF2B5EF4-FFF2-40B4-BE49-F238E27FC236}">
              <a16:creationId xmlns:a16="http://schemas.microsoft.com/office/drawing/2014/main" id="{94B52B71-5B65-C1CA-52A6-F545C3CA3115}"/>
            </a:ext>
          </a:extLst>
        </xdr:cNvPr>
        <xdr:cNvSpPr/>
      </xdr:nvSpPr>
      <xdr:spPr>
        <a:xfrm>
          <a:off x="5955594" y="4689126"/>
          <a:ext cx="676628" cy="31001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DCEE338C-62D8-460C-AD77-95BD9BF36C0F}" type="TxLink">
            <a:rPr lang="en-US" sz="1200" b="1" i="0" u="none" strike="noStrike">
              <a:solidFill>
                <a:srgbClr val="00B0F0"/>
              </a:solidFill>
              <a:effectLst/>
              <a:latin typeface="Calibri"/>
              <a:ea typeface="Calibri"/>
              <a:cs typeface="Calibri"/>
            </a:rPr>
            <a:t>96</a:t>
          </a:fld>
          <a:endParaRPr lang="en-US" sz="2000" b="1" i="0" u="none" strike="noStrike">
            <a:solidFill>
              <a:srgbClr val="00B0F0"/>
            </a:solidFill>
            <a:effectLst/>
            <a:latin typeface="Calibri"/>
            <a:ea typeface="Calibri"/>
            <a:cs typeface="Calibri"/>
          </a:endParaRPr>
        </a:p>
      </xdr:txBody>
    </xdr:sp>
    <xdr:clientData/>
  </xdr:twoCellAnchor>
  <xdr:twoCellAnchor>
    <xdr:from>
      <xdr:col>8</xdr:col>
      <xdr:colOff>244124</xdr:colOff>
      <xdr:row>27</xdr:row>
      <xdr:rowOff>177095</xdr:rowOff>
    </xdr:from>
    <xdr:to>
      <xdr:col>10</xdr:col>
      <xdr:colOff>550334</xdr:colOff>
      <xdr:row>31</xdr:row>
      <xdr:rowOff>134056</xdr:rowOff>
    </xdr:to>
    <xdr:sp macro="" textlink="">
      <xdr:nvSpPr>
        <xdr:cNvPr id="49" name="Rectangle: Rounded Corners 48">
          <a:extLst>
            <a:ext uri="{FF2B5EF4-FFF2-40B4-BE49-F238E27FC236}">
              <a16:creationId xmlns:a16="http://schemas.microsoft.com/office/drawing/2014/main" id="{638E7E73-1F87-AD7F-165F-6BA037A157F3}"/>
            </a:ext>
          </a:extLst>
        </xdr:cNvPr>
        <xdr:cNvSpPr/>
      </xdr:nvSpPr>
      <xdr:spPr>
        <a:xfrm>
          <a:off x="5098346" y="5130095"/>
          <a:ext cx="1667932" cy="690739"/>
        </a:xfrm>
        <a:prstGeom prst="roundRect">
          <a:avLst>
            <a:gd name="adj" fmla="val 6023"/>
          </a:avLst>
        </a:prstGeom>
        <a:solidFill>
          <a:schemeClr val="tx1">
            <a:lumMod val="65000"/>
            <a:lumOff val="3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8</xdr:col>
      <xdr:colOff>248356</xdr:colOff>
      <xdr:row>32</xdr:row>
      <xdr:rowOff>33161</xdr:rowOff>
    </xdr:from>
    <xdr:to>
      <xdr:col>10</xdr:col>
      <xdr:colOff>529168</xdr:colOff>
      <xdr:row>35</xdr:row>
      <xdr:rowOff>70554</xdr:rowOff>
    </xdr:to>
    <xdr:sp macro="" textlink="">
      <xdr:nvSpPr>
        <xdr:cNvPr id="52" name="Rectangle: Rounded Corners 51">
          <a:extLst>
            <a:ext uri="{FF2B5EF4-FFF2-40B4-BE49-F238E27FC236}">
              <a16:creationId xmlns:a16="http://schemas.microsoft.com/office/drawing/2014/main" id="{CD312806-F977-4DE3-114B-8963FD2833D9}"/>
            </a:ext>
          </a:extLst>
        </xdr:cNvPr>
        <xdr:cNvSpPr/>
      </xdr:nvSpPr>
      <xdr:spPr>
        <a:xfrm>
          <a:off x="5102578" y="5903383"/>
          <a:ext cx="1642534" cy="587727"/>
        </a:xfrm>
        <a:prstGeom prst="roundRect">
          <a:avLst>
            <a:gd name="adj" fmla="val 6023"/>
          </a:avLst>
        </a:prstGeom>
        <a:solidFill>
          <a:schemeClr val="tx1">
            <a:lumMod val="85000"/>
            <a:lumOff val="1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8</xdr:col>
      <xdr:colOff>28224</xdr:colOff>
      <xdr:row>29</xdr:row>
      <xdr:rowOff>148168</xdr:rowOff>
    </xdr:from>
    <xdr:to>
      <xdr:col>10</xdr:col>
      <xdr:colOff>134056</xdr:colOff>
      <xdr:row>32</xdr:row>
      <xdr:rowOff>26813</xdr:rowOff>
    </xdr:to>
    <xdr:graphicFrame macro="">
      <xdr:nvGraphicFramePr>
        <xdr:cNvPr id="53" name="Chart 52">
          <a:extLst>
            <a:ext uri="{FF2B5EF4-FFF2-40B4-BE49-F238E27FC236}">
              <a16:creationId xmlns:a16="http://schemas.microsoft.com/office/drawing/2014/main" id="{540A2242-6644-4A73-A204-1A8F83BAB2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56446</xdr:colOff>
      <xdr:row>32</xdr:row>
      <xdr:rowOff>117123</xdr:rowOff>
    </xdr:from>
    <xdr:to>
      <xdr:col>10</xdr:col>
      <xdr:colOff>155224</xdr:colOff>
      <xdr:row>34</xdr:row>
      <xdr:rowOff>179212</xdr:rowOff>
    </xdr:to>
    <xdr:graphicFrame macro="">
      <xdr:nvGraphicFramePr>
        <xdr:cNvPr id="54" name="Chart 53">
          <a:extLst>
            <a:ext uri="{FF2B5EF4-FFF2-40B4-BE49-F238E27FC236}">
              <a16:creationId xmlns:a16="http://schemas.microsoft.com/office/drawing/2014/main" id="{C92B0954-F2E6-0C0B-763B-50865CF23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195442</xdr:colOff>
      <xdr:row>27</xdr:row>
      <xdr:rowOff>93135</xdr:rowOff>
    </xdr:from>
    <xdr:to>
      <xdr:col>10</xdr:col>
      <xdr:colOff>317502</xdr:colOff>
      <xdr:row>29</xdr:row>
      <xdr:rowOff>46567</xdr:rowOff>
    </xdr:to>
    <xdr:sp macro="" textlink="">
      <xdr:nvSpPr>
        <xdr:cNvPr id="56" name="Rectangle: Rounded Corners 55">
          <a:extLst>
            <a:ext uri="{FF2B5EF4-FFF2-40B4-BE49-F238E27FC236}">
              <a16:creationId xmlns:a16="http://schemas.microsoft.com/office/drawing/2014/main" id="{CE896A57-83B1-2D17-D542-B6351F88BE17}"/>
            </a:ext>
          </a:extLst>
        </xdr:cNvPr>
        <xdr:cNvSpPr/>
      </xdr:nvSpPr>
      <xdr:spPr>
        <a:xfrm>
          <a:off x="5049664" y="5046135"/>
          <a:ext cx="1483782"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chemeClr val="bg1"/>
              </a:solidFill>
              <a:latin typeface="Calibri"/>
              <a:ea typeface="Calibri"/>
              <a:cs typeface="Calibri"/>
            </a:rPr>
            <a:t>Profit by </a:t>
          </a:r>
          <a:r>
            <a:rPr lang="en-US" sz="1400" b="1" i="0" u="none" strike="noStrike">
              <a:solidFill>
                <a:schemeClr val="bg1"/>
              </a:solidFill>
              <a:latin typeface="Calibri"/>
              <a:ea typeface="Calibri"/>
              <a:cs typeface="Calibri"/>
            </a:rPr>
            <a:t>Gender</a:t>
          </a:r>
        </a:p>
      </xdr:txBody>
    </xdr:sp>
    <xdr:clientData/>
  </xdr:twoCellAnchor>
  <xdr:twoCellAnchor>
    <xdr:from>
      <xdr:col>8</xdr:col>
      <xdr:colOff>206730</xdr:colOff>
      <xdr:row>29</xdr:row>
      <xdr:rowOff>19757</xdr:rowOff>
    </xdr:from>
    <xdr:to>
      <xdr:col>9</xdr:col>
      <xdr:colOff>373945</xdr:colOff>
      <xdr:row>30</xdr:row>
      <xdr:rowOff>156634</xdr:rowOff>
    </xdr:to>
    <xdr:sp macro="" textlink="">
      <xdr:nvSpPr>
        <xdr:cNvPr id="57" name="Rectangle: Rounded Corners 56">
          <a:extLst>
            <a:ext uri="{FF2B5EF4-FFF2-40B4-BE49-F238E27FC236}">
              <a16:creationId xmlns:a16="http://schemas.microsoft.com/office/drawing/2014/main" id="{E12D59AD-B4C1-038B-2F24-BD8B3B104987}"/>
            </a:ext>
          </a:extLst>
        </xdr:cNvPr>
        <xdr:cNvSpPr/>
      </xdr:nvSpPr>
      <xdr:spPr>
        <a:xfrm>
          <a:off x="5060952" y="5339646"/>
          <a:ext cx="773993"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chemeClr val="bg1"/>
              </a:solidFill>
              <a:latin typeface="Calibri"/>
              <a:ea typeface="Calibri"/>
              <a:cs typeface="Calibri"/>
            </a:rPr>
            <a:t>Female</a:t>
          </a:r>
          <a:endParaRPr lang="en-US" sz="1400" b="1" i="0" u="none" strike="noStrike">
            <a:solidFill>
              <a:schemeClr val="bg1"/>
            </a:solidFill>
            <a:latin typeface="Calibri"/>
            <a:ea typeface="Calibri"/>
            <a:cs typeface="Calibri"/>
          </a:endParaRPr>
        </a:p>
      </xdr:txBody>
    </xdr:sp>
    <xdr:clientData/>
  </xdr:twoCellAnchor>
  <xdr:twoCellAnchor>
    <xdr:from>
      <xdr:col>8</xdr:col>
      <xdr:colOff>218724</xdr:colOff>
      <xdr:row>32</xdr:row>
      <xdr:rowOff>136880</xdr:rowOff>
    </xdr:from>
    <xdr:to>
      <xdr:col>9</xdr:col>
      <xdr:colOff>204612</xdr:colOff>
      <xdr:row>34</xdr:row>
      <xdr:rowOff>90312</xdr:rowOff>
    </xdr:to>
    <xdr:sp macro="" textlink="">
      <xdr:nvSpPr>
        <xdr:cNvPr id="59" name="Rectangle: Rounded Corners 58">
          <a:extLst>
            <a:ext uri="{FF2B5EF4-FFF2-40B4-BE49-F238E27FC236}">
              <a16:creationId xmlns:a16="http://schemas.microsoft.com/office/drawing/2014/main" id="{2C51AB35-C978-C773-069D-F4D23952E9B3}"/>
            </a:ext>
          </a:extLst>
        </xdr:cNvPr>
        <xdr:cNvSpPr/>
      </xdr:nvSpPr>
      <xdr:spPr>
        <a:xfrm>
          <a:off x="5072946" y="6007102"/>
          <a:ext cx="59266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0" i="0" u="none" strike="noStrike">
              <a:solidFill>
                <a:schemeClr val="bg1"/>
              </a:solidFill>
              <a:latin typeface="Calibri"/>
              <a:ea typeface="Calibri"/>
              <a:cs typeface="Calibri"/>
            </a:rPr>
            <a:t>Male</a:t>
          </a:r>
          <a:endParaRPr lang="en-US" sz="1400" b="1" i="0" u="none" strike="noStrike">
            <a:solidFill>
              <a:schemeClr val="bg1"/>
            </a:solidFill>
            <a:latin typeface="Calibri"/>
            <a:ea typeface="Calibri"/>
            <a:cs typeface="Calibri"/>
          </a:endParaRPr>
        </a:p>
      </xdr:txBody>
    </xdr:sp>
    <xdr:clientData/>
  </xdr:twoCellAnchor>
  <xdr:twoCellAnchor>
    <xdr:from>
      <xdr:col>9</xdr:col>
      <xdr:colOff>752122</xdr:colOff>
      <xdr:row>33</xdr:row>
      <xdr:rowOff>112892</xdr:rowOff>
    </xdr:from>
    <xdr:to>
      <xdr:col>11</xdr:col>
      <xdr:colOff>70555</xdr:colOff>
      <xdr:row>35</xdr:row>
      <xdr:rowOff>66324</xdr:rowOff>
    </xdr:to>
    <xdr:sp macro="" textlink="Customer_Analysis!M15">
      <xdr:nvSpPr>
        <xdr:cNvPr id="60" name="Rectangle: Rounded Corners 59">
          <a:extLst>
            <a:ext uri="{FF2B5EF4-FFF2-40B4-BE49-F238E27FC236}">
              <a16:creationId xmlns:a16="http://schemas.microsoft.com/office/drawing/2014/main" id="{6C6568FF-E581-E4E6-2D21-D62E53773EFB}"/>
            </a:ext>
          </a:extLst>
        </xdr:cNvPr>
        <xdr:cNvSpPr/>
      </xdr:nvSpPr>
      <xdr:spPr>
        <a:xfrm>
          <a:off x="6213122" y="6166559"/>
          <a:ext cx="680155" cy="320321"/>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9FAFD467-7184-42C9-93FB-F96DA3E128F3}" type="TxLink">
            <a:rPr lang="en-US" sz="1400" b="1" i="0" u="none" strike="noStrike">
              <a:solidFill>
                <a:schemeClr val="bg1"/>
              </a:solidFill>
              <a:effectLst/>
              <a:latin typeface="Calibri"/>
              <a:ea typeface="Calibri"/>
              <a:cs typeface="Calibri"/>
            </a:rPr>
            <a:pPr marL="0" indent="0" algn="l"/>
            <a:t>50.3%</a:t>
          </a:fld>
          <a:endParaRPr lang="en-US" sz="1400" b="1" i="0" u="none" strike="noStrike">
            <a:solidFill>
              <a:schemeClr val="bg1"/>
            </a:solidFill>
            <a:effectLst/>
            <a:latin typeface="Calibri"/>
            <a:ea typeface="Calibri"/>
            <a:cs typeface="Calibri"/>
          </a:endParaRPr>
        </a:p>
      </xdr:txBody>
    </xdr:sp>
    <xdr:clientData/>
  </xdr:twoCellAnchor>
  <xdr:twoCellAnchor>
    <xdr:from>
      <xdr:col>9</xdr:col>
      <xdr:colOff>749300</xdr:colOff>
      <xdr:row>29</xdr:row>
      <xdr:rowOff>166513</xdr:rowOff>
    </xdr:from>
    <xdr:to>
      <xdr:col>11</xdr:col>
      <xdr:colOff>56444</xdr:colOff>
      <xdr:row>31</xdr:row>
      <xdr:rowOff>119945</xdr:rowOff>
    </xdr:to>
    <xdr:sp macro="" textlink="Customer_Analysis!M14">
      <xdr:nvSpPr>
        <xdr:cNvPr id="61" name="Rectangle: Rounded Corners 60">
          <a:extLst>
            <a:ext uri="{FF2B5EF4-FFF2-40B4-BE49-F238E27FC236}">
              <a16:creationId xmlns:a16="http://schemas.microsoft.com/office/drawing/2014/main" id="{E862B720-3C55-0DDB-4BF3-868B59A38CD2}"/>
            </a:ext>
          </a:extLst>
        </xdr:cNvPr>
        <xdr:cNvSpPr/>
      </xdr:nvSpPr>
      <xdr:spPr>
        <a:xfrm>
          <a:off x="6210300" y="5486402"/>
          <a:ext cx="668866"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CCD1202-C2CF-4A73-BAC7-6AE84AA0B757}" type="TxLink">
            <a:rPr lang="en-US" sz="1400" b="0" i="0" u="none" strike="noStrike">
              <a:solidFill>
                <a:schemeClr val="bg1"/>
              </a:solidFill>
              <a:latin typeface="Calibri"/>
              <a:ea typeface="Calibri"/>
              <a:cs typeface="Calibri"/>
            </a:rPr>
            <a:pPr marL="0" indent="0" algn="l"/>
            <a:t>49.7%</a:t>
          </a:fld>
          <a:endParaRPr lang="en-US" sz="1400" b="0" i="0" u="none" strike="noStrike">
            <a:solidFill>
              <a:schemeClr val="bg1"/>
            </a:solidFill>
            <a:latin typeface="Calibri"/>
            <a:ea typeface="Calibri"/>
            <a:cs typeface="Calibri"/>
          </a:endParaRPr>
        </a:p>
      </xdr:txBody>
    </xdr:sp>
    <xdr:clientData/>
  </xdr:twoCellAnchor>
  <xdr:twoCellAnchor>
    <xdr:from>
      <xdr:col>11</xdr:col>
      <xdr:colOff>70554</xdr:colOff>
      <xdr:row>19</xdr:row>
      <xdr:rowOff>77612</xdr:rowOff>
    </xdr:from>
    <xdr:to>
      <xdr:col>15</xdr:col>
      <xdr:colOff>536223</xdr:colOff>
      <xdr:row>26</xdr:row>
      <xdr:rowOff>169334</xdr:rowOff>
    </xdr:to>
    <xdr:graphicFrame macro="">
      <xdr:nvGraphicFramePr>
        <xdr:cNvPr id="22544" name="Chart 22543">
          <a:extLst>
            <a:ext uri="{FF2B5EF4-FFF2-40B4-BE49-F238E27FC236}">
              <a16:creationId xmlns:a16="http://schemas.microsoft.com/office/drawing/2014/main" id="{40542FCE-D82F-4BCE-91DE-B24C8166A2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100895</xdr:colOff>
      <xdr:row>19</xdr:row>
      <xdr:rowOff>33868</xdr:rowOff>
    </xdr:from>
    <xdr:to>
      <xdr:col>14</xdr:col>
      <xdr:colOff>254000</xdr:colOff>
      <xdr:row>21</xdr:row>
      <xdr:rowOff>176389</xdr:rowOff>
    </xdr:to>
    <xdr:sp macro="" textlink="Customer_Analysis!X17">
      <xdr:nvSpPr>
        <xdr:cNvPr id="22545" name="Rectangle: Rounded Corners 22544">
          <a:extLst>
            <a:ext uri="{FF2B5EF4-FFF2-40B4-BE49-F238E27FC236}">
              <a16:creationId xmlns:a16="http://schemas.microsoft.com/office/drawing/2014/main" id="{FFAA5B73-36B4-E42D-D90A-11229427C497}"/>
            </a:ext>
          </a:extLst>
        </xdr:cNvPr>
        <xdr:cNvSpPr/>
      </xdr:nvSpPr>
      <xdr:spPr>
        <a:xfrm>
          <a:off x="6923617" y="3519312"/>
          <a:ext cx="1973439" cy="50941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06C07E7-2CBA-45E8-869C-5199A5B9CCCE}" type="TxLink">
            <a:rPr lang="en-US" sz="1100" b="0" i="0" u="none" strike="noStrike">
              <a:solidFill>
                <a:srgbClr val="000000"/>
              </a:solidFill>
              <a:latin typeface="Calibri"/>
              <a:ea typeface="Calibri"/>
              <a:cs typeface="Calibri"/>
            </a:rPr>
            <a:t>The 52 Plus Age-Group contributed</a:t>
          </a:fld>
          <a:endParaRPr lang="en-US" sz="1400" b="0" i="0" u="none" strike="noStrike">
            <a:solidFill>
              <a:sysClr val="windowText" lastClr="000000"/>
            </a:solidFill>
            <a:latin typeface="Calibri"/>
            <a:ea typeface="Calibri"/>
            <a:cs typeface="Calibri"/>
          </a:endParaRPr>
        </a:p>
      </xdr:txBody>
    </xdr:sp>
    <xdr:clientData/>
  </xdr:twoCellAnchor>
  <xdr:twoCellAnchor>
    <xdr:from>
      <xdr:col>12</xdr:col>
      <xdr:colOff>268818</xdr:colOff>
      <xdr:row>20</xdr:row>
      <xdr:rowOff>18345</xdr:rowOff>
    </xdr:from>
    <xdr:to>
      <xdr:col>13</xdr:col>
      <xdr:colOff>462844</xdr:colOff>
      <xdr:row>22</xdr:row>
      <xdr:rowOff>4234</xdr:rowOff>
    </xdr:to>
    <xdr:sp macro="" textlink="Customer_Analysis!X15">
      <xdr:nvSpPr>
        <xdr:cNvPr id="22546" name="Rectangle: Rounded Corners 22545">
          <a:extLst>
            <a:ext uri="{FF2B5EF4-FFF2-40B4-BE49-F238E27FC236}">
              <a16:creationId xmlns:a16="http://schemas.microsoft.com/office/drawing/2014/main" id="{0725E82E-FB9F-8737-F8FA-C9023360F815}"/>
            </a:ext>
          </a:extLst>
        </xdr:cNvPr>
        <xdr:cNvSpPr/>
      </xdr:nvSpPr>
      <xdr:spPr>
        <a:xfrm>
          <a:off x="7698318" y="3687234"/>
          <a:ext cx="800804" cy="35277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86452913-F38D-4E4E-B1A7-A722189B98E5}" type="TxLink">
            <a:rPr lang="en-US" sz="1400" b="1" i="0" u="none" strike="noStrike">
              <a:solidFill>
                <a:srgbClr val="00B0F0"/>
              </a:solidFill>
              <a:effectLst/>
              <a:latin typeface="Calibri"/>
              <a:ea typeface="Calibri"/>
              <a:cs typeface="Calibri"/>
            </a:rPr>
            <a:pPr marL="0" indent="0" algn="l"/>
            <a:t>51.8%</a:t>
          </a:fld>
          <a:endParaRPr lang="en-US" sz="1400" b="1" i="0" u="none" strike="noStrike">
            <a:solidFill>
              <a:srgbClr val="00B0F0"/>
            </a:solidFill>
            <a:effectLst/>
            <a:latin typeface="Calibri"/>
            <a:ea typeface="Calibri"/>
            <a:cs typeface="Calibri"/>
          </a:endParaRPr>
        </a:p>
      </xdr:txBody>
    </xdr:sp>
    <xdr:clientData/>
  </xdr:twoCellAnchor>
  <xdr:twoCellAnchor>
    <xdr:from>
      <xdr:col>13</xdr:col>
      <xdr:colOff>168629</xdr:colOff>
      <xdr:row>20</xdr:row>
      <xdr:rowOff>45157</xdr:rowOff>
    </xdr:from>
    <xdr:to>
      <xdr:col>15</xdr:col>
      <xdr:colOff>91724</xdr:colOff>
      <xdr:row>22</xdr:row>
      <xdr:rowOff>21167</xdr:rowOff>
    </xdr:to>
    <xdr:sp macro="" textlink="Customer_Analysis!X17">
      <xdr:nvSpPr>
        <xdr:cNvPr id="22547" name="Rectangle: Rounded Corners 22546">
          <a:extLst>
            <a:ext uri="{FF2B5EF4-FFF2-40B4-BE49-F238E27FC236}">
              <a16:creationId xmlns:a16="http://schemas.microsoft.com/office/drawing/2014/main" id="{853B0B33-091D-E7D4-BEB5-77B1D4201E5F}"/>
            </a:ext>
          </a:extLst>
        </xdr:cNvPr>
        <xdr:cNvSpPr/>
      </xdr:nvSpPr>
      <xdr:spPr>
        <a:xfrm>
          <a:off x="8204907" y="3714046"/>
          <a:ext cx="1136650" cy="34289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ysClr val="windowText" lastClr="000000"/>
              </a:solidFill>
              <a:latin typeface="Calibri"/>
              <a:ea typeface="Calibri"/>
              <a:cs typeface="Calibri"/>
            </a:rPr>
            <a:t>of</a:t>
          </a:r>
          <a:r>
            <a:rPr lang="en-US" sz="1100" b="0" i="0" u="none" strike="noStrike" baseline="0">
              <a:solidFill>
                <a:sysClr val="windowText" lastClr="000000"/>
              </a:solidFill>
              <a:latin typeface="Calibri"/>
              <a:ea typeface="Calibri"/>
              <a:cs typeface="Calibri"/>
            </a:rPr>
            <a:t> the Profit</a:t>
          </a:r>
          <a:endParaRPr lang="en-US" sz="1100" b="0" i="0" u="none" strike="noStrike">
            <a:solidFill>
              <a:sysClr val="windowText" lastClr="000000"/>
            </a:solidFill>
            <a:latin typeface="Calibri"/>
            <a:ea typeface="Calibri"/>
            <a:cs typeface="Calibri"/>
          </a:endParaRPr>
        </a:p>
      </xdr:txBody>
    </xdr:sp>
    <xdr:clientData/>
  </xdr:twoCellAnchor>
  <xdr:twoCellAnchor>
    <xdr:from>
      <xdr:col>11</xdr:col>
      <xdr:colOff>95955</xdr:colOff>
      <xdr:row>27</xdr:row>
      <xdr:rowOff>169333</xdr:rowOff>
    </xdr:from>
    <xdr:to>
      <xdr:col>15</xdr:col>
      <xdr:colOff>437445</xdr:colOff>
      <xdr:row>35</xdr:row>
      <xdr:rowOff>63499</xdr:rowOff>
    </xdr:to>
    <xdr:sp macro="" textlink="">
      <xdr:nvSpPr>
        <xdr:cNvPr id="22548" name="Rectangle: Rounded Corners 22547">
          <a:extLst>
            <a:ext uri="{FF2B5EF4-FFF2-40B4-BE49-F238E27FC236}">
              <a16:creationId xmlns:a16="http://schemas.microsoft.com/office/drawing/2014/main" id="{EE74FECF-17A2-065B-1B36-8451B85BF593}"/>
            </a:ext>
          </a:extLst>
        </xdr:cNvPr>
        <xdr:cNvSpPr/>
      </xdr:nvSpPr>
      <xdr:spPr>
        <a:xfrm>
          <a:off x="6918677" y="5122333"/>
          <a:ext cx="2768601" cy="1361722"/>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editAs="oneCell">
    <xdr:from>
      <xdr:col>11</xdr:col>
      <xdr:colOff>197555</xdr:colOff>
      <xdr:row>29</xdr:row>
      <xdr:rowOff>176389</xdr:rowOff>
    </xdr:from>
    <xdr:to>
      <xdr:col>15</xdr:col>
      <xdr:colOff>290444</xdr:colOff>
      <xdr:row>34</xdr:row>
      <xdr:rowOff>91722</xdr:rowOff>
    </xdr:to>
    <mc:AlternateContent xmlns:mc="http://schemas.openxmlformats.org/markup-compatibility/2006">
      <mc:Choice xmlns:a14="http://schemas.microsoft.com/office/drawing/2010/main" Requires="a14">
        <xdr:graphicFrame macro="">
          <xdr:nvGraphicFramePr>
            <xdr:cNvPr id="22549" name="Year 1">
              <a:extLst>
                <a:ext uri="{FF2B5EF4-FFF2-40B4-BE49-F238E27FC236}">
                  <a16:creationId xmlns:a16="http://schemas.microsoft.com/office/drawing/2014/main" id="{78550DF0-EAB5-4B94-A4C9-990D8E02686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020277" y="5496278"/>
              <a:ext cx="2520000" cy="832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164396</xdr:colOff>
      <xdr:row>28</xdr:row>
      <xdr:rowOff>5645</xdr:rowOff>
    </xdr:from>
    <xdr:to>
      <xdr:col>13</xdr:col>
      <xdr:colOff>141111</xdr:colOff>
      <xdr:row>29</xdr:row>
      <xdr:rowOff>142521</xdr:rowOff>
    </xdr:to>
    <xdr:sp macro="" textlink="">
      <xdr:nvSpPr>
        <xdr:cNvPr id="22550" name="Rectangle: Rounded Corners 22549">
          <a:extLst>
            <a:ext uri="{FF2B5EF4-FFF2-40B4-BE49-F238E27FC236}">
              <a16:creationId xmlns:a16="http://schemas.microsoft.com/office/drawing/2014/main" id="{AFE998B5-0A70-C217-9083-81676380044D}"/>
            </a:ext>
          </a:extLst>
        </xdr:cNvPr>
        <xdr:cNvSpPr/>
      </xdr:nvSpPr>
      <xdr:spPr>
        <a:xfrm>
          <a:off x="6987118" y="5142089"/>
          <a:ext cx="1190271" cy="32032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ysClr val="windowText" lastClr="000000"/>
              </a:solidFill>
              <a:latin typeface="Calibri"/>
              <a:ea typeface="Calibri"/>
              <a:cs typeface="Calibri"/>
            </a:rPr>
            <a:t>Filter</a:t>
          </a:r>
          <a:r>
            <a:rPr lang="en-US" sz="1100" b="0" i="0" u="none" strike="noStrike" baseline="0">
              <a:solidFill>
                <a:sysClr val="windowText" lastClr="000000"/>
              </a:solidFill>
              <a:latin typeface="Calibri"/>
              <a:ea typeface="Calibri"/>
              <a:cs typeface="Calibri"/>
            </a:rPr>
            <a:t> by Year</a:t>
          </a:r>
          <a:endParaRPr lang="en-US" sz="1100" b="1" i="0" u="none" strike="noStrike">
            <a:solidFill>
              <a:sysClr val="windowText" lastClr="000000"/>
            </a:solidFill>
            <a:latin typeface="Calibri"/>
            <a:ea typeface="Calibri"/>
            <a:cs typeface="Calibri"/>
          </a:endParaRPr>
        </a:p>
      </xdr:txBody>
    </xdr:sp>
    <xdr:clientData/>
  </xdr:twoCellAnchor>
  <xdr:twoCellAnchor>
    <xdr:from>
      <xdr:col>15</xdr:col>
      <xdr:colOff>516467</xdr:colOff>
      <xdr:row>19</xdr:row>
      <xdr:rowOff>77611</xdr:rowOff>
    </xdr:from>
    <xdr:to>
      <xdr:col>20</xdr:col>
      <xdr:colOff>21168</xdr:colOff>
      <xdr:row>35</xdr:row>
      <xdr:rowOff>54899</xdr:rowOff>
    </xdr:to>
    <xdr:sp macro="" textlink="">
      <xdr:nvSpPr>
        <xdr:cNvPr id="22551" name="Rectangle: Rounded Corners 22550">
          <a:extLst>
            <a:ext uri="{FF2B5EF4-FFF2-40B4-BE49-F238E27FC236}">
              <a16:creationId xmlns:a16="http://schemas.microsoft.com/office/drawing/2014/main" id="{BD115EB8-708D-1051-0A60-185923188484}"/>
            </a:ext>
          </a:extLst>
        </xdr:cNvPr>
        <xdr:cNvSpPr/>
      </xdr:nvSpPr>
      <xdr:spPr>
        <a:xfrm>
          <a:off x="9766300" y="3563055"/>
          <a:ext cx="2538590" cy="29124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editAs="absolute">
    <xdr:from>
      <xdr:col>15</xdr:col>
      <xdr:colOff>564445</xdr:colOff>
      <xdr:row>22</xdr:row>
      <xdr:rowOff>176388</xdr:rowOff>
    </xdr:from>
    <xdr:to>
      <xdr:col>19</xdr:col>
      <xdr:colOff>564445</xdr:colOff>
      <xdr:row>35</xdr:row>
      <xdr:rowOff>49387</xdr:rowOff>
    </xdr:to>
    <xdr:graphicFrame macro="">
      <xdr:nvGraphicFramePr>
        <xdr:cNvPr id="22552" name="Chart 22551">
          <a:extLst>
            <a:ext uri="{FF2B5EF4-FFF2-40B4-BE49-F238E27FC236}">
              <a16:creationId xmlns:a16="http://schemas.microsoft.com/office/drawing/2014/main" id="{F186BCC9-D0D5-4E86-97D7-4B1BE95CEAA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443797</xdr:colOff>
      <xdr:row>19</xdr:row>
      <xdr:rowOff>87490</xdr:rowOff>
    </xdr:from>
    <xdr:to>
      <xdr:col>18</xdr:col>
      <xdr:colOff>324555</xdr:colOff>
      <xdr:row>22</xdr:row>
      <xdr:rowOff>46566</xdr:rowOff>
    </xdr:to>
    <xdr:sp macro="" textlink="Customer_Analysis!AI11">
      <xdr:nvSpPr>
        <xdr:cNvPr id="22553" name="Rectangle: Rounded Corners 22552">
          <a:extLst>
            <a:ext uri="{FF2B5EF4-FFF2-40B4-BE49-F238E27FC236}">
              <a16:creationId xmlns:a16="http://schemas.microsoft.com/office/drawing/2014/main" id="{304E9433-8F68-3280-19E3-500E97FFAC04}"/>
            </a:ext>
          </a:extLst>
        </xdr:cNvPr>
        <xdr:cNvSpPr/>
      </xdr:nvSpPr>
      <xdr:spPr>
        <a:xfrm>
          <a:off x="9693630" y="3572934"/>
          <a:ext cx="1701092" cy="50941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F71252C-2361-48FF-9EE6-D88DF9C1A79A}" type="TxLink">
            <a:rPr lang="en-US" sz="1100" b="0" i="0" u="none" strike="noStrike">
              <a:solidFill>
                <a:srgbClr val="000000"/>
              </a:solidFill>
              <a:latin typeface="Calibri"/>
              <a:ea typeface="Calibri"/>
              <a:cs typeface="Calibri"/>
            </a:rPr>
            <a:pPr marL="0" indent="0" algn="l"/>
            <a:t>Australia &amp; United States Contributed </a:t>
          </a:fld>
          <a:endParaRPr lang="en-US" sz="1100" b="0" i="0" u="none" strike="noStrike">
            <a:solidFill>
              <a:srgbClr val="000000"/>
            </a:solidFill>
            <a:latin typeface="Calibri"/>
            <a:ea typeface="Calibri"/>
            <a:cs typeface="Calibri"/>
          </a:endParaRPr>
        </a:p>
      </xdr:txBody>
    </xdr:sp>
    <xdr:clientData/>
  </xdr:twoCellAnchor>
  <xdr:twoCellAnchor>
    <xdr:from>
      <xdr:col>16</xdr:col>
      <xdr:colOff>569385</xdr:colOff>
      <xdr:row>20</xdr:row>
      <xdr:rowOff>64912</xdr:rowOff>
    </xdr:from>
    <xdr:to>
      <xdr:col>18</xdr:col>
      <xdr:colOff>156633</xdr:colOff>
      <xdr:row>22</xdr:row>
      <xdr:rowOff>50801</xdr:rowOff>
    </xdr:to>
    <xdr:sp macro="" textlink="Customer_Analysis!AN10">
      <xdr:nvSpPr>
        <xdr:cNvPr id="22554" name="Rectangle: Rounded Corners 22553">
          <a:extLst>
            <a:ext uri="{FF2B5EF4-FFF2-40B4-BE49-F238E27FC236}">
              <a16:creationId xmlns:a16="http://schemas.microsoft.com/office/drawing/2014/main" id="{0240077B-1486-A660-03A9-988BC7449D63}"/>
            </a:ext>
          </a:extLst>
        </xdr:cNvPr>
        <xdr:cNvSpPr/>
      </xdr:nvSpPr>
      <xdr:spPr>
        <a:xfrm>
          <a:off x="10425996" y="3733801"/>
          <a:ext cx="800804" cy="352778"/>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8A94C80B-54E2-4C3B-A1D5-4985E4ACAA14}" type="TxLink">
            <a:rPr lang="en-US" sz="1400" b="1" i="0" u="none" strike="noStrike">
              <a:solidFill>
                <a:srgbClr val="00B0F0"/>
              </a:solidFill>
              <a:effectLst/>
              <a:latin typeface="Calibri"/>
              <a:ea typeface="Calibri"/>
              <a:cs typeface="Calibri"/>
            </a:rPr>
            <a:pPr marL="0" indent="0" algn="l"/>
            <a:t>72.8%</a:t>
          </a:fld>
          <a:endParaRPr lang="en-US" sz="1400" b="1" i="0" u="none" strike="noStrike">
            <a:solidFill>
              <a:srgbClr val="00B0F0"/>
            </a:solidFill>
            <a:effectLst/>
            <a:latin typeface="Calibri"/>
            <a:ea typeface="Calibri"/>
            <a:cs typeface="Calibri"/>
          </a:endParaRPr>
        </a:p>
      </xdr:txBody>
    </xdr:sp>
    <xdr:clientData/>
  </xdr:twoCellAnchor>
  <xdr:twoCellAnchor>
    <xdr:from>
      <xdr:col>17</xdr:col>
      <xdr:colOff>455084</xdr:colOff>
      <xdr:row>20</xdr:row>
      <xdr:rowOff>91724</xdr:rowOff>
    </xdr:from>
    <xdr:to>
      <xdr:col>19</xdr:col>
      <xdr:colOff>378179</xdr:colOff>
      <xdr:row>22</xdr:row>
      <xdr:rowOff>67734</xdr:rowOff>
    </xdr:to>
    <xdr:sp macro="" textlink="Customer_Analysis!X17">
      <xdr:nvSpPr>
        <xdr:cNvPr id="22555" name="Rectangle: Rounded Corners 22554">
          <a:extLst>
            <a:ext uri="{FF2B5EF4-FFF2-40B4-BE49-F238E27FC236}">
              <a16:creationId xmlns:a16="http://schemas.microsoft.com/office/drawing/2014/main" id="{23917301-96D8-D18A-675E-7214E610C4D7}"/>
            </a:ext>
          </a:extLst>
        </xdr:cNvPr>
        <xdr:cNvSpPr/>
      </xdr:nvSpPr>
      <xdr:spPr>
        <a:xfrm>
          <a:off x="10918473" y="3760613"/>
          <a:ext cx="1136650" cy="342899"/>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ysClr val="windowText" lastClr="000000"/>
              </a:solidFill>
              <a:latin typeface="Calibri"/>
              <a:ea typeface="Calibri"/>
              <a:cs typeface="Calibri"/>
            </a:rPr>
            <a:t>of</a:t>
          </a:r>
          <a:r>
            <a:rPr lang="en-US" sz="1100" b="0" i="0" u="none" strike="noStrike" baseline="0">
              <a:solidFill>
                <a:sysClr val="windowText" lastClr="000000"/>
              </a:solidFill>
              <a:latin typeface="Calibri"/>
              <a:ea typeface="Calibri"/>
              <a:cs typeface="Calibri"/>
            </a:rPr>
            <a:t> the Profit</a:t>
          </a:r>
          <a:endParaRPr lang="en-US" sz="1100" b="0" i="0" u="none" strike="noStrike">
            <a:solidFill>
              <a:sysClr val="windowText" lastClr="000000"/>
            </a:solidFill>
            <a:latin typeface="Calibri"/>
            <a:ea typeface="Calibri"/>
            <a:cs typeface="Calibri"/>
          </a:endParaRPr>
        </a:p>
      </xdr:txBody>
    </xdr:sp>
    <xdr:clientData/>
  </xdr:twoCellAnchor>
  <xdr:twoCellAnchor editAs="oneCell">
    <xdr:from>
      <xdr:col>11</xdr:col>
      <xdr:colOff>225780</xdr:colOff>
      <xdr:row>0</xdr:row>
      <xdr:rowOff>42334</xdr:rowOff>
    </xdr:from>
    <xdr:to>
      <xdr:col>19</xdr:col>
      <xdr:colOff>578556</xdr:colOff>
      <xdr:row>4</xdr:row>
      <xdr:rowOff>98779</xdr:rowOff>
    </xdr:to>
    <mc:AlternateContent xmlns:mc="http://schemas.openxmlformats.org/markup-compatibility/2006">
      <mc:Choice xmlns:a14="http://schemas.microsoft.com/office/drawing/2010/main" Requires="a14">
        <xdr:graphicFrame macro="">
          <xdr:nvGraphicFramePr>
            <xdr:cNvPr id="22557" name="Country 1">
              <a:extLst>
                <a:ext uri="{FF2B5EF4-FFF2-40B4-BE49-F238E27FC236}">
                  <a16:creationId xmlns:a16="http://schemas.microsoft.com/office/drawing/2014/main" id="{626DDCD3-92C2-494D-B9B0-5130DD0F671A}"/>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7048502" y="42334"/>
              <a:ext cx="5206998" cy="7902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289279</xdr:colOff>
      <xdr:row>1</xdr:row>
      <xdr:rowOff>153813</xdr:rowOff>
    </xdr:from>
    <xdr:to>
      <xdr:col>9</xdr:col>
      <xdr:colOff>310445</xdr:colOff>
      <xdr:row>3</xdr:row>
      <xdr:rowOff>90313</xdr:rowOff>
    </xdr:to>
    <xdr:sp macro="" textlink="">
      <xdr:nvSpPr>
        <xdr:cNvPr id="22560" name="Rectangle: Rounded Corners 22559">
          <a:extLst>
            <a:ext uri="{FF2B5EF4-FFF2-40B4-BE49-F238E27FC236}">
              <a16:creationId xmlns:a16="http://schemas.microsoft.com/office/drawing/2014/main" id="{36FEC938-1DDE-4876-AE28-8CDABBAF0D07}"/>
            </a:ext>
          </a:extLst>
        </xdr:cNvPr>
        <xdr:cNvSpPr/>
      </xdr:nvSpPr>
      <xdr:spPr>
        <a:xfrm>
          <a:off x="4536723" y="337257"/>
          <a:ext cx="1234722" cy="303389"/>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tx1"/>
              </a:solidFill>
              <a:latin typeface="+mn-lt"/>
              <a:ea typeface="+mn-ea"/>
              <a:cs typeface="+mn-cs"/>
            </a:rPr>
            <a:t>Detail Dashboard</a:t>
          </a:r>
        </a:p>
      </xdr:txBody>
    </xdr:sp>
    <xdr:clientData/>
  </xdr:twoCellAnchor>
  <xdr:twoCellAnchor>
    <xdr:from>
      <xdr:col>5</xdr:col>
      <xdr:colOff>183093</xdr:colOff>
      <xdr:row>1</xdr:row>
      <xdr:rowOff>153813</xdr:rowOff>
    </xdr:from>
    <xdr:to>
      <xdr:col>6</xdr:col>
      <xdr:colOff>585259</xdr:colOff>
      <xdr:row>3</xdr:row>
      <xdr:rowOff>90313</xdr:rowOff>
    </xdr:to>
    <xdr:sp macro="" textlink="">
      <xdr:nvSpPr>
        <xdr:cNvPr id="22561" name="Rectangle: Rounded Corners 22560">
          <a:hlinkClick xmlns:r="http://schemas.openxmlformats.org/officeDocument/2006/relationships" r:id="rId19"/>
          <a:extLst>
            <a:ext uri="{FF2B5EF4-FFF2-40B4-BE49-F238E27FC236}">
              <a16:creationId xmlns:a16="http://schemas.microsoft.com/office/drawing/2014/main" id="{85A86E32-6E93-4AB1-BE2F-93BB3BDE164E}"/>
            </a:ext>
          </a:extLst>
        </xdr:cNvPr>
        <xdr:cNvSpPr/>
      </xdr:nvSpPr>
      <xdr:spPr>
        <a:xfrm>
          <a:off x="3216982" y="337257"/>
          <a:ext cx="1008944" cy="30338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tx1"/>
              </a:solidFill>
              <a:latin typeface="+mn-lt"/>
              <a:ea typeface="+mn-ea"/>
              <a:cs typeface="+mn-cs"/>
            </a:rPr>
            <a:t>Time Analysis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192708333" backgroundQuery="1" createdVersion="8" refreshedVersion="8" minRefreshableVersion="3" recordCount="0" supportSubquery="1" supportAdvancedDrill="1" xr:uid="{4A28F2AF-8BD8-4723-A639-BF172C75F70B}">
  <cacheSource type="external" connectionId="9"/>
  <cacheFields count="1">
    <cacheField name="[DimDate].[Year].[Year]" caption="Year" numFmtId="0" hierarchy="10" level="1">
      <sharedItems containsSemiMixedTypes="0" containsString="0" containsNumber="1" containsInteger="1" minValue="2005" maxValue="2007" count="3">
        <n v="2005"/>
        <n v="2006" u="1"/>
        <n v="2007" u="1"/>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205671295" backgroundQuery="1" createdVersion="8" refreshedVersion="8" minRefreshableVersion="3" recordCount="0" supportSubquery="1" supportAdvancedDrill="1" xr:uid="{EA549D2D-EDF2-4238-83E4-B17300155859}">
  <cacheSource type="external" connectionId="9"/>
  <cacheFields count="3">
    <cacheField name="[DimGeography].[Country].[Country]" caption="Country" numFmtId="0" hierarchy="19" level="1">
      <sharedItems count="6">
        <s v="Australia"/>
        <s v="Canada"/>
        <s v="France"/>
        <s v="Germany"/>
        <s v="United Kingdom"/>
        <s v="United States"/>
      </sharedItems>
    </cacheField>
    <cacheField name="[Measures].[Sum_Profit]" caption="Sum_Profit" numFmtId="0" hierarchy="51" level="32767"/>
    <cacheField name="[DimDate].[Year].[Year]" caption="Year" numFmtId="0" hierarchy="10"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1"/>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4467593" backgroundQuery="1" createdVersion="8" refreshedVersion="8" minRefreshableVersion="3" recordCount="0" supportSubquery="1" supportAdvancedDrill="1" xr:uid="{F30062E2-D2E7-4E06-A47D-036BFC5AEF17}">
  <cacheSource type="external" connectionId="9"/>
  <cacheFields count="5">
    <cacheField name="[Measures].[Sum_Profit]" caption="Sum_Profit" numFmtId="0" hierarchy="51" level="32767"/>
    <cacheField name="[DimDate].[Quarter].[Quarter]" caption="Quarter" numFmtId="0" hierarchy="14" level="1">
      <sharedItems count="4">
        <s v="Q-1"/>
        <s v="Q-2"/>
        <s v="Q-3"/>
        <s v="Q-4"/>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Unsupported0" numFmtId="0" hierarchy="70" level="32767">
      <extLst>
        <ext xmlns:x14="http://schemas.microsoft.com/office/spreadsheetml/2009/9/main" uri="{63CAB8AC-B538-458d-9737-405883B0398D}">
          <x14:cacheField ignore="1"/>
        </ext>
      </extLst>
    </cacheField>
  </cacheFields>
  <cacheHierarchies count="71">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y uniqueName="Unsupported0" caption="All_Measures" measure="1" count="0">
      <extLst>
        <ext xmlns:x14="http://schemas.microsoft.com/office/spreadsheetml/2009/9/main" uri="{8CF416AD-EC4C-4aba-99F5-12A058AE0983}">
          <x14:cacheHierarchy ignore="1"/>
        </ext>
      </extLst>
    </cacheHierarchy>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4814816" backgroundQuery="1" createdVersion="8" refreshedVersion="8" minRefreshableVersion="3" recordCount="0" supportSubquery="1" supportAdvancedDrill="1" xr:uid="{A415E9E8-C615-4E99-854C-FCEE0166C8AC}">
  <cacheSource type="external" connectionId="9"/>
  <cacheFields count="4">
    <cacheField name="[Measures].[Sum_Profit]" caption="Sum_Profit" numFmtId="0" hierarchy="51" level="32767"/>
    <cacheField name="[DimDate].[Day Name].[Day Name]" caption="Day Name"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5162039" backgroundQuery="1" createdVersion="8" refreshedVersion="8" minRefreshableVersion="3" recordCount="0" supportSubquery="1" supportAdvancedDrill="1" xr:uid="{91735B94-152E-4C79-9175-25AA06EAFC9C}">
  <cacheSource type="external" connectionId="9"/>
  <cacheFields count="4">
    <cacheField name="[Measures].[Sum_Profit]" caption="Sum_Profit" numFmtId="0" hierarchy="51" level="32767"/>
    <cacheField name="[DimDate].[Day Type].[Day Type]" caption="Day Type" numFmtId="0" hierarchy="16" level="1">
      <sharedItems count="2">
        <s v="Weekday"/>
        <s v="Weekend"/>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5625001" backgroundQuery="1" createdVersion="8" refreshedVersion="8" minRefreshableVersion="3" recordCount="0" supportSubquery="1" supportAdvancedDrill="1" xr:uid="{4DBB86DA-834C-4E5E-8794-641842FD1C04}">
  <cacheSource type="external" connectionId="9"/>
  <cacheFields count="4">
    <cacheField name="[Measures].[Sum_Profit]" caption="Sum_Profit" numFmtId="0" hierarchy="51" level="32767"/>
    <cacheField name="[DimDate].[Month Name].[Month Name]" caption="Month Name" numFmtId="0" hierarchy="12" level="1">
      <sharedItems count="6">
        <s v="Jul"/>
        <s v="Aug"/>
        <s v="Sep"/>
        <s v="Oct"/>
        <s v="Nov"/>
        <s v="Dec"/>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5972225" backgroundQuery="1" createdVersion="8" refreshedVersion="8" minRefreshableVersion="3" recordCount="0" supportSubquery="1" supportAdvancedDrill="1" xr:uid="{694F29CF-6C0C-45FE-9DCA-FC3BB612A3BA}">
  <cacheSource type="external" connectionId="9"/>
  <cacheFields count="5">
    <cacheField name="[Measures].[#Transactions]" caption="#Transactions" numFmtId="0" hierarchy="50" level="32767"/>
    <cacheField name="[Measures].[Revenue]" caption="Revenue" numFmtId="0" hierarchy="52" level="32767"/>
    <cacheField name="[Measures].[Sum_Profit]" caption="Sum_Profit" numFmtId="0" hierarchy="51"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oneField="1">
      <fieldsUsage count="1">
        <fieldUsage x="0"/>
      </fieldsUsage>
    </cacheHierarchy>
    <cacheHierarchy uniqueName="[Measures].[Sum_Profit]" caption="Sum_Profit" measure="1" displayFolder="" measureGroup="All_Measures" count="0" oneField="1">
      <fieldsUsage count="1">
        <fieldUsage x="2"/>
      </fieldsUsage>
    </cacheHierarchy>
    <cacheHierarchy uniqueName="[Measures].[Revenue]" caption="Revenue" measure="1" displayFolder="" measureGroup="All_Measures" count="0" oneField="1">
      <fieldsUsage count="1">
        <fieldUsage x="1"/>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6550925" backgroundQuery="1" createdVersion="8" refreshedVersion="8" minRefreshableVersion="3" recordCount="0" supportSubquery="1" supportAdvancedDrill="1" xr:uid="{077F3B05-2951-4642-92FD-AFB884D029A6}">
  <cacheSource type="external" connectionId="9"/>
  <cacheFields count="12">
    <cacheField name="[Measures].[#Transactions]" caption="#Transactions" numFmtId="0" hierarchy="50" level="32767"/>
    <cacheField name="[Measures].[COGS]" caption="COGS" numFmtId="0" hierarchy="57" level="32767"/>
    <cacheField name="[Measures].[Sum-order_quantity]" caption="Sum-order_quantity" numFmtId="0" hierarchy="56" level="32767"/>
    <cacheField name="[Measures].[Revenue]" caption="Revenue" numFmtId="0" hierarchy="52" level="32767"/>
    <cacheField name="[Measures].[Sum_Profit]" caption="Sum_Profit" numFmtId="0" hierarchy="51" level="32767"/>
    <cacheField name="[Measures].[Sold_Products]" caption="Sold_Products" numFmtId="0" hierarchy="54" level="32767"/>
    <cacheField name="[Measures].[Unsold_Products]" caption="Unsold_Products" numFmtId="0" hierarchy="55" level="32767"/>
    <cacheField name="[Measures].[All_Products]" caption="All_Products" numFmtId="0" hierarchy="53" level="32767"/>
    <cacheField name="[Measures].[% Profit margin]" caption="% Profit margin" numFmtId="0" hierarchy="58" level="32767"/>
    <cacheField name="[Measures].[Sum of Year]" caption="Sum of Year" numFmtId="0" hierarchy="48"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oneField="1">
      <fieldsUsage count="1">
        <fieldUsage x="9"/>
      </fieldsUsage>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oneField="1">
      <fieldsUsage count="1">
        <fieldUsage x="0"/>
      </fieldsUsage>
    </cacheHierarchy>
    <cacheHierarchy uniqueName="[Measures].[Sum_Profit]" caption="Sum_Profit" measure="1" displayFolder="" measureGroup="All_Measures" count="0" oneField="1">
      <fieldsUsage count="1">
        <fieldUsage x="4"/>
      </fieldsUsage>
    </cacheHierarchy>
    <cacheHierarchy uniqueName="[Measures].[Revenue]" caption="Revenue" measure="1" displayFolder="" measureGroup="All_Measures" count="0" oneField="1">
      <fieldsUsage count="1">
        <fieldUsage x="3"/>
      </fieldsUsage>
    </cacheHierarchy>
    <cacheHierarchy uniqueName="[Measures].[All_Products]" caption="All_Products" measure="1" displayFolder="" measureGroup="All_Measures" count="0" oneField="1">
      <fieldsUsage count="1">
        <fieldUsage x="7"/>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Sum-order_quantity]" caption="Sum-order_quantity" measure="1" displayFolder="" measureGroup="All_Measures" count="0" oneField="1">
      <fieldsUsage count="1">
        <fieldUsage x="2"/>
      </fieldsUsage>
    </cacheHierarchy>
    <cacheHierarchy uniqueName="[Measures].[COGS]" caption="COGS" measure="1" displayFolder="" measureGroup="All_Measures" count="0" oneField="1">
      <fieldsUsage count="1">
        <fieldUsage x="1"/>
      </fieldsUsage>
    </cacheHierarchy>
    <cacheHierarchy uniqueName="[Measures].[% Profit margin]" caption="% Profit margin" measure="1" displayFolder="" measureGroup="All_Measures" count="0" oneField="1">
      <fieldsUsage count="1">
        <fieldUsage x="8"/>
      </fieldsUsage>
    </cacheHierarchy>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6898148" backgroundQuery="1" createdVersion="8" refreshedVersion="8" minRefreshableVersion="3" recordCount="0" supportSubquery="1" supportAdvancedDrill="1" xr:uid="{FE44D78D-645E-4C30-949E-A5C44C2D41C6}">
  <cacheSource type="external" connectionId="9"/>
  <cacheFields count="9">
    <cacheField name="[Measures].[#Transactions]" caption="#Transactions" numFmtId="0" hierarchy="50" level="32767"/>
    <cacheField name="[Measures].[COGS]" caption="COGS" numFmtId="0" hierarchy="57" level="32767"/>
    <cacheField name="[Measures].[Sum-order_quantity]" caption="Sum-order_quantity" numFmtId="0" hierarchy="56" level="32767"/>
    <cacheField name="[Measures].[Revenue]" caption="Revenue" numFmtId="0" hierarchy="52" level="32767"/>
    <cacheField name="[Measures].[Sum_Profit]" caption="Sum_Profit" numFmtId="0" hierarchy="51" level="32767"/>
    <cacheField name="[Measures].[% Profit margin]" caption="% Profit margin" numFmtId="0" hierarchy="58" level="32767"/>
    <cacheField name="[DimDate].[Year].[Year]" caption="Year" numFmtId="0" hierarchy="10" level="1">
      <sharedItems containsSemiMixedTypes="0" containsString="0" containsNumber="1" containsInteger="1" minValue="2006" maxValue="2008" count="3">
        <n v="2006"/>
        <n v="2007"/>
        <n v="2008"/>
      </sharedItems>
      <extLst>
        <ext xmlns:x15="http://schemas.microsoft.com/office/spreadsheetml/2010/11/main" uri="{4F2E5C28-24EA-4eb8-9CBF-B6C8F9C3D259}">
          <x15:cachedUniqueNames>
            <x15:cachedUniqueName index="0" name="[DimDate].[Year].&amp;[2006]"/>
            <x15:cachedUniqueName index="1" name="[DimDate].[Year].&amp;[2007]"/>
            <x15:cachedUniqueName index="2" name="[DimDate].[Year].&amp;[2008]"/>
          </x15:cachedUniqueNames>
        </ext>
      </extLst>
    </cacheField>
    <cacheField name="[DimDate].[Month].[Month]" caption="Month" numFmtId="0" hierarchy="11"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caption="Month" attribute="1" defaultMemberUniqueName="[DimDate].[Month].[All]" allUniqueName="[DimDate].[Month].[All]" dimensionUniqueName="[DimDate]" displayFolder="" count="2" memberValueDatatype="20" unbalanced="0">
      <fieldsUsage count="2">
        <fieldUsage x="-1"/>
        <fieldUsage x="7"/>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oneField="1">
      <fieldsUsage count="1">
        <fieldUsage x="0"/>
      </fieldsUsage>
    </cacheHierarchy>
    <cacheHierarchy uniqueName="[Measures].[Sum_Profit]" caption="Sum_Profit" measure="1" displayFolder="" measureGroup="All_Measures" count="0" oneField="1">
      <fieldsUsage count="1">
        <fieldUsage x="4"/>
      </fieldsUsage>
    </cacheHierarchy>
    <cacheHierarchy uniqueName="[Measures].[Revenue]" caption="Revenue" measure="1" displayFolder="" measureGroup="All_Measures" count="0" oneField="1">
      <fieldsUsage count="1">
        <fieldUsage x="3"/>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oneField="1">
      <fieldsUsage count="1">
        <fieldUsage x="2"/>
      </fieldsUsage>
    </cacheHierarchy>
    <cacheHierarchy uniqueName="[Measures].[COGS]" caption="COGS" measure="1" displayFolder="" measureGroup="All_Measures" count="0" oneField="1">
      <fieldsUsage count="1">
        <fieldUsage x="1"/>
      </fieldsUsage>
    </cacheHierarchy>
    <cacheHierarchy uniqueName="[Measures].[% Profit margin]" caption="% Profit margin" measure="1" displayFolder="" measureGroup="All_Measures" count="0" oneField="1">
      <fieldsUsage count="1">
        <fieldUsage x="5"/>
      </fieldsUsage>
    </cacheHierarchy>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7245372" backgroundQuery="1" createdVersion="8" refreshedVersion="8" minRefreshableVersion="3" recordCount="0" supportSubquery="1" supportAdvancedDrill="1" xr:uid="{4116999D-AE34-46C3-8126-8E8A17DEE14E}">
  <cacheSource type="external" connectionId="9"/>
  <cacheFields count="4">
    <cacheField name="[Measures].[Sum_Profit]" caption="Sum_Profit" numFmtId="0" hierarchy="51"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7824072" backgroundQuery="1" createdVersion="8" refreshedVersion="8" minRefreshableVersion="3" recordCount="0" supportSubquery="1" supportAdvancedDrill="1" xr:uid="{EFBDED93-5EE5-437A-B139-CCCC2735AD2F}">
  <cacheSource type="external" connectionId="9"/>
  <cacheFields count="5">
    <cacheField name="[Measures].[All_Products]" caption="All_Products" numFmtId="0" hierarchy="53" level="32767"/>
    <cacheField name="[Measures].[Sold_Products]" caption="Sold_Products" numFmtId="0" hierarchy="54" level="32767"/>
    <cacheField name="[Measures].[Unsold_Products]" caption="Unsold_Products" numFmtId="0" hierarchy="55"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cacheHierarchy uniqueName="[Measures].[Revenue]" caption="Revenue" measure="1" displayFolder="" measureGroup="All_Measures" count="0"/>
    <cacheHierarchy uniqueName="[Measures].[All_Products]" caption="All_Products" measure="1" displayFolder="" measureGroup="All_Measures" count="0" oneField="1">
      <fieldsUsage count="1">
        <fieldUsage x="0"/>
      </fieldsUsage>
    </cacheHierarchy>
    <cacheHierarchy uniqueName="[Measures].[Sold_Products]" caption="Sold_Products" measure="1" displayFolder="" measureGroup="All_Measures" count="0" oneField="1">
      <fieldsUsage count="1">
        <fieldUsage x="1"/>
      </fieldsUsage>
    </cacheHierarchy>
    <cacheHierarchy uniqueName="[Measures].[Unsold_Products]" caption="Unsold_Products" measure="1" displayFolder="" measureGroup="All_Measures" count="0" oneField="1">
      <fieldsUsage count="1">
        <fieldUsage x="2"/>
      </fieldsUsage>
    </cacheHierarchy>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8171295" backgroundQuery="1" createdVersion="8" refreshedVersion="8" minRefreshableVersion="3" recordCount="0" supportSubquery="1" supportAdvancedDrill="1" xr:uid="{91F34C67-B536-4CA0-A608-E0C4D6CEE220}">
  <cacheSource type="external" connectionId="9"/>
  <cacheFields count="4">
    <cacheField name="[DimProduct 1].[Color].[Color]" caption="Color" numFmtId="0" hierarchy="26" level="1">
      <sharedItems count="10">
        <s v="Black"/>
        <s v="Blue"/>
        <s v="Grey"/>
        <s v="Multi"/>
        <s v="Red"/>
        <s v="Silver"/>
        <s v="Silver/Black"/>
        <s v="Unknown"/>
        <s v="White"/>
        <s v="Yellow"/>
      </sharedItems>
    </cacheField>
    <cacheField name="[Measures].[Sum of Profit]" caption="Sum of Profit" numFmtId="0" hierarchy="49"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8518519" backgroundQuery="1" createdVersion="8" refreshedVersion="8" minRefreshableVersion="3" recordCount="0" supportSubquery="1" supportAdvancedDrill="1" xr:uid="{B4C44C4F-9DE3-49F9-B5CA-D5541239B096}">
  <cacheSource type="external" connectionId="9"/>
  <cacheFields count="4">
    <cacheField name="[Measures].[Sum_Profit]" caption="Sum_Profit" numFmtId="0" hierarchy="51" level="32767"/>
    <cacheField name="[DimProduct].[Color].[Color]" caption="Color" numFmtId="0" hierarchy="23" level="1">
      <sharedItems count="8">
        <s v="Black"/>
        <s v="Blue"/>
        <s v="Multi"/>
        <s v="Red"/>
        <s v="Silver"/>
        <s v="Unknown"/>
        <s v="White"/>
        <s v="Yellow"/>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18865742" backgroundQuery="1" createdVersion="8" refreshedVersion="8" minRefreshableVersion="3" recordCount="0" supportSubquery="1" supportAdvancedDrill="1" xr:uid="{1231074A-2120-49ED-A19C-91ABE2E4CDEA}">
  <cacheSource type="external" connectionId="9"/>
  <cacheFields count="5">
    <cacheField name="[Measures].[Sum_Profit]" caption="Sum_Profit" numFmtId="0" hierarchy="51" level="32767"/>
    <cacheField name="[DimProduct].[Color].[Color]" caption="Color" numFmtId="0" hierarchy="23" level="1">
      <sharedItems count="8">
        <s v="Black"/>
        <s v="Blue"/>
        <s v="Multi"/>
        <s v="Red"/>
        <s v="Silver"/>
        <s v="Unknown"/>
        <s v="White"/>
        <s v="Yellow"/>
      </sharedItems>
    </cacheField>
    <cacheField name="[FactInternetSales].[Product Price Type].[Product Price Type]" caption="Product Price Type" numFmtId="0" hierarchy="47" level="1">
      <sharedItems count="2">
        <s v="Expensive"/>
        <s v="Less Expensive"/>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24189815" backgroundQuery="1" createdVersion="8" refreshedVersion="8" minRefreshableVersion="3" recordCount="0" supportSubquery="1" supportAdvancedDrill="1" xr:uid="{728AB587-AAFB-450C-A455-3095C4F6A190}">
  <cacheSource type="external" connectionId="9"/>
  <cacheFields count="5">
    <cacheField name="[Measures].[Sum_Profit]" caption="Sum_Profit" numFmtId="0" hierarchy="51"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25810185" backgroundQuery="1" createdVersion="8" refreshedVersion="8" minRefreshableVersion="3" recordCount="0" supportSubquery="1" supportAdvancedDrill="1" xr:uid="{F1D4F78A-FD2A-47B5-A000-D54D455B2168}">
  <cacheSource type="external" connectionId="9"/>
  <cacheFields count="4">
    <cacheField name="[Measures].[Customers]" caption="Customers" numFmtId="0" hierarchy="59" level="32767"/>
    <cacheField name="[Measures].[Average Customer Age]" caption="Average Customer Age" numFmtId="0" hierarchy="60"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oneField="1">
      <fieldsUsage count="1">
        <fieldUsage x="0"/>
      </fieldsUsage>
    </cacheHierarchy>
    <cacheHierarchy uniqueName="[Measures].[Average Customer Age]" caption="Average Customer Age" measure="1" displayFolder="" measureGroup="DimCustomer" count="0" oneField="1">
      <fieldsUsage count="1">
        <fieldUsage x="1"/>
      </fieldsUsage>
    </cacheHierarchy>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26273147" backgroundQuery="1" createdVersion="8" refreshedVersion="8" minRefreshableVersion="3" recordCount="0" supportSubquery="1" supportAdvancedDrill="1" xr:uid="{5D789FB4-DEEC-4D27-8B23-85793F96B8B2}">
  <cacheSource type="external" connectionId="9"/>
  <cacheFields count="4">
    <cacheField name="[Measures].[Sum_Profit]" caption="Sum_Profit" numFmtId="0" hierarchy="51"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6.55652662037" backgroundQuery="1" createdVersion="8" refreshedVersion="8" minRefreshableVersion="3" recordCount="0" supportSubquery="1" supportAdvancedDrill="1" xr:uid="{B32D52C2-A42A-4D1F-9EB1-5708A8577425}">
  <cacheSource type="external" connectionId="9"/>
  <cacheFields count="4">
    <cacheField name="[Measures].[Sum_Profit]" caption="Sum_Profit" numFmtId="0" hierarchy="51" level="32767"/>
    <cacheField name="[DimCustomer].[Age-Group].[Age-Group]" caption="Age-Group" numFmtId="0" hierarchy="8" level="1">
      <sharedItems count="7">
        <s v="0-26"/>
        <s v="27-31"/>
        <s v="32-36"/>
        <s v="37-41"/>
        <s v="42-46"/>
        <s v="47-51"/>
        <s v="52 Plus"/>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oneField="1">
      <fieldsUsage count="1">
        <fieldUsage x="0"/>
      </fieldsUsage>
    </cacheHierarchy>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dimensions count="9">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Product 1" uniqueName="[DimProduct 1]" caption="DimProduct 1"/>
    <dimension name="DimSalesTerritory" uniqueName="[DimSalesTerritory]" caption="DimSalesTerritory"/>
    <dimension name="FactInternetSales" uniqueName="[FactInternetSales]" caption="FactInternetSales"/>
    <dimension measure="1" name="Measures" uniqueName="[Measures]" caption="Measures"/>
  </dimensions>
  <measureGroups count="8">
    <measureGroup name="All_Measures" caption="All_Measures"/>
    <measureGroup name="DimCustomer" caption="DimCustomer"/>
    <measureGroup name="DimDate" caption="DimDate"/>
    <measureGroup name="DimGeography" caption="DimGeography"/>
    <measureGroup name="DimProduct" caption="DimProduct"/>
    <measureGroup name="DimProduct 1" caption="DimProduct 1"/>
    <measureGroup name="DimSalesTerritory" caption="DimSalesTerritory"/>
    <measureGroup name="FactInternetSales" caption="FactInternetSales"/>
  </measureGroups>
  <maps count="16">
    <map measureGroup="0" dimension="0"/>
    <map measureGroup="1" dimension="1"/>
    <map measureGroup="1" dimension="3"/>
    <map measureGroup="2" dimension="2"/>
    <map measureGroup="3" dimension="3"/>
    <map measureGroup="4" dimension="4"/>
    <map measureGroup="4" dimension="5"/>
    <map measureGroup="5" dimension="5"/>
    <map measureGroup="6" dimension="6"/>
    <map measureGroup="7" dimension="1"/>
    <map measureGroup="7" dimension="2"/>
    <map measureGroup="7" dimension="3"/>
    <map measureGroup="7" dimension="4"/>
    <map measureGroup="7" dimension="5"/>
    <map measureGroup="7" dimension="6"/>
    <map measureGroup="7"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PC" refreshedDate="46174.497678125001" backgroundQuery="1" createdVersion="3" refreshedVersion="8" minRefreshableVersion="3" recordCount="0" supportSubquery="1" supportAdvancedDrill="1" xr:uid="{86B22C68-D1B3-4517-B152-76B07BEE5C22}">
  <cacheSource type="external" connectionId="9">
    <extLst>
      <ext xmlns:x14="http://schemas.microsoft.com/office/spreadsheetml/2009/9/main" uri="{F057638F-6D5F-4e77-A914-E7F072B9BCA8}">
        <x14:sourceConnection name="ThisWorkbookDataModel"/>
      </ext>
    </extLst>
  </cacheSource>
  <cacheFields count="0"/>
  <cacheHierarchies count="70">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130" unbalanced="0"/>
    <cacheHierarchy uniqueName="[DimCustomer].[GeographyKey]" caption="GeographyKey" attribute="1" defaultMemberUniqueName="[DimCustomer].[GeographyKey].[All]" allUniqueName="[DimCustomer].[GeographyKey].[All]" dimensionUniqueName="[DimCustomer]" displayFolder="" count="0" memberValueDatatype="13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defaultMemberUniqueName="[DimCustomer].[BirthDate].[All]" allUniqueName="[DimCustomer].[BirthDat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y Type]" caption="Day Type" attribute="1" defaultMemberUniqueName="[DimDate].[Day Type].[All]" allUniqueName="[DimDate].[Day Type].[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 1].[ProductKey]" caption="ProductKey" attribute="1" defaultMemberUniqueName="[DimProduct 1].[ProductKey].[All]" allUniqueName="[DimProduct 1].[ProductKey].[All]" dimensionUniqueName="[DimProduct 1]" displayFolder="" count="0" memberValueDatatype="20" unbalanced="0"/>
    <cacheHierarchy uniqueName="[DimProduct 1].[Product name]" caption="Product name" attribute="1" defaultMemberUniqueName="[DimProduct 1].[Product name].[All]" allUniqueName="[DimProduct 1].[Product name].[All]" dimensionUniqueName="[DimProduct 1]" displayFolder="" count="0" memberValueDatatype="130" unbalanced="0"/>
    <cacheHierarchy uniqueName="[DimProduct 1].[Color]" caption="Color" attribute="1" defaultMemberUniqueName="[DimProduct 1].[Color].[All]" allUniqueName="[DimProduct 1].[Color].[All]" dimensionUniqueName="[DimProduct 1]"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sales]" caption="total sales" attribute="1" defaultMemberUniqueName="[FactInternetSales].[total sales].[All]" allUniqueName="[FactInternetSales].[total sales].[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6"/>
        </ext>
      </extLst>
    </cacheHierarchy>
    <cacheHierarchy uniqueName="[Measures].[#Transactions]" caption="#Transactions" measure="1" displayFolder="" measureGroup="All_Measures" count="0"/>
    <cacheHierarchy uniqueName="[Measures].[Sum_Profit]" caption="Sum_Profit" measure="1" displayFolder="" measureGroup="All_Measures" count="0"/>
    <cacheHierarchy uniqueName="[Measures].[Revenue]" caption="Revenue"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Sum-order_quantity]" caption="Sum-order_quantity" measure="1" displayFolder="" measureGroup="All_Measures" count="0"/>
    <cacheHierarchy uniqueName="[Measures].[COGS]" caption="COGS" measure="1" displayFolder="" measureGroup="All_Measures" count="0"/>
    <cacheHierarchy uniqueName="[Measures].[% Profit margin]" caption="% Profit margin" measure="1" displayFolder="" measureGroup="All_Measures" count="0"/>
    <cacheHierarchy uniqueName="[Measures].[Customers]" caption="Customers" measure="1" displayFolder="" measureGroup="DimCustomer"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Date]" caption="__XL_Count DimDate" measure="1" displayFolder="" measureGroup="DimDate" count="0" hidden="1"/>
    <cacheHierarchy uniqueName="[Measures].[__XL_Count All_Measures]" caption="__XL_Count All_Measures" measure="1" displayFolder="" measureGroup="All_Measures" count="0" hidden="1"/>
    <cacheHierarchy uniqueName="[Measures].[__XL_Count DimProduct 1]" caption="__XL_Count DimProduct 1" measure="1" displayFolder="" measureGroup="DimProduct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269732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7BC596-D1BF-4FE6-B165-CC1A1EB1496F}" name="PivotTable5" cacheId="1556" applyNumberFormats="0" applyBorderFormats="0" applyFontFormats="0" applyPatternFormats="0" applyAlignmentFormats="0" applyWidthHeightFormats="1" dataCaption="Values" tag="162fdb6a-742c-4767-b2be-160cab72adb8" updatedVersion="8" minRefreshableVersion="3" useAutoFormatting="1" subtotalHiddenItems="1" rowGrandTotals="0" colGrandTotals="0" itemPrintTitles="1" createdVersion="8" indent="0" compact="0" outline="1" outlineData="1" compactData="0" multipleFieldFilters="0">
  <location ref="C12:F16" firstHeaderRow="0" firstDataRow="1" firstDataCol="1"/>
  <pivotFields count="5">
    <pivotField dataField="1" compact="0" showAll="0" defaultSubtotal="0"/>
    <pivotField dataField="1" compact="0" showAll="0" defaultSubtotal="0"/>
    <pivotField dataField="1" compact="0" showAll="0" defaultSubtotal="0"/>
    <pivotField axis="axisRow" compact="0" allDrilled="1" showAll="0" dataSourceSort="1" defaultSubtotal="0" defaultAttributeDrillState="1">
      <items count="4">
        <item x="0"/>
        <item x="1"/>
        <item x="2"/>
        <item x="3"/>
      </items>
    </pivotField>
    <pivotField compact="0" allDrilled="1"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1" subtotal="count" baseField="0" baseItem="0" numFmtId="165"/>
    <dataField name="Profit" fld="2" subtotal="count" baseField="0" baseItem="0" numFmtId="165"/>
    <dataField fld="0" subtotal="count" baseField="0" baseItem="0"/>
  </dataFields>
  <formats count="10">
    <format dxfId="209">
      <pivotArea fieldPosition="0">
        <references count="1">
          <reference field="3" count="3">
            <x v="0"/>
            <x v="1"/>
            <x v="2"/>
          </reference>
        </references>
      </pivotArea>
    </format>
    <format dxfId="208">
      <pivotArea field="3" type="button" dataOnly="0" labelOnly="1" outline="0" axis="axisRow" fieldPosition="0"/>
    </format>
    <format dxfId="207">
      <pivotArea dataOnly="0" labelOnly="1" outline="0" fieldPosition="0">
        <references count="1">
          <reference field="3" count="3">
            <x v="0"/>
            <x v="1"/>
            <x v="2"/>
          </reference>
        </references>
      </pivotArea>
    </format>
    <format dxfId="206">
      <pivotArea dataOnly="0" labelOnly="1" outline="0" fieldPosition="0">
        <references count="1">
          <reference field="4294967294" count="3">
            <x v="0"/>
            <x v="1"/>
            <x v="2"/>
          </reference>
        </references>
      </pivotArea>
    </format>
    <format dxfId="205">
      <pivotArea type="all" dataOnly="0" outline="0" fieldPosition="0"/>
    </format>
    <format dxfId="204">
      <pivotArea outline="0" collapsedLevelsAreSubtotals="1" fieldPosition="0"/>
    </format>
    <format dxfId="203">
      <pivotArea field="3" type="button" dataOnly="0" labelOnly="1" outline="0" axis="axisRow" fieldPosition="0"/>
    </format>
    <format dxfId="202">
      <pivotArea dataOnly="0" labelOnly="1" outline="0" fieldPosition="0">
        <references count="1">
          <reference field="3" count="0"/>
        </references>
      </pivotArea>
    </format>
    <format dxfId="201">
      <pivotArea dataOnly="0" labelOnly="1" outline="0" fieldPosition="0">
        <references count="1">
          <reference field="4294967294" count="3">
            <x v="0"/>
            <x v="1"/>
            <x v="2"/>
          </reference>
        </references>
      </pivotArea>
    </format>
    <format dxfId="200">
      <pivotArea outline="0" fieldPosition="0">
        <references count="1">
          <reference field="4294967294" count="1">
            <x v="0"/>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92613F-3854-4AF3-96F2-CABF743534A5}" name="PivotTable1" cacheId="1559" applyNumberFormats="0" applyBorderFormats="0" applyFontFormats="0" applyPatternFormats="0" applyAlignmentFormats="0" applyWidthHeightFormats="1" dataCaption="Values" tag="fb0233d2-8d47-46ad-b93d-e8870021539e" updatedVersion="8" minRefreshableVersion="3" useAutoFormatting="1" subtotalHiddenItems="1" itemPrintTitles="1" createdVersion="8" indent="0" outline="1" outlineData="1" multipleFieldFilters="0">
  <location ref="C3:L4"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dataField fld="1" subtotal="count" baseField="0" baseItem="0" numFmtId="165"/>
    <dataField name="order_quantity" fld="2" subtotal="count" baseField="0" baseItem="0"/>
    <dataField fld="3" subtotal="count" baseField="0" baseItem="0" numFmtId="165"/>
    <dataField name="Profit" fld="4" subtotal="count" baseField="0" baseItem="0" numFmtId="165"/>
    <dataField fld="5" subtotal="count" baseField="0" baseItem="0"/>
    <dataField fld="6" subtotal="count" baseField="0" baseItem="0"/>
    <dataField fld="7" subtotal="count" baseField="0" baseItem="0"/>
    <dataField fld="8" subtotal="count" baseField="0" baseItem="0" numFmtId="166"/>
    <dataField name="Sum of Year" fld="9" baseField="0" baseItem="0"/>
  </dataFields>
  <formats count="11">
    <format dxfId="220">
      <pivotArea type="all" dataOnly="0" outline="0" fieldPosition="0"/>
    </format>
    <format dxfId="219">
      <pivotArea outline="0" collapsedLevelsAreSubtotals="1" fieldPosition="0"/>
    </format>
    <format dxfId="218">
      <pivotArea dataOnly="0" labelOnly="1" outline="0" fieldPosition="0">
        <references count="1">
          <reference field="4294967294" count="10">
            <x v="0"/>
            <x v="1"/>
            <x v="2"/>
            <x v="3"/>
            <x v="4"/>
            <x v="5"/>
            <x v="6"/>
            <x v="7"/>
            <x v="8"/>
            <x v="9"/>
          </reference>
        </references>
      </pivotArea>
    </format>
    <format dxfId="217">
      <pivotArea outline="0" collapsedLevelsAreSubtotals="1" fieldPosition="0">
        <references count="1">
          <reference field="4294967294" count="1" selected="0">
            <x v="7"/>
          </reference>
        </references>
      </pivotArea>
    </format>
    <format dxfId="216">
      <pivotArea dataOnly="0" labelOnly="1" outline="0" fieldPosition="0">
        <references count="1">
          <reference field="4294967294" count="1">
            <x v="7"/>
          </reference>
        </references>
      </pivotArea>
    </format>
    <format dxfId="215">
      <pivotArea outline="0" collapsedLevelsAreSubtotals="1" fieldPosition="0">
        <references count="1">
          <reference field="4294967294" count="1" selected="0">
            <x v="7"/>
          </reference>
        </references>
      </pivotArea>
    </format>
    <format dxfId="214">
      <pivotArea dataOnly="0" labelOnly="1" outline="0" fieldPosition="0">
        <references count="1">
          <reference field="4294967294" count="1">
            <x v="7"/>
          </reference>
        </references>
      </pivotArea>
    </format>
    <format dxfId="213">
      <pivotArea outline="0" fieldPosition="0">
        <references count="1">
          <reference field="4294967294" count="1">
            <x v="1"/>
          </reference>
        </references>
      </pivotArea>
    </format>
    <format dxfId="212">
      <pivotArea outline="0" fieldPosition="0">
        <references count="1">
          <reference field="4294967294" count="1">
            <x v="3"/>
          </reference>
        </references>
      </pivotArea>
    </format>
    <format dxfId="211">
      <pivotArea outline="0" fieldPosition="0">
        <references count="1">
          <reference field="4294967294" count="1">
            <x v="4"/>
          </reference>
        </references>
      </pivotArea>
    </format>
    <format dxfId="210">
      <pivotArea outline="0" fieldPosition="0">
        <references count="1">
          <reference field="4294967294" count="1">
            <x v="8"/>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7DD8AD-F039-493B-AE53-78A8F93DC4E0}" name="PivotTable15" cacheId="1499" applyNumberFormats="0" applyBorderFormats="0" applyFontFormats="0" applyPatternFormats="0" applyAlignmentFormats="0" applyWidthHeightFormats="1" dataCaption="Values" tag="7bac6bcd-fb86-4cfa-bc9b-cdd2e53780ed" updatedVersion="8" minRefreshableVersion="3" useAutoFormatting="1" subtotalHiddenItems="1" rowGrandTotals="0" colGrandTotals="0" itemPrintTitles="1" createdVersion="8" indent="0" compact="0" outline="1" outlineData="1" compactData="0" multipleFieldFilters="0">
  <location ref="W9:W10" firstHeaderRow="1" firstDataRow="1" firstDataCol="1"/>
  <pivotFields count="1">
    <pivotField axis="axisRow" compact="0" allDrilled="1" showAll="0" dataSourceSort="1" defaultSubtotal="0" defaultAttributeDrillState="1">
      <items count="3">
        <item s="1" x="0"/>
        <item x="1"/>
        <item x="2"/>
      </items>
    </pivotField>
  </pivotFields>
  <rowFields count="1">
    <field x="0"/>
  </rowFields>
  <rowItems count="1">
    <i>
      <x/>
    </i>
  </rowItems>
  <formats count="7">
    <format dxfId="227">
      <pivotArea fieldPosition="0">
        <references count="1">
          <reference field="0" count="3">
            <x v="0"/>
            <x v="1"/>
            <x v="2"/>
          </reference>
        </references>
      </pivotArea>
    </format>
    <format dxfId="226">
      <pivotArea field="0" type="button" dataOnly="0" labelOnly="1" outline="0" axis="axisRow" fieldPosition="0"/>
    </format>
    <format dxfId="225">
      <pivotArea dataOnly="0" labelOnly="1" outline="0" fieldPosition="0">
        <references count="1">
          <reference field="0" count="3">
            <x v="0"/>
            <x v="1"/>
            <x v="2"/>
          </reference>
        </references>
      </pivotArea>
    </format>
    <format dxfId="224">
      <pivotArea type="all" dataOnly="0" outline="0" fieldPosition="0"/>
    </format>
    <format dxfId="223">
      <pivotArea outline="0" collapsedLevelsAreSubtotals="1" fieldPosition="0"/>
    </format>
    <format dxfId="222">
      <pivotArea field="0" type="button" dataOnly="0" labelOnly="1" outline="0" axis="axisRow" fieldPosition="0"/>
    </format>
    <format dxfId="221">
      <pivotArea dataOnly="0" labelOnly="1" outline="0" fieldPosition="0">
        <references count="1">
          <reference field="0" count="0"/>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4E0C2F-A768-49CB-B87A-03C01A9BE054}" name="PivotTable13" cacheId="1562" applyNumberFormats="0" applyBorderFormats="0" applyFontFormats="0" applyPatternFormats="0" applyAlignmentFormats="0" applyWidthHeightFormats="1" dataCaption="Values" tag="4d0ed702-6cee-4bd5-9bcd-ce025d21e3b7" updatedVersion="8" minRefreshableVersion="3" useAutoFormatting="1" subtotalHiddenItems="1" rowGrandTotals="0" colGrandTotals="0" itemPrintTitles="1" createdVersion="8" indent="0" compact="0" compactData="0" multipleFieldFilters="0">
  <location ref="O9:U12"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dataField fld="1" subtotal="count" baseField="0" baseItem="0" numFmtId="165"/>
    <dataField name="order_quantity" fld="2" subtotal="count" baseField="0" baseItem="0"/>
    <dataField fld="3" subtotal="count" baseField="0" baseItem="0" numFmtId="165"/>
    <dataField name="Profit" fld="4" subtotal="count" baseField="0" baseItem="0" numFmtId="165"/>
    <dataField fld="5" subtotal="count" baseField="0" baseItem="0" numFmtId="166"/>
  </dataFields>
  <formats count="7">
    <format dxfId="234">
      <pivotArea type="all" dataOnly="0" outline="0" fieldPosition="0"/>
    </format>
    <format dxfId="233">
      <pivotArea outline="0" collapsedLevelsAreSubtotals="1" fieldPosition="0"/>
    </format>
    <format dxfId="232">
      <pivotArea dataOnly="0" labelOnly="1" outline="0" fieldPosition="0">
        <references count="1">
          <reference field="4294967294" count="6">
            <x v="0"/>
            <x v="1"/>
            <x v="2"/>
            <x v="3"/>
            <x v="4"/>
            <x v="5"/>
          </reference>
        </references>
      </pivotArea>
    </format>
    <format dxfId="231">
      <pivotArea outline="0" fieldPosition="0">
        <references count="1">
          <reference field="4294967294" count="1">
            <x v="1"/>
          </reference>
        </references>
      </pivotArea>
    </format>
    <format dxfId="230">
      <pivotArea outline="0" fieldPosition="0">
        <references count="1">
          <reference field="4294967294" count="1">
            <x v="3"/>
          </reference>
        </references>
      </pivotArea>
    </format>
    <format dxfId="229">
      <pivotArea outline="0" fieldPosition="0">
        <references count="1">
          <reference field="4294967294" count="1">
            <x v="4"/>
          </reference>
        </references>
      </pivotArea>
    </format>
    <format dxfId="228">
      <pivotArea outline="0" fieldPosition="0">
        <references count="1">
          <reference field="4294967294" count="1">
            <x v="5"/>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amp;[5]"/>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963CA3-DA65-413B-89FC-D653E2B4A796}" name="PivotTable6" cacheId="1544" applyNumberFormats="0" applyBorderFormats="0" applyFontFormats="0" applyPatternFormats="0" applyAlignmentFormats="0" applyWidthHeightFormats="1" dataCaption="Values" missingCaption="0" tag="77c3f301-dab1-4dae-ab54-27f26a6aa590" updatedVersion="8" minRefreshableVersion="3" useAutoFormatting="1" subtotalHiddenItems="1" rowGrandTotals="0" colGrandTotals="0" itemPrintTitles="1" createdVersion="8" indent="0" showEmptyRow="1" showEmptyCol="1" compact="0" compactData="0" multipleFieldFilters="0" chartFormat="11">
  <location ref="AF3:AH7"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Profit" fld="0" subtotal="count" baseField="0" baseItem="0" numFmtId="165"/>
    <dataField name="Profit2" fld="4" subtotal="count" showDataAs="percentOfTotal" baseField="0" baseItem="0" numFmtId="9">
      <extLst>
        <ext xmlns:x14="http://schemas.microsoft.com/office/spreadsheetml/2009/9/main" uri="{E15A36E0-9728-4e99-A89B-3F7291B0FE68}">
          <x14:dataField sourceField="0" uniqueName="[__Xl2].[Measures].[Sum_Profit]"/>
        </ext>
      </extLst>
    </dataField>
  </dataFields>
  <formats count="6">
    <format dxfId="184">
      <pivotArea type="all" dataOnly="0" outline="0" fieldPosition="0"/>
    </format>
    <format dxfId="183">
      <pivotArea outline="0" collapsedLevelsAreSubtotals="1" fieldPosition="0"/>
    </format>
    <format dxfId="182">
      <pivotArea dataOnly="0" labelOnly="1" outline="0" fieldPosition="0">
        <references count="1">
          <reference field="4294967294" count="1">
            <x v="0"/>
          </reference>
        </references>
      </pivotArea>
    </format>
    <format dxfId="181">
      <pivotArea outline="0" fieldPosition="0">
        <references count="1">
          <reference field="4294967294" count="1">
            <x v="1"/>
          </reference>
        </references>
      </pivotArea>
    </format>
    <format dxfId="180">
      <pivotArea outline="0" fieldPosition="0">
        <references count="1">
          <reference field="4294967294" count="1">
            <x v="0"/>
          </reference>
        </references>
      </pivotArea>
    </format>
    <format dxfId="179">
      <pivotArea outline="0" fieldPosition="0">
        <references count="1">
          <reference field="4294967294" count="1" selected="0">
            <x v="1"/>
          </reference>
        </references>
      </pivotArea>
    </format>
  </formats>
  <chartFormats count="4">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FC4DF7-FE70-4BDA-B04C-68087B1B0C28}" name="PivotTable5" cacheId="1550" applyNumberFormats="0" applyBorderFormats="0" applyFontFormats="0" applyPatternFormats="0" applyAlignmentFormats="0" applyWidthHeightFormats="1" dataCaption="Values" tag="e9b216a5-c49f-486b-bb9d-41d205e7c2ad" updatedVersion="8" minRefreshableVersion="3" useAutoFormatting="1" subtotalHiddenItems="1" rowGrandTotals="0" colGrandTotals="0" itemPrintTitles="1" createdVersion="8" indent="0" compact="0" compactData="0" multipleFieldFilters="0" chartFormat="20">
  <location ref="Z3:AA5"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Profit" fld="0" subtotal="count" baseField="0" baseItem="0"/>
  </dataFields>
  <formats count="5">
    <format dxfId="189">
      <pivotArea type="all" dataOnly="0" outline="0" fieldPosition="0"/>
    </format>
    <format dxfId="188">
      <pivotArea outline="0" collapsedLevelsAreSubtotals="1" fieldPosition="0"/>
    </format>
    <format dxfId="187">
      <pivotArea dataOnly="0" labelOnly="1" outline="0" fieldPosition="0">
        <references count="1">
          <reference field="4294967294" count="1">
            <x v="0"/>
          </reference>
        </references>
      </pivotArea>
    </format>
    <format dxfId="186">
      <pivotArea outline="0" fieldPosition="0">
        <references count="1">
          <reference field="1" count="1" selected="0">
            <x v="0"/>
          </reference>
        </references>
      </pivotArea>
    </format>
    <format dxfId="185">
      <pivotArea outline="0" fieldPosition="0">
        <references count="1">
          <reference field="1" count="1" selected="0">
            <x v="1"/>
          </reference>
        </references>
      </pivotArea>
    </format>
  </formats>
  <chartFormats count="10">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0"/>
          </reference>
        </references>
      </pivotArea>
    </chartFormat>
    <chartFormat chart="6" format="4">
      <pivotArea type="data" outline="0" fieldPosition="0">
        <references count="2">
          <reference field="4294967294" count="1" selected="0">
            <x v="0"/>
          </reference>
          <reference field="1" count="1" selected="0">
            <x v="1"/>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1" count="1" selected="0">
            <x v="0"/>
          </reference>
        </references>
      </pivotArea>
    </chartFormat>
    <chartFormat chart="7" format="7">
      <pivotArea type="data" outline="0" fieldPosition="0">
        <references count="2">
          <reference field="4294967294" count="1" selected="0">
            <x v="0"/>
          </reference>
          <reference field="1" count="1" selected="0">
            <x v="1"/>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1" count="1" selected="0">
            <x v="0"/>
          </reference>
        </references>
      </pivotArea>
    </chartFormat>
    <chartFormat chart="8" format="7">
      <pivotArea type="data" outline="0" fieldPosition="0">
        <references count="2">
          <reference field="4294967294" count="1" selected="0">
            <x v="0"/>
          </reference>
          <reference field="1" count="1" selected="0">
            <x v="1"/>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A388D27-D7CA-487D-B519-AD9B159E0E28}" name="PivotTable2" cacheId="1547" applyNumberFormats="0" applyBorderFormats="0" applyFontFormats="0" applyPatternFormats="0" applyAlignmentFormats="0" applyWidthHeightFormats="1" dataCaption="Values" tag="f72fd8b3-1e47-4467-a0ab-8c0443fe905a" updatedVersion="8" minRefreshableVersion="3" useAutoFormatting="1" subtotalHiddenItems="1" rowGrandTotals="0" colGrandTotals="0" itemPrintTitles="1" createdVersion="8" indent="0" compact="0" compactData="0" multipleFieldFilters="0" chartFormat="4">
  <location ref="L3:M10"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Profit" fld="0" subtotal="count" baseField="0" baseItem="0" numFmtId="165"/>
  </dataFields>
  <formats count="6">
    <format dxfId="195">
      <pivotArea type="all" dataOnly="0" outline="0" fieldPosition="0"/>
    </format>
    <format dxfId="194">
      <pivotArea outline="0" collapsedLevelsAreSubtotals="1" fieldPosition="0"/>
    </format>
    <format dxfId="193">
      <pivotArea dataOnly="0" labelOnly="1" outline="0" fieldPosition="0">
        <references count="1">
          <reference field="4294967294" count="1">
            <x v="0"/>
          </reference>
        </references>
      </pivotArea>
    </format>
    <format dxfId="192">
      <pivotArea outline="0" fieldPosition="0">
        <references count="1">
          <reference field="1" count="1" selected="0">
            <x v="0"/>
          </reference>
        </references>
      </pivotArea>
    </format>
    <format dxfId="191">
      <pivotArea outline="0" fieldPosition="0">
        <references count="1">
          <reference field="1" count="1" selected="0">
            <x v="1"/>
          </reference>
        </references>
      </pivotArea>
    </format>
    <format dxfId="190">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71CADF-2379-4DBF-9551-6B67B563F39C}" name="PivotTable1" cacheId="1553" applyNumberFormats="0" applyBorderFormats="0" applyFontFormats="0" applyPatternFormats="0" applyAlignmentFormats="0" applyWidthHeightFormats="1" dataCaption="Values" tag="1a13c1de-9d81-470b-84f2-ae853008e044" updatedVersion="8" minRefreshableVersion="3" useAutoFormatting="1" subtotalHiddenItems="1" rowGrandTotals="0" colGrandTotals="0" itemPrintTitles="1" createdVersion="8" indent="0" compact="0" compactData="0" multipleFieldFilters="0" chartFormat="6">
  <location ref="C3:D9"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Profit" fld="0" subtotal="count" baseField="0" baseItem="0" numFmtId="165"/>
  </dataFields>
  <formats count="4">
    <format dxfId="199">
      <pivotArea type="all" dataOnly="0" outline="0" fieldPosition="0"/>
    </format>
    <format dxfId="198">
      <pivotArea outline="0" collapsedLevelsAreSubtotals="1" fieldPosition="0"/>
    </format>
    <format dxfId="197">
      <pivotArea dataOnly="0" labelOnly="1" outline="0" fieldPosition="0">
        <references count="1">
          <reference field="4294967294" count="1">
            <x v="0"/>
          </reference>
        </references>
      </pivotArea>
    </format>
    <format dxfId="196">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C283FBA-5AD2-47A0-A2B8-13E8204B262F}" name="PivotTable7" cacheId="1568" applyNumberFormats="0" applyBorderFormats="0" applyFontFormats="0" applyPatternFormats="0" applyAlignmentFormats="0" applyWidthHeightFormats="1" dataCaption="Values" missingCaption="0" tag="2fe49eed-33f2-409e-aa14-0ecb9557da2a" updatedVersion="8" minRefreshableVersion="3" useAutoFormatting="1" subtotalHiddenItems="1" rowGrandTotals="0" colGrandTotals="0" itemPrintTitles="1" createdVersion="8" indent="0" showEmptyRow="1" showEmptyCol="1" compact="0" compactData="0" multipleFieldFilters="0" chartFormat="6">
  <location ref="O2:Q3"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167">
      <pivotArea type="all" dataOnly="0" outline="0" fieldPosition="0"/>
    </format>
    <format dxfId="166">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7CBAAD0-6085-41AD-83D6-8BC8560CDBA0}" name="PivotTable1" cacheId="1565" applyNumberFormats="0" applyBorderFormats="0" applyFontFormats="0" applyPatternFormats="0" applyAlignmentFormats="0" applyWidthHeightFormats="1" dataCaption="Values" missingCaption="0" tag="29a9c1a9-3267-4cc6-9e34-1b1b69d6cec0" updatedVersion="8" minRefreshableVersion="3" useAutoFormatting="1" subtotalHiddenItems="1" rowGrandTotals="0" colGrandTotals="0" itemPrintTitles="1" createdVersion="8" indent="0" showEmptyRow="1" showEmptyCol="1" compact="0" compactData="0" multipleFieldFilters="0" chartFormat="6">
  <location ref="C3:D507"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79"/>
    </i>
    <i>
      <x v="378"/>
    </i>
    <i>
      <x v="377"/>
    </i>
    <i>
      <x v="375"/>
    </i>
    <i>
      <x v="376"/>
    </i>
    <i>
      <x v="331"/>
    </i>
    <i>
      <x v="330"/>
    </i>
    <i>
      <x v="334"/>
    </i>
    <i>
      <x v="333"/>
    </i>
    <i>
      <x v="329"/>
    </i>
    <i>
      <x v="327"/>
    </i>
    <i>
      <x v="404"/>
    </i>
    <i>
      <x v="405"/>
    </i>
    <i>
      <x v="406"/>
    </i>
    <i>
      <x v="412"/>
    </i>
    <i>
      <x v="332"/>
    </i>
    <i>
      <x v="410"/>
    </i>
    <i>
      <x v="413"/>
    </i>
    <i>
      <x v="408"/>
    </i>
    <i>
      <x v="277"/>
    </i>
    <i>
      <x v="427"/>
    </i>
    <i>
      <x v="341"/>
    </i>
    <i>
      <x v="20"/>
    </i>
    <i>
      <x v="491"/>
    </i>
    <i>
      <x v="21"/>
    </i>
    <i>
      <x v="309"/>
    </i>
    <i>
      <x v="22"/>
    </i>
    <i>
      <x v="373"/>
    </i>
    <i>
      <x v="23"/>
    </i>
    <i>
      <x v="459"/>
    </i>
    <i>
      <x v="24"/>
    </i>
    <i>
      <x v="261"/>
    </i>
    <i>
      <x v="25"/>
    </i>
    <i>
      <x v="293"/>
    </i>
    <i>
      <x v="26"/>
    </i>
    <i>
      <x v="325"/>
    </i>
    <i>
      <x v="27"/>
    </i>
    <i>
      <x v="357"/>
    </i>
    <i>
      <x v="28"/>
    </i>
    <i>
      <x v="389"/>
    </i>
    <i>
      <x v="29"/>
    </i>
    <i>
      <x v="443"/>
    </i>
    <i>
      <x v="30"/>
    </i>
    <i>
      <x v="475"/>
    </i>
    <i>
      <x v="31"/>
    </i>
    <i>
      <x v="253"/>
    </i>
    <i>
      <x v="32"/>
    </i>
    <i>
      <x v="269"/>
    </i>
    <i>
      <x v="33"/>
    </i>
    <i>
      <x v="285"/>
    </i>
    <i>
      <x v="34"/>
    </i>
    <i>
      <x v="301"/>
    </i>
    <i>
      <x v="35"/>
    </i>
    <i>
      <x v="317"/>
    </i>
    <i>
      <x v="36"/>
    </i>
    <i>
      <x v="5"/>
    </i>
    <i>
      <x v="37"/>
    </i>
    <i>
      <x v="349"/>
    </i>
    <i>
      <x v="38"/>
    </i>
    <i>
      <x v="365"/>
    </i>
    <i>
      <x v="39"/>
    </i>
    <i>
      <x v="381"/>
    </i>
    <i>
      <x v="40"/>
    </i>
    <i>
      <x v="397"/>
    </i>
    <i>
      <x v="41"/>
    </i>
    <i>
      <x v="435"/>
    </i>
    <i>
      <x v="42"/>
    </i>
    <i>
      <x v="451"/>
    </i>
    <i>
      <x v="43"/>
    </i>
    <i>
      <x v="467"/>
    </i>
    <i>
      <x v="44"/>
    </i>
    <i>
      <x v="483"/>
    </i>
    <i>
      <x v="45"/>
    </i>
    <i>
      <x v="499"/>
    </i>
    <i>
      <x v="46"/>
    </i>
    <i>
      <x v="257"/>
    </i>
    <i>
      <x v="47"/>
    </i>
    <i>
      <x v="265"/>
    </i>
    <i>
      <x v="48"/>
    </i>
    <i>
      <x v="273"/>
    </i>
    <i>
      <x v="49"/>
    </i>
    <i>
      <x v="281"/>
    </i>
    <i>
      <x v="50"/>
    </i>
    <i>
      <x v="289"/>
    </i>
    <i>
      <x v="51"/>
    </i>
    <i>
      <x v="297"/>
    </i>
    <i>
      <x v="52"/>
    </i>
    <i>
      <x v="305"/>
    </i>
    <i>
      <x v="53"/>
    </i>
    <i>
      <x v="313"/>
    </i>
    <i>
      <x v="54"/>
    </i>
    <i>
      <x v="321"/>
    </i>
    <i>
      <x v="55"/>
    </i>
    <i>
      <x v="2"/>
    </i>
    <i>
      <x v="56"/>
    </i>
    <i>
      <x v="337"/>
    </i>
    <i>
      <x v="57"/>
    </i>
    <i>
      <x v="345"/>
    </i>
    <i>
      <x v="58"/>
    </i>
    <i>
      <x v="353"/>
    </i>
    <i>
      <x v="59"/>
    </i>
    <i>
      <x v="361"/>
    </i>
    <i>
      <x v="60"/>
    </i>
    <i>
      <x v="369"/>
    </i>
    <i>
      <x v="61"/>
    </i>
    <i>
      <x v="9"/>
    </i>
    <i>
      <x v="62"/>
    </i>
    <i>
      <x v="385"/>
    </i>
    <i>
      <x v="63"/>
    </i>
    <i>
      <x v="393"/>
    </i>
    <i>
      <x v="64"/>
    </i>
    <i>
      <x v="19"/>
    </i>
    <i>
      <x v="12"/>
    </i>
    <i>
      <x v="65"/>
    </i>
    <i>
      <x v="431"/>
    </i>
    <i>
      <x v="66"/>
    </i>
    <i>
      <x v="439"/>
    </i>
    <i>
      <x v="67"/>
    </i>
    <i>
      <x v="447"/>
    </i>
    <i>
      <x v="68"/>
    </i>
    <i>
      <x v="455"/>
    </i>
    <i>
      <x v="69"/>
    </i>
    <i>
      <x v="463"/>
    </i>
    <i>
      <x v="70"/>
    </i>
    <i>
      <x v="471"/>
    </i>
    <i>
      <x v="71"/>
    </i>
    <i>
      <x v="479"/>
    </i>
    <i>
      <x v="72"/>
    </i>
    <i>
      <x v="487"/>
    </i>
    <i>
      <x v="73"/>
    </i>
    <i>
      <x v="495"/>
    </i>
    <i>
      <x v="74"/>
    </i>
    <i>
      <x v="503"/>
    </i>
    <i>
      <x v="75"/>
    </i>
    <i>
      <x v="255"/>
    </i>
    <i>
      <x v="76"/>
    </i>
    <i>
      <x v="259"/>
    </i>
    <i>
      <x v="77"/>
    </i>
    <i>
      <x v="263"/>
    </i>
    <i>
      <x v="78"/>
    </i>
    <i>
      <x v="267"/>
    </i>
    <i>
      <x v="79"/>
    </i>
    <i>
      <x v="271"/>
    </i>
    <i>
      <x v="80"/>
    </i>
    <i>
      <x v="275"/>
    </i>
    <i>
      <x v="81"/>
    </i>
    <i>
      <x v="279"/>
    </i>
    <i>
      <x v="82"/>
    </i>
    <i>
      <x v="283"/>
    </i>
    <i>
      <x v="83"/>
    </i>
    <i>
      <x v="287"/>
    </i>
    <i>
      <x v="84"/>
    </i>
    <i>
      <x v="291"/>
    </i>
    <i>
      <x v="85"/>
    </i>
    <i>
      <x v="295"/>
    </i>
    <i>
      <x v="86"/>
    </i>
    <i>
      <x v="299"/>
    </i>
    <i>
      <x v="87"/>
    </i>
    <i>
      <x v="303"/>
    </i>
    <i>
      <x v="88"/>
    </i>
    <i>
      <x v="307"/>
    </i>
    <i>
      <x v="89"/>
    </i>
    <i>
      <x v="311"/>
    </i>
    <i>
      <x v="90"/>
    </i>
    <i>
      <x v="315"/>
    </i>
    <i>
      <x v="91"/>
    </i>
    <i>
      <x v="319"/>
    </i>
    <i>
      <x v="92"/>
    </i>
    <i>
      <x v="323"/>
    </i>
    <i>
      <x v="93"/>
    </i>
    <i>
      <x v="1"/>
    </i>
    <i>
      <x v="94"/>
    </i>
    <i>
      <x v="4"/>
    </i>
    <i>
      <x v="95"/>
    </i>
    <i>
      <x v="335"/>
    </i>
    <i>
      <x v="96"/>
    </i>
    <i>
      <x v="339"/>
    </i>
    <i>
      <x v="97"/>
    </i>
    <i>
      <x v="343"/>
    </i>
    <i>
      <x v="98"/>
    </i>
    <i>
      <x v="347"/>
    </i>
    <i>
      <x v="99"/>
    </i>
    <i>
      <x v="351"/>
    </i>
    <i>
      <x v="100"/>
    </i>
    <i>
      <x v="355"/>
    </i>
    <i>
      <x v="101"/>
    </i>
    <i>
      <x v="359"/>
    </i>
    <i>
      <x v="102"/>
    </i>
    <i>
      <x v="363"/>
    </i>
    <i>
      <x v="103"/>
    </i>
    <i>
      <x v="367"/>
    </i>
    <i>
      <x v="104"/>
    </i>
    <i>
      <x v="371"/>
    </i>
    <i>
      <x v="105"/>
    </i>
    <i>
      <x v="7"/>
    </i>
    <i>
      <x v="106"/>
    </i>
    <i>
      <x v="11"/>
    </i>
    <i>
      <x v="107"/>
    </i>
    <i>
      <x v="383"/>
    </i>
    <i>
      <x v="108"/>
    </i>
    <i>
      <x v="387"/>
    </i>
    <i>
      <x v="109"/>
    </i>
    <i>
      <x v="391"/>
    </i>
    <i>
      <x v="110"/>
    </i>
    <i>
      <x v="395"/>
    </i>
    <i>
      <x v="111"/>
    </i>
    <i>
      <x v="18"/>
    </i>
    <i>
      <x v="112"/>
    </i>
    <i>
      <x v="14"/>
    </i>
    <i>
      <x v="113"/>
    </i>
    <i>
      <x v="16"/>
    </i>
    <i>
      <x v="114"/>
    </i>
    <i>
      <x v="429"/>
    </i>
    <i>
      <x v="115"/>
    </i>
    <i>
      <x v="433"/>
    </i>
    <i>
      <x v="116"/>
    </i>
    <i>
      <x v="437"/>
    </i>
    <i>
      <x v="117"/>
    </i>
    <i>
      <x v="441"/>
    </i>
    <i>
      <x v="118"/>
    </i>
    <i>
      <x v="445"/>
    </i>
    <i>
      <x v="119"/>
    </i>
    <i>
      <x v="449"/>
    </i>
    <i>
      <x v="120"/>
    </i>
    <i>
      <x v="453"/>
    </i>
    <i>
      <x v="121"/>
    </i>
    <i>
      <x v="457"/>
    </i>
    <i>
      <x v="122"/>
    </i>
    <i>
      <x v="461"/>
    </i>
    <i>
      <x v="123"/>
    </i>
    <i>
      <x v="465"/>
    </i>
    <i>
      <x v="124"/>
    </i>
    <i>
      <x v="469"/>
    </i>
    <i>
      <x v="125"/>
    </i>
    <i>
      <x v="473"/>
    </i>
    <i>
      <x v="126"/>
    </i>
    <i>
      <x v="477"/>
    </i>
    <i>
      <x v="127"/>
    </i>
    <i>
      <x v="481"/>
    </i>
    <i>
      <x v="128"/>
    </i>
    <i>
      <x v="485"/>
    </i>
    <i>
      <x v="129"/>
    </i>
    <i>
      <x v="489"/>
    </i>
    <i>
      <x v="130"/>
    </i>
    <i>
      <x v="493"/>
    </i>
    <i>
      <x v="131"/>
    </i>
    <i>
      <x v="497"/>
    </i>
    <i>
      <x v="132"/>
    </i>
    <i>
      <x v="501"/>
    </i>
    <i>
      <x v="133"/>
    </i>
    <i>
      <x v="252"/>
    </i>
    <i>
      <x v="134"/>
    </i>
    <i>
      <x v="254"/>
    </i>
    <i>
      <x v="135"/>
    </i>
    <i>
      <x v="256"/>
    </i>
    <i>
      <x v="136"/>
    </i>
    <i>
      <x v="258"/>
    </i>
    <i>
      <x v="137"/>
    </i>
    <i>
      <x v="260"/>
    </i>
    <i>
      <x v="138"/>
    </i>
    <i>
      <x v="262"/>
    </i>
    <i>
      <x v="139"/>
    </i>
    <i>
      <x v="264"/>
    </i>
    <i>
      <x v="140"/>
    </i>
    <i>
      <x v="266"/>
    </i>
    <i>
      <x v="141"/>
    </i>
    <i>
      <x v="268"/>
    </i>
    <i>
      <x v="142"/>
    </i>
    <i>
      <x v="270"/>
    </i>
    <i>
      <x v="143"/>
    </i>
    <i>
      <x v="272"/>
    </i>
    <i>
      <x v="144"/>
    </i>
    <i>
      <x v="274"/>
    </i>
    <i>
      <x v="145"/>
    </i>
    <i>
      <x v="276"/>
    </i>
    <i>
      <x v="146"/>
    </i>
    <i>
      <x v="278"/>
    </i>
    <i>
      <x v="147"/>
    </i>
    <i>
      <x v="280"/>
    </i>
    <i>
      <x v="148"/>
    </i>
    <i>
      <x v="282"/>
    </i>
    <i>
      <x v="149"/>
    </i>
    <i>
      <x v="284"/>
    </i>
    <i>
      <x v="150"/>
    </i>
    <i>
      <x v="286"/>
    </i>
    <i>
      <x v="151"/>
    </i>
    <i>
      <x v="288"/>
    </i>
    <i>
      <x v="152"/>
    </i>
    <i>
      <x v="290"/>
    </i>
    <i>
      <x v="153"/>
    </i>
    <i>
      <x v="292"/>
    </i>
    <i>
      <x v="154"/>
    </i>
    <i>
      <x v="294"/>
    </i>
    <i>
      <x v="155"/>
    </i>
    <i>
      <x v="296"/>
    </i>
    <i>
      <x v="156"/>
    </i>
    <i>
      <x v="298"/>
    </i>
    <i>
      <x v="157"/>
    </i>
    <i>
      <x v="300"/>
    </i>
    <i>
      <x v="158"/>
    </i>
    <i>
      <x v="302"/>
    </i>
    <i>
      <x v="159"/>
    </i>
    <i>
      <x v="304"/>
    </i>
    <i>
      <x v="160"/>
    </i>
    <i>
      <x v="306"/>
    </i>
    <i>
      <x v="161"/>
    </i>
    <i>
      <x v="308"/>
    </i>
    <i>
      <x v="162"/>
    </i>
    <i>
      <x v="310"/>
    </i>
    <i>
      <x v="163"/>
    </i>
    <i>
      <x v="312"/>
    </i>
    <i>
      <x v="164"/>
    </i>
    <i>
      <x v="314"/>
    </i>
    <i>
      <x v="165"/>
    </i>
    <i>
      <x v="316"/>
    </i>
    <i>
      <x v="166"/>
    </i>
    <i>
      <x v="318"/>
    </i>
    <i>
      <x v="167"/>
    </i>
    <i>
      <x v="320"/>
    </i>
    <i>
      <x v="168"/>
    </i>
    <i>
      <x v="322"/>
    </i>
    <i>
      <x v="169"/>
    </i>
    <i>
      <x v="324"/>
    </i>
    <i>
      <x v="170"/>
    </i>
    <i>
      <x v="326"/>
    </i>
    <i>
      <x v="171"/>
    </i>
    <i>
      <x v="328"/>
    </i>
    <i>
      <x v="172"/>
    </i>
    <i>
      <x v="3"/>
    </i>
    <i>
      <x v="173"/>
    </i>
    <i>
      <x v="17"/>
    </i>
    <i>
      <x v="174"/>
    </i>
    <i>
      <x v="6"/>
    </i>
    <i>
      <x v="175"/>
    </i>
    <i>
      <x v="336"/>
    </i>
    <i>
      <x v="176"/>
    </i>
    <i>
      <x v="338"/>
    </i>
    <i>
      <x v="177"/>
    </i>
    <i>
      <x v="340"/>
    </i>
    <i>
      <x v="178"/>
    </i>
    <i>
      <x v="342"/>
    </i>
    <i>
      <x v="179"/>
    </i>
    <i>
      <x v="344"/>
    </i>
    <i>
      <x v="180"/>
    </i>
    <i>
      <x v="346"/>
    </i>
    <i>
      <x v="181"/>
    </i>
    <i>
      <x v="348"/>
    </i>
    <i>
      <x v="182"/>
    </i>
    <i>
      <x v="350"/>
    </i>
    <i>
      <x v="183"/>
    </i>
    <i>
      <x v="352"/>
    </i>
    <i>
      <x v="184"/>
    </i>
    <i>
      <x v="354"/>
    </i>
    <i>
      <x v="185"/>
    </i>
    <i>
      <x v="356"/>
    </i>
    <i>
      <x v="186"/>
    </i>
    <i>
      <x v="358"/>
    </i>
    <i>
      <x v="187"/>
    </i>
    <i>
      <x v="360"/>
    </i>
    <i>
      <x v="188"/>
    </i>
    <i>
      <x v="362"/>
    </i>
    <i>
      <x v="189"/>
    </i>
    <i>
      <x v="364"/>
    </i>
    <i>
      <x v="190"/>
    </i>
    <i>
      <x v="366"/>
    </i>
    <i>
      <x v="191"/>
    </i>
    <i>
      <x v="368"/>
    </i>
    <i>
      <x v="192"/>
    </i>
    <i>
      <x v="370"/>
    </i>
    <i>
      <x v="193"/>
    </i>
    <i>
      <x v="372"/>
    </i>
    <i>
      <x v="194"/>
    </i>
    <i>
      <x v="374"/>
    </i>
    <i>
      <x v="195"/>
    </i>
    <i>
      <x v="8"/>
    </i>
    <i>
      <x v="196"/>
    </i>
    <i>
      <x v="10"/>
    </i>
    <i>
      <x v="197"/>
    </i>
    <i>
      <x v="380"/>
    </i>
    <i>
      <x v="198"/>
    </i>
    <i>
      <x v="382"/>
    </i>
    <i>
      <x v="199"/>
    </i>
    <i>
      <x v="384"/>
    </i>
    <i>
      <x v="200"/>
    </i>
    <i>
      <x v="386"/>
    </i>
    <i>
      <x v="201"/>
    </i>
    <i>
      <x v="388"/>
    </i>
    <i>
      <x v="202"/>
    </i>
    <i>
      <x v="390"/>
    </i>
    <i>
      <x v="203"/>
    </i>
    <i>
      <x v="392"/>
    </i>
    <i>
      <x v="204"/>
    </i>
    <i>
      <x v="394"/>
    </i>
    <i>
      <x v="411"/>
    </i>
    <i>
      <x v="396"/>
    </i>
    <i>
      <x v="399"/>
    </i>
    <i>
      <x v="398"/>
    </i>
    <i>
      <x v="400"/>
    </i>
    <i>
      <x v="402"/>
    </i>
    <i>
      <x v="401"/>
    </i>
    <i>
      <x v="415"/>
    </i>
    <i>
      <x v="403"/>
    </i>
    <i>
      <x v="417"/>
    </i>
    <i>
      <x v="13"/>
    </i>
    <i>
      <x v="419"/>
    </i>
    <i>
      <x v="407"/>
    </i>
    <i>
      <x v="421"/>
    </i>
    <i>
      <x v="409"/>
    </i>
    <i>
      <x v="423"/>
    </i>
    <i>
      <x v="15"/>
    </i>
    <i>
      <x v="425"/>
    </i>
    <i>
      <x v="205"/>
    </i>
    <i>
      <x v="414"/>
    </i>
    <i>
      <x v="206"/>
    </i>
    <i>
      <x v="416"/>
    </i>
    <i>
      <x v="207"/>
    </i>
    <i>
      <x v="418"/>
    </i>
    <i>
      <x v="208"/>
    </i>
    <i>
      <x v="420"/>
    </i>
    <i>
      <x v="209"/>
    </i>
    <i>
      <x v="422"/>
    </i>
    <i>
      <x v="210"/>
    </i>
    <i>
      <x v="424"/>
    </i>
    <i>
      <x v="211"/>
    </i>
    <i>
      <x v="426"/>
    </i>
    <i>
      <x v="212"/>
    </i>
    <i>
      <x v="428"/>
    </i>
    <i>
      <x v="213"/>
    </i>
    <i>
      <x v="430"/>
    </i>
    <i>
      <x v="214"/>
    </i>
    <i>
      <x v="432"/>
    </i>
    <i>
      <x v="215"/>
    </i>
    <i>
      <x v="434"/>
    </i>
    <i>
      <x v="216"/>
    </i>
    <i>
      <x v="436"/>
    </i>
    <i>
      <x v="217"/>
    </i>
    <i>
      <x v="438"/>
    </i>
    <i>
      <x v="218"/>
    </i>
    <i>
      <x v="440"/>
    </i>
    <i>
      <x v="219"/>
    </i>
    <i>
      <x v="442"/>
    </i>
    <i>
      <x v="220"/>
    </i>
    <i>
      <x v="444"/>
    </i>
    <i>
      <x v="221"/>
    </i>
    <i>
      <x v="446"/>
    </i>
    <i>
      <x v="222"/>
    </i>
    <i>
      <x v="448"/>
    </i>
    <i>
      <x v="223"/>
    </i>
    <i>
      <x v="450"/>
    </i>
    <i>
      <x v="224"/>
    </i>
    <i>
      <x v="452"/>
    </i>
    <i>
      <x v="225"/>
    </i>
    <i>
      <x v="454"/>
    </i>
    <i>
      <x v="226"/>
    </i>
    <i>
      <x v="456"/>
    </i>
    <i>
      <x v="227"/>
    </i>
    <i>
      <x v="458"/>
    </i>
    <i>
      <x v="228"/>
    </i>
    <i>
      <x v="460"/>
    </i>
    <i>
      <x v="229"/>
    </i>
    <i>
      <x v="462"/>
    </i>
    <i>
      <x v="230"/>
    </i>
    <i>
      <x v="464"/>
    </i>
    <i>
      <x v="231"/>
    </i>
    <i>
      <x v="466"/>
    </i>
    <i>
      <x v="232"/>
    </i>
    <i>
      <x v="468"/>
    </i>
    <i>
      <x v="233"/>
    </i>
    <i>
      <x v="470"/>
    </i>
    <i>
      <x v="234"/>
    </i>
    <i>
      <x v="472"/>
    </i>
    <i>
      <x v="235"/>
    </i>
    <i>
      <x v="474"/>
    </i>
    <i>
      <x v="236"/>
    </i>
    <i>
      <x v="476"/>
    </i>
    <i>
      <x v="237"/>
    </i>
    <i>
      <x v="478"/>
    </i>
    <i>
      <x v="238"/>
    </i>
    <i>
      <x v="480"/>
    </i>
    <i>
      <x v="239"/>
    </i>
    <i>
      <x v="482"/>
    </i>
    <i>
      <x v="240"/>
    </i>
    <i>
      <x v="484"/>
    </i>
    <i>
      <x v="241"/>
    </i>
    <i>
      <x v="486"/>
    </i>
    <i>
      <x v="242"/>
    </i>
    <i>
      <x v="488"/>
    </i>
    <i>
      <x v="243"/>
    </i>
    <i>
      <x v="490"/>
    </i>
    <i>
      <x v="244"/>
    </i>
    <i>
      <x v="492"/>
    </i>
    <i>
      <x v="245"/>
    </i>
    <i>
      <x v="494"/>
    </i>
    <i>
      <x v="246"/>
    </i>
    <i>
      <x v="496"/>
    </i>
    <i>
      <x v="247"/>
    </i>
    <i>
      <x v="498"/>
    </i>
    <i>
      <x v="248"/>
    </i>
    <i>
      <x v="500"/>
    </i>
    <i>
      <x v="249"/>
    </i>
    <i>
      <x v="502"/>
    </i>
    <i>
      <x v="250"/>
    </i>
    <i>
      <x/>
    </i>
    <i>
      <x v="251"/>
    </i>
  </rowItems>
  <colItems count="1">
    <i/>
  </colItems>
  <dataFields count="1">
    <dataField name="Profit" fld="0" subtotal="count" baseField="0" baseItem="0" numFmtId="167"/>
  </dataFields>
  <formats count="4">
    <format dxfId="171">
      <pivotArea type="all" dataOnly="0" outline="0" fieldPosition="0"/>
    </format>
    <format dxfId="170">
      <pivotArea outline="0" collapsedLevelsAreSubtotals="1" fieldPosition="0"/>
    </format>
    <format dxfId="169">
      <pivotArea dataOnly="0" labelOnly="1" outline="0" fieldPosition="0">
        <references count="1">
          <reference field="4294967294" count="1">
            <x v="0"/>
          </reference>
        </references>
      </pivotArea>
    </format>
    <format dxfId="168">
      <pivotArea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D1F7ED1-D1C4-4417-A213-BE1E5EEA31BB}" name="PivotTable8" cacheId="1571" applyNumberFormats="0" applyBorderFormats="0" applyFontFormats="0" applyPatternFormats="0" applyAlignmentFormats="0" applyWidthHeightFormats="1" dataCaption="Values" missingCaption="0" tag="ed92da9b-68f1-42ef-b49c-a6a983d6160b" updatedVersion="8" minRefreshableVersion="3" useAutoFormatting="1" subtotalHiddenItems="1" rowGrandTotals="0" colGrandTotals="0" itemPrintTitles="1" createdVersion="8" indent="0" showEmptyRow="1" showEmptyCol="1" compact="0" compactData="0" multipleFieldFilters="0" chartFormat="6">
  <location ref="T2:U12" firstHeaderRow="1" firstDataRow="1" firstDataCol="1"/>
  <pivotFields count="4">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0">
    <i>
      <x v="4"/>
    </i>
    <i>
      <x v="5"/>
    </i>
    <i>
      <x/>
    </i>
    <i>
      <x v="6"/>
    </i>
    <i>
      <x v="3"/>
    </i>
    <i>
      <x v="7"/>
    </i>
    <i>
      <x v="8"/>
    </i>
    <i>
      <x v="9"/>
    </i>
    <i>
      <x v="2"/>
    </i>
    <i>
      <x v="1"/>
    </i>
  </rowItems>
  <colItems count="1">
    <i/>
  </colItems>
  <dataFields count="1">
    <dataField name="Sum of Profit" fld="1" baseField="0" baseItem="0" numFmtId="167"/>
  </dataFields>
  <formats count="3">
    <format dxfId="174">
      <pivotArea type="all" dataOnly="0" outline="0" fieldPosition="0"/>
    </format>
    <format dxfId="173">
      <pivotArea outline="0" collapsedLevelsAreSubtotals="1" fieldPosition="0"/>
    </format>
    <format dxfId="172">
      <pivotArea outline="0" fieldPosition="0">
        <references count="1">
          <reference field="4294967294" count="1">
            <x v="0"/>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activeTabTopLevelEntity name="[DimProduct 1]"/>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194E393-4E12-472B-BAF0-249157A5D3C1}" name="PivotTable3" cacheId="1577" applyNumberFormats="0" applyBorderFormats="0" applyFontFormats="0" applyPatternFormats="0" applyAlignmentFormats="0" applyWidthHeightFormats="1" dataCaption="Values" missingCaption="0" tag="406ecc00-9835-42d7-bf56-e0fd8192524c" updatedVersion="8" minRefreshableVersion="3" useAutoFormatting="1" subtotalHiddenItems="1" rowGrandTotals="0" colGrandTotals="0" itemPrintTitles="1" createdVersion="8" indent="0" showEmptyRow="1" showEmptyCol="1" compact="0" compactData="0" multipleFieldFilters="0" chartFormat="6">
  <location ref="AF2:AG4"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fld="0" subtotal="count" baseField="0" baseItem="0"/>
  </dataFields>
  <formats count="2">
    <format dxfId="176">
      <pivotArea type="all" dataOnly="0" outline="0" fieldPosition="0"/>
    </format>
    <format dxfId="175">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036289-E3B2-4EDB-A8BD-72BA634BCF76}" name="PivotTable2" cacheId="1574" applyNumberFormats="0" applyBorderFormats="0" applyFontFormats="0" applyPatternFormats="0" applyAlignmentFormats="0" applyWidthHeightFormats="1" dataCaption="Values" missingCaption="0" tag="a2a24bed-4e7f-4c5b-a1eb-9b934a0c1dda" updatedVersion="8" minRefreshableVersion="3" useAutoFormatting="1" subtotalHiddenItems="1" rowGrandTotals="0" colGrandTotals="0" itemPrintTitles="1" createdVersion="8" indent="0" showEmptyRow="1" showEmptyCol="1" compact="0" compactData="0" multipleFieldFilters="0" chartFormat="6">
  <location ref="X2:Y10"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8">
    <i>
      <x v="3"/>
    </i>
    <i>
      <x v="4"/>
    </i>
    <i>
      <x/>
    </i>
    <i>
      <x v="6"/>
    </i>
    <i>
      <x v="5"/>
    </i>
    <i>
      <x v="7"/>
    </i>
    <i>
      <x v="2"/>
    </i>
    <i>
      <x v="1"/>
    </i>
  </rowItems>
  <colItems count="1">
    <i/>
  </colItems>
  <dataFields count="1">
    <dataField fld="0" subtotal="count" baseField="0" baseItem="0"/>
  </dataFields>
  <formats count="2">
    <format dxfId="178">
      <pivotArea type="all" dataOnly="0" outline="0" fieldPosition="0"/>
    </format>
    <format dxfId="177">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F964308-5E08-4125-9A10-6760B2215EC1}" name="PivotTable7" cacheId="1541" applyNumberFormats="0" applyBorderFormats="0" applyFontFormats="0" applyPatternFormats="0" applyAlignmentFormats="0" applyWidthHeightFormats="1" dataCaption="Values" missingCaption="0" tag="675699f4-9a33-4004-9634-bee9d4910007" updatedVersion="8" minRefreshableVersion="3" useAutoFormatting="1" subtotalHiddenItems="1" rowGrandTotals="0" colGrandTotals="0" itemPrintTitles="1" createdVersion="8" indent="0" showEmptyRow="1" showEmptyCol="1" compact="0" compactData="0" multipleFieldFilters="0" chartFormat="6">
  <location ref="AC3:AD9"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83"/>
  </dataFields>
  <formats count="4">
    <format dxfId="155">
      <pivotArea type="all" dataOnly="0" outline="0" fieldPosition="0"/>
    </format>
    <format dxfId="156">
      <pivotArea outline="0" collapsedLevelsAreSubtotals="1" fieldPosition="0"/>
    </format>
    <format dxfId="157">
      <pivotArea outline="0" fieldPosition="0">
        <references count="1">
          <reference field="4294967294" count="1">
            <x v="0"/>
          </reference>
        </references>
      </pivotArea>
    </format>
    <format dxfId="154">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62C125D-A6E7-450E-A907-D6AD39A100EE}" name="PivotTable6" cacheId="1589" applyNumberFormats="0" applyBorderFormats="0" applyFontFormats="0" applyPatternFormats="0" applyAlignmentFormats="0" applyWidthHeightFormats="1" dataCaption="Values" missingCaption="0" tag="d2288aeb-37dd-4b35-bb73-65b01bc92733" updatedVersion="8" minRefreshableVersion="3" useAutoFormatting="1" subtotalHiddenItems="1" rowGrandTotals="0" colGrandTotals="0" itemPrintTitles="1" createdVersion="8" indent="0" showEmptyRow="1" showEmptyCol="1" compact="0" compactData="0" multipleFieldFilters="0" chartFormat="6">
  <location ref="R3:S10"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numFmtId="167"/>
  </dataFields>
  <formats count="3">
    <format dxfId="159">
      <pivotArea type="all" dataOnly="0" outline="0" fieldPosition="0"/>
    </format>
    <format dxfId="160">
      <pivotArea outline="0" collapsedLevelsAreSubtotals="1" fieldPosition="0"/>
    </format>
    <format dxfId="158">
      <pivotArea outline="0" fieldPosition="0">
        <references count="1">
          <reference field="4294967294" count="1">
            <x v="0"/>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C855C7D-BEE5-48B1-B2C0-7EA50FD248EA}" name="PivotTable3" cacheId="1586" applyNumberFormats="0" applyBorderFormats="0" applyFontFormats="0" applyPatternFormats="0" applyAlignmentFormats="0" applyWidthHeightFormats="1" dataCaption="Values" missingCaption="0" tag="6254a1d0-3a6a-4dd5-a5e2-5b33781187e6" updatedVersion="8" minRefreshableVersion="3" useAutoFormatting="1" subtotalHiddenItems="1" rowGrandTotals="0" colGrandTotals="0" itemPrintTitles="1" createdVersion="8" indent="0" showEmptyRow="1" showEmptyCol="1" compact="0" compactData="0" multipleFieldFilters="0" chartFormat="6">
  <location ref="L8:M10"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baseField="0" baseItem="0"/>
  </dataFields>
  <formats count="2">
    <format dxfId="161">
      <pivotArea type="all" dataOnly="0" outline="0" fieldPosition="0"/>
    </format>
    <format dxfId="162">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874F503-074D-4573-BBA5-DB27781DC27B}" name="PivotTable2" cacheId="1583" applyNumberFormats="0" applyBorderFormats="0" applyFontFormats="0" applyPatternFormats="0" applyAlignmentFormats="0" applyWidthHeightFormats="1" dataCaption="Values" missingCaption="0" tag="d7f2435d-06ec-4547-9386-7b6a7fcc7c75" updatedVersion="8" minRefreshableVersion="3" useAutoFormatting="1" subtotalHiddenItems="1" rowGrandTotals="0" colGrandTotals="0" itemPrintTitles="1" createdVersion="8" indent="0" showEmptyRow="1" showEmptyCol="1" compact="0" compactData="0" multipleFieldFilters="0" chartFormat="6">
  <location ref="L3:M4"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numFmtId="3"/>
  </dataFields>
  <formats count="3">
    <format dxfId="164">
      <pivotArea type="all" dataOnly="0" outline="0" fieldPosition="0"/>
    </format>
    <format dxfId="165">
      <pivotArea outline="0" collapsedLevelsAreSubtotals="1" fieldPosition="0"/>
    </format>
    <format dxfId="163">
      <pivotArea outline="0" fieldPosition="0">
        <references count="1">
          <reference field="4294967294" count="1" selected="0">
            <x v="1"/>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_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52BE227-1837-4A40-8FA2-47110FBB5FD0}" name="PivotTable1" cacheId="1580" applyNumberFormats="0" applyBorderFormats="0" applyFontFormats="0" applyPatternFormats="0" applyAlignmentFormats="0" applyWidthHeightFormats="1" dataCaption="Values" missingCaption="0" tag="e9898fb9-1195-48a8-90f9-cb5506c94d70" updatedVersion="8" minRefreshableVersion="3" useAutoFormatting="1" subtotalHiddenItems="1" rowGrandTotals="0" colGrandTotals="0" itemPrintTitles="1" createdVersion="8" indent="0" showEmptyRow="1" showEmptyCol="1" compact="0" compactData="0" multipleFieldFilters="0" chartFormat="6">
  <location ref="C3:D18403"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18400">
    <i>
      <x v="8385"/>
    </i>
    <i>
      <x v="5717"/>
    </i>
    <i>
      <x v="4689"/>
    </i>
    <i>
      <x v="3970"/>
    </i>
    <i>
      <x v="5943"/>
    </i>
    <i>
      <x v="18135"/>
    </i>
    <i>
      <x v="6993"/>
    </i>
    <i>
      <x v="11393"/>
    </i>
    <i>
      <x v="17151"/>
    </i>
    <i>
      <x v="12220"/>
    </i>
    <i>
      <x v="13753"/>
    </i>
    <i>
      <x v="12615"/>
    </i>
    <i>
      <x v="7836"/>
    </i>
    <i>
      <x v="14014"/>
    </i>
    <i>
      <x v="6041"/>
    </i>
    <i>
      <x v="3576"/>
    </i>
    <i>
      <x v="17495"/>
    </i>
    <i>
      <x v="11713"/>
    </i>
    <i>
      <x v="8221"/>
    </i>
    <i>
      <x v="5298"/>
    </i>
    <i>
      <x v="3980"/>
    </i>
    <i>
      <x v="320"/>
    </i>
    <i>
      <x v="8968"/>
    </i>
    <i>
      <x v="15271"/>
    </i>
    <i>
      <x v="16037"/>
    </i>
    <i>
      <x v="10617"/>
    </i>
    <i>
      <x v="11364"/>
    </i>
    <i>
      <x v="7446"/>
    </i>
    <i>
      <x v="8629"/>
    </i>
    <i>
      <x v="8969"/>
    </i>
    <i>
      <x v="4328"/>
    </i>
    <i>
      <x v="821"/>
    </i>
    <i>
      <x v="662"/>
    </i>
    <i>
      <x v="13171"/>
    </i>
    <i>
      <x v="12587"/>
    </i>
    <i>
      <x v="11281"/>
    </i>
    <i>
      <x v="4001"/>
    </i>
    <i>
      <x v="16282"/>
    </i>
    <i>
      <x v="3268"/>
    </i>
    <i>
      <x v="1480"/>
    </i>
    <i>
      <x v="13799"/>
    </i>
    <i>
      <x v="16516"/>
    </i>
    <i>
      <x v="15245"/>
    </i>
    <i>
      <x v="12263"/>
    </i>
    <i>
      <x v="1552"/>
    </i>
    <i>
      <x v="17919"/>
    </i>
    <i>
      <x v="6962"/>
    </i>
    <i>
      <x v="5045"/>
    </i>
    <i>
      <x v="4400"/>
    </i>
    <i>
      <x v="15366"/>
    </i>
    <i>
      <x v="14909"/>
    </i>
    <i>
      <x v="12922"/>
    </i>
    <i>
      <x v="14097"/>
    </i>
    <i>
      <x v="1473"/>
    </i>
    <i>
      <x v="11558"/>
    </i>
    <i>
      <x v="11788"/>
    </i>
    <i>
      <x v="15386"/>
    </i>
    <i>
      <x v="14298"/>
    </i>
    <i>
      <x v="2144"/>
    </i>
    <i>
      <x v="3988"/>
    </i>
    <i>
      <x v="11216"/>
    </i>
    <i>
      <x v="6297"/>
    </i>
    <i>
      <x v="1647"/>
    </i>
    <i>
      <x v="2162"/>
    </i>
    <i>
      <x v="2000"/>
    </i>
    <i>
      <x v="1146"/>
    </i>
    <i>
      <x v="2273"/>
    </i>
    <i>
      <x v="5013"/>
    </i>
    <i>
      <x v="3168"/>
    </i>
    <i>
      <x v="1634"/>
    </i>
    <i>
      <x v="17240"/>
    </i>
    <i>
      <x v="13220"/>
    </i>
    <i>
      <x v="15468"/>
    </i>
    <i>
      <x v="15898"/>
    </i>
    <i>
      <x v="11842"/>
    </i>
    <i>
      <x v="13340"/>
    </i>
    <i>
      <x v="4052"/>
    </i>
    <i>
      <x v="7387"/>
    </i>
    <i>
      <x v="11099"/>
    </i>
    <i>
      <x v="9133"/>
    </i>
    <i>
      <x v="8965"/>
    </i>
    <i>
      <x v="16357"/>
    </i>
    <i>
      <x v="17960"/>
    </i>
    <i>
      <x v="16953"/>
    </i>
    <i>
      <x v="14656"/>
    </i>
    <i>
      <x v="4008"/>
    </i>
    <i>
      <x v="7424"/>
    </i>
    <i>
      <x v="6846"/>
    </i>
    <i>
      <x v="4163"/>
    </i>
    <i>
      <x v="3949"/>
    </i>
    <i>
      <x v="17928"/>
    </i>
    <i>
      <x v="10616"/>
    </i>
    <i>
      <x v="15080"/>
    </i>
    <i>
      <x v="9375"/>
    </i>
    <i>
      <x v="10723"/>
    </i>
    <i>
      <x v="3449"/>
    </i>
    <i>
      <x v="18176"/>
    </i>
    <i>
      <x v="17653"/>
    </i>
    <i>
      <x v="17397"/>
    </i>
    <i>
      <x v="16112"/>
    </i>
    <i>
      <x v="17912"/>
    </i>
    <i>
      <x v="16113"/>
    </i>
    <i>
      <x v="17269"/>
    </i>
    <i>
      <x v="16114"/>
    </i>
    <i>
      <x v="17525"/>
    </i>
    <i>
      <x v="16115"/>
    </i>
    <i>
      <x v="17781"/>
    </i>
    <i>
      <x v="16116"/>
    </i>
    <i>
      <x v="18048"/>
    </i>
    <i>
      <x v="16117"/>
    </i>
    <i>
      <x v="18304"/>
    </i>
    <i>
      <x v="16118"/>
    </i>
    <i>
      <x v="17333"/>
    </i>
    <i>
      <x v="16119"/>
    </i>
    <i>
      <x v="17461"/>
    </i>
    <i>
      <x v="16120"/>
    </i>
    <i>
      <x v="17589"/>
    </i>
    <i>
      <x v="16121"/>
    </i>
    <i>
      <x v="17717"/>
    </i>
    <i>
      <x v="16122"/>
    </i>
    <i>
      <x v="17848"/>
    </i>
    <i>
      <x v="16123"/>
    </i>
    <i>
      <x v="17984"/>
    </i>
    <i>
      <x v="16124"/>
    </i>
    <i>
      <x v="18112"/>
    </i>
    <i>
      <x v="16125"/>
    </i>
    <i>
      <x v="18240"/>
    </i>
    <i>
      <x v="16126"/>
    </i>
    <i>
      <x v="18368"/>
    </i>
    <i>
      <x v="16127"/>
    </i>
    <i>
      <x v="17301"/>
    </i>
    <i>
      <x v="16128"/>
    </i>
    <i>
      <x v="17365"/>
    </i>
    <i>
      <x v="16129"/>
    </i>
    <i>
      <x v="17429"/>
    </i>
    <i>
      <x v="16130"/>
    </i>
    <i>
      <x v="17493"/>
    </i>
    <i>
      <x v="16131"/>
    </i>
    <i>
      <x v="17557"/>
    </i>
    <i>
      <x v="16132"/>
    </i>
    <i>
      <x v="17621"/>
    </i>
    <i>
      <x v="16133"/>
    </i>
    <i>
      <x v="17685"/>
    </i>
    <i>
      <x v="16134"/>
    </i>
    <i>
      <x v="17749"/>
    </i>
    <i>
      <x v="16135"/>
    </i>
    <i>
      <x v="17816"/>
    </i>
    <i>
      <x v="16136"/>
    </i>
    <i>
      <x v="17880"/>
    </i>
    <i>
      <x v="16137"/>
    </i>
    <i>
      <x v="17952"/>
    </i>
    <i>
      <x v="16138"/>
    </i>
    <i>
      <x v="18016"/>
    </i>
    <i>
      <x v="16139"/>
    </i>
    <i>
      <x v="18080"/>
    </i>
    <i>
      <x v="16140"/>
    </i>
    <i>
      <x v="18144"/>
    </i>
    <i>
      <x v="16141"/>
    </i>
    <i>
      <x v="18208"/>
    </i>
    <i>
      <x v="16142"/>
    </i>
    <i>
      <x v="18272"/>
    </i>
    <i>
      <x v="16143"/>
    </i>
    <i>
      <x v="18336"/>
    </i>
    <i>
      <x v="16144"/>
    </i>
    <i>
      <x v="17253"/>
    </i>
    <i>
      <x v="16145"/>
    </i>
    <i>
      <x v="17285"/>
    </i>
    <i>
      <x v="16146"/>
    </i>
    <i>
      <x v="17317"/>
    </i>
    <i>
      <x v="16147"/>
    </i>
    <i>
      <x v="17349"/>
    </i>
    <i>
      <x v="16148"/>
    </i>
    <i>
      <x v="17381"/>
    </i>
    <i>
      <x v="16149"/>
    </i>
    <i>
      <x v="17413"/>
    </i>
    <i>
      <x v="16150"/>
    </i>
    <i>
      <x v="17445"/>
    </i>
    <i>
      <x v="16151"/>
    </i>
    <i>
      <x v="17477"/>
    </i>
    <i>
      <x v="16152"/>
    </i>
    <i>
      <x v="17509"/>
    </i>
    <i>
      <x v="16153"/>
    </i>
    <i>
      <x v="17541"/>
    </i>
    <i>
      <x v="16154"/>
    </i>
    <i>
      <x v="17573"/>
    </i>
    <i>
      <x v="16155"/>
    </i>
    <i>
      <x v="17605"/>
    </i>
    <i>
      <x v="16156"/>
    </i>
    <i>
      <x v="17637"/>
    </i>
    <i>
      <x v="16157"/>
    </i>
    <i>
      <x v="17669"/>
    </i>
    <i>
      <x v="16158"/>
    </i>
    <i>
      <x v="17701"/>
    </i>
    <i>
      <x v="16159"/>
    </i>
    <i>
      <x v="17733"/>
    </i>
    <i>
      <x v="16160"/>
    </i>
    <i>
      <x v="17765"/>
    </i>
    <i>
      <x v="16161"/>
    </i>
    <i>
      <x v="17797"/>
    </i>
    <i>
      <x v="16162"/>
    </i>
    <i>
      <x v="17832"/>
    </i>
    <i>
      <x v="16163"/>
    </i>
    <i>
      <x v="17864"/>
    </i>
    <i>
      <x v="16164"/>
    </i>
    <i>
      <x v="17896"/>
    </i>
    <i>
      <x v="16165"/>
    </i>
    <i>
      <x v="17936"/>
    </i>
    <i>
      <x v="16166"/>
    </i>
    <i>
      <x v="17968"/>
    </i>
    <i>
      <x v="16167"/>
    </i>
    <i>
      <x v="18000"/>
    </i>
    <i>
      <x v="16168"/>
    </i>
    <i>
      <x v="18032"/>
    </i>
    <i>
      <x v="16169"/>
    </i>
    <i>
      <x v="18064"/>
    </i>
    <i>
      <x v="16170"/>
    </i>
    <i>
      <x v="18096"/>
    </i>
    <i>
      <x v="16171"/>
    </i>
    <i>
      <x v="18128"/>
    </i>
    <i>
      <x v="16172"/>
    </i>
    <i>
      <x v="18160"/>
    </i>
    <i>
      <x v="16173"/>
    </i>
    <i>
      <x v="18192"/>
    </i>
    <i>
      <x v="16174"/>
    </i>
    <i>
      <x v="18224"/>
    </i>
    <i>
      <x v="16175"/>
    </i>
    <i>
      <x v="18256"/>
    </i>
    <i>
      <x v="16176"/>
    </i>
    <i>
      <x v="18288"/>
    </i>
    <i>
      <x v="16177"/>
    </i>
    <i>
      <x v="18320"/>
    </i>
    <i>
      <x v="16178"/>
    </i>
    <i>
      <x v="18352"/>
    </i>
    <i>
      <x v="16179"/>
    </i>
    <i>
      <x v="18391"/>
    </i>
    <i>
      <x v="16180"/>
    </i>
    <i>
      <x v="17261"/>
    </i>
    <i>
      <x v="16181"/>
    </i>
    <i>
      <x v="17277"/>
    </i>
    <i>
      <x v="16182"/>
    </i>
    <i>
      <x v="17293"/>
    </i>
    <i>
      <x v="16183"/>
    </i>
    <i>
      <x v="17309"/>
    </i>
    <i>
      <x v="16184"/>
    </i>
    <i>
      <x v="17325"/>
    </i>
    <i>
      <x v="16185"/>
    </i>
    <i>
      <x v="17341"/>
    </i>
    <i>
      <x v="16186"/>
    </i>
    <i>
      <x v="17357"/>
    </i>
    <i>
      <x v="16187"/>
    </i>
    <i>
      <x v="17373"/>
    </i>
    <i>
      <x v="16188"/>
    </i>
    <i>
      <x v="17389"/>
    </i>
    <i>
      <x v="16189"/>
    </i>
    <i>
      <x v="17405"/>
    </i>
    <i>
      <x v="16190"/>
    </i>
    <i>
      <x v="17421"/>
    </i>
    <i>
      <x v="16191"/>
    </i>
    <i>
      <x v="17437"/>
    </i>
    <i>
      <x v="16192"/>
    </i>
    <i>
      <x v="17453"/>
    </i>
    <i>
      <x v="16193"/>
    </i>
    <i>
      <x v="17469"/>
    </i>
    <i>
      <x v="16194"/>
    </i>
    <i>
      <x v="17485"/>
    </i>
    <i>
      <x v="16195"/>
    </i>
    <i>
      <x v="17501"/>
    </i>
    <i>
      <x v="16196"/>
    </i>
    <i>
      <x v="17517"/>
    </i>
    <i>
      <x v="16197"/>
    </i>
    <i>
      <x v="17533"/>
    </i>
    <i>
      <x v="16198"/>
    </i>
    <i>
      <x v="17549"/>
    </i>
    <i>
      <x v="16199"/>
    </i>
    <i>
      <x v="17565"/>
    </i>
    <i>
      <x v="16200"/>
    </i>
    <i>
      <x v="17581"/>
    </i>
    <i>
      <x v="16201"/>
    </i>
    <i>
      <x v="17597"/>
    </i>
    <i>
      <x v="16202"/>
    </i>
    <i>
      <x v="17613"/>
    </i>
    <i>
      <x v="16203"/>
    </i>
    <i>
      <x v="17629"/>
    </i>
    <i>
      <x v="16204"/>
    </i>
    <i>
      <x v="17645"/>
    </i>
    <i>
      <x v="16205"/>
    </i>
    <i>
      <x v="17661"/>
    </i>
    <i>
      <x v="16206"/>
    </i>
    <i>
      <x v="17677"/>
    </i>
    <i>
      <x v="16207"/>
    </i>
    <i>
      <x v="17693"/>
    </i>
    <i>
      <x v="16208"/>
    </i>
    <i>
      <x v="17709"/>
    </i>
    <i>
      <x v="16209"/>
    </i>
    <i>
      <x v="17725"/>
    </i>
    <i>
      <x v="16210"/>
    </i>
    <i>
      <x v="17741"/>
    </i>
    <i>
      <x v="16211"/>
    </i>
    <i>
      <x v="17757"/>
    </i>
    <i>
      <x v="16212"/>
    </i>
    <i>
      <x v="17773"/>
    </i>
    <i>
      <x v="16213"/>
    </i>
    <i>
      <x v="17789"/>
    </i>
    <i>
      <x v="16214"/>
    </i>
    <i>
      <x v="17808"/>
    </i>
    <i>
      <x v="16215"/>
    </i>
    <i>
      <x v="17824"/>
    </i>
    <i>
      <x v="16216"/>
    </i>
    <i>
      <x v="17840"/>
    </i>
    <i>
      <x v="16217"/>
    </i>
    <i>
      <x v="17856"/>
    </i>
    <i>
      <x v="16218"/>
    </i>
    <i>
      <x v="17872"/>
    </i>
    <i>
      <x v="16219"/>
    </i>
    <i>
      <x v="17888"/>
    </i>
    <i>
      <x v="16220"/>
    </i>
    <i>
      <x v="17904"/>
    </i>
    <i>
      <x v="16221"/>
    </i>
    <i>
      <x v="16111"/>
    </i>
    <i>
      <x v="17920"/>
    </i>
    <i>
      <x v="16222"/>
    </i>
    <i>
      <x v="17944"/>
    </i>
    <i>
      <x v="16223"/>
    </i>
    <i>
      <x v="16109"/>
    </i>
    <i>
      <x v="16224"/>
    </i>
    <i>
      <x v="17976"/>
    </i>
    <i>
      <x v="16225"/>
    </i>
    <i>
      <x v="17992"/>
    </i>
    <i>
      <x v="16226"/>
    </i>
    <i>
      <x v="18008"/>
    </i>
    <i>
      <x v="16227"/>
    </i>
    <i>
      <x v="18024"/>
    </i>
    <i>
      <x v="16228"/>
    </i>
    <i>
      <x v="18040"/>
    </i>
    <i>
      <x v="16229"/>
    </i>
    <i>
      <x v="18056"/>
    </i>
    <i>
      <x v="16230"/>
    </i>
    <i>
      <x v="18072"/>
    </i>
    <i>
      <x v="16231"/>
    </i>
    <i>
      <x v="18088"/>
    </i>
    <i>
      <x v="16232"/>
    </i>
    <i>
      <x v="18104"/>
    </i>
    <i>
      <x v="16233"/>
    </i>
    <i>
      <x v="18120"/>
    </i>
    <i>
      <x v="16234"/>
    </i>
    <i>
      <x v="18136"/>
    </i>
    <i>
      <x v="16235"/>
    </i>
    <i>
      <x v="18152"/>
    </i>
    <i>
      <x v="16236"/>
    </i>
    <i>
      <x v="18168"/>
    </i>
    <i>
      <x v="16237"/>
    </i>
    <i>
      <x v="18184"/>
    </i>
    <i>
      <x v="16238"/>
    </i>
    <i>
      <x v="18200"/>
    </i>
    <i>
      <x v="16239"/>
    </i>
    <i>
      <x v="18216"/>
    </i>
    <i>
      <x v="16240"/>
    </i>
    <i>
      <x v="18232"/>
    </i>
    <i>
      <x v="16241"/>
    </i>
    <i>
      <x v="18248"/>
    </i>
    <i>
      <x v="16242"/>
    </i>
    <i>
      <x v="18264"/>
    </i>
    <i>
      <x v="16243"/>
    </i>
    <i>
      <x v="18280"/>
    </i>
    <i>
      <x v="16244"/>
    </i>
    <i>
      <x v="18296"/>
    </i>
    <i>
      <x v="16245"/>
    </i>
    <i>
      <x v="18312"/>
    </i>
    <i>
      <x v="16246"/>
    </i>
    <i>
      <x v="18328"/>
    </i>
    <i>
      <x v="16247"/>
    </i>
    <i>
      <x v="18344"/>
    </i>
    <i>
      <x v="16248"/>
    </i>
    <i>
      <x v="18360"/>
    </i>
    <i>
      <x v="16249"/>
    </i>
    <i>
      <x v="18376"/>
    </i>
    <i>
      <x v="16250"/>
    </i>
    <i>
      <x v="18399"/>
    </i>
    <i>
      <x v="16251"/>
    </i>
    <i>
      <x v="17257"/>
    </i>
    <i>
      <x v="16252"/>
    </i>
    <i>
      <x v="17265"/>
    </i>
    <i>
      <x v="16253"/>
    </i>
    <i>
      <x v="17273"/>
    </i>
    <i>
      <x v="16254"/>
    </i>
    <i>
      <x v="17281"/>
    </i>
    <i>
      <x v="16255"/>
    </i>
    <i>
      <x v="17289"/>
    </i>
    <i>
      <x v="16256"/>
    </i>
    <i>
      <x v="17297"/>
    </i>
    <i>
      <x v="16257"/>
    </i>
    <i>
      <x v="17305"/>
    </i>
    <i>
      <x v="16258"/>
    </i>
    <i>
      <x v="17313"/>
    </i>
    <i>
      <x v="16259"/>
    </i>
    <i>
      <x v="17321"/>
    </i>
    <i>
      <x v="16260"/>
    </i>
    <i>
      <x v="17329"/>
    </i>
    <i>
      <x v="16261"/>
    </i>
    <i>
      <x v="17337"/>
    </i>
    <i>
      <x v="16262"/>
    </i>
    <i>
      <x v="17345"/>
    </i>
    <i>
      <x v="16263"/>
    </i>
    <i>
      <x v="17353"/>
    </i>
    <i>
      <x v="16264"/>
    </i>
    <i>
      <x v="17361"/>
    </i>
    <i>
      <x v="16265"/>
    </i>
    <i>
      <x v="17369"/>
    </i>
    <i>
      <x v="16266"/>
    </i>
    <i>
      <x v="17377"/>
    </i>
    <i>
      <x v="16267"/>
    </i>
    <i>
      <x v="17385"/>
    </i>
    <i>
      <x v="16268"/>
    </i>
    <i>
      <x v="17393"/>
    </i>
    <i>
      <x v="16269"/>
    </i>
    <i>
      <x v="17401"/>
    </i>
    <i>
      <x v="16270"/>
    </i>
    <i>
      <x v="17409"/>
    </i>
    <i>
      <x v="16271"/>
    </i>
    <i>
      <x v="17417"/>
    </i>
    <i>
      <x v="16272"/>
    </i>
    <i>
      <x v="17425"/>
    </i>
    <i>
      <x v="16273"/>
    </i>
    <i>
      <x v="17433"/>
    </i>
    <i>
      <x v="16274"/>
    </i>
    <i>
      <x v="17441"/>
    </i>
    <i>
      <x v="16275"/>
    </i>
    <i>
      <x v="17449"/>
    </i>
    <i>
      <x v="16276"/>
    </i>
    <i>
      <x v="17457"/>
    </i>
    <i>
      <x v="16277"/>
    </i>
    <i>
      <x v="17465"/>
    </i>
    <i>
      <x v="16278"/>
    </i>
    <i>
      <x v="17473"/>
    </i>
    <i>
      <x v="16279"/>
    </i>
    <i>
      <x v="17481"/>
    </i>
    <i>
      <x v="16280"/>
    </i>
    <i>
      <x v="17489"/>
    </i>
    <i>
      <x v="16281"/>
    </i>
    <i>
      <x v="17497"/>
    </i>
    <i>
      <x v="16101"/>
    </i>
    <i>
      <x v="17505"/>
    </i>
    <i>
      <x v="16283"/>
    </i>
    <i>
      <x v="17513"/>
    </i>
    <i>
      <x v="16284"/>
    </i>
    <i>
      <x v="17521"/>
    </i>
    <i>
      <x v="16285"/>
    </i>
    <i>
      <x v="17529"/>
    </i>
    <i>
      <x v="16286"/>
    </i>
    <i>
      <x v="17537"/>
    </i>
    <i>
      <x v="16287"/>
    </i>
    <i>
      <x v="17545"/>
    </i>
    <i>
      <x v="16288"/>
    </i>
    <i>
      <x v="17553"/>
    </i>
    <i>
      <x v="16289"/>
    </i>
    <i>
      <x v="17561"/>
    </i>
    <i>
      <x v="16290"/>
    </i>
    <i>
      <x v="17569"/>
    </i>
    <i>
      <x v="16291"/>
    </i>
    <i>
      <x v="17577"/>
    </i>
    <i>
      <x v="16292"/>
    </i>
    <i>
      <x v="17585"/>
    </i>
    <i>
      <x v="16293"/>
    </i>
    <i>
      <x v="17593"/>
    </i>
    <i>
      <x v="16294"/>
    </i>
    <i>
      <x v="17601"/>
    </i>
    <i>
      <x v="16295"/>
    </i>
    <i>
      <x v="17609"/>
    </i>
    <i>
      <x v="16296"/>
    </i>
    <i>
      <x v="17617"/>
    </i>
    <i>
      <x v="16297"/>
    </i>
    <i>
      <x v="17625"/>
    </i>
    <i>
      <x v="16298"/>
    </i>
    <i>
      <x v="17633"/>
    </i>
    <i>
      <x v="16299"/>
    </i>
    <i>
      <x v="17641"/>
    </i>
    <i>
      <x v="16300"/>
    </i>
    <i>
      <x v="17649"/>
    </i>
    <i>
      <x v="16301"/>
    </i>
    <i>
      <x v="17657"/>
    </i>
    <i>
      <x v="16302"/>
    </i>
    <i>
      <x v="17665"/>
    </i>
    <i>
      <x v="16303"/>
    </i>
    <i>
      <x v="17673"/>
    </i>
    <i>
      <x v="16304"/>
    </i>
    <i>
      <x v="17681"/>
    </i>
    <i>
      <x v="16305"/>
    </i>
    <i>
      <x v="17689"/>
    </i>
    <i>
      <x v="16306"/>
    </i>
    <i>
      <x v="17697"/>
    </i>
    <i>
      <x v="16307"/>
    </i>
    <i>
      <x v="17705"/>
    </i>
    <i>
      <x v="16308"/>
    </i>
    <i>
      <x v="17713"/>
    </i>
    <i>
      <x v="16309"/>
    </i>
    <i>
      <x v="17721"/>
    </i>
    <i>
      <x v="16310"/>
    </i>
    <i>
      <x v="17729"/>
    </i>
    <i>
      <x v="16311"/>
    </i>
    <i>
      <x v="17737"/>
    </i>
    <i>
      <x v="16312"/>
    </i>
    <i>
      <x v="17745"/>
    </i>
    <i>
      <x v="16313"/>
    </i>
    <i>
      <x v="17753"/>
    </i>
    <i>
      <x v="16314"/>
    </i>
    <i>
      <x v="17761"/>
    </i>
    <i>
      <x v="16315"/>
    </i>
    <i>
      <x v="17769"/>
    </i>
    <i>
      <x v="16316"/>
    </i>
    <i>
      <x v="17777"/>
    </i>
    <i>
      <x v="16317"/>
    </i>
    <i>
      <x v="17785"/>
    </i>
    <i>
      <x v="16318"/>
    </i>
    <i>
      <x v="17793"/>
    </i>
    <i>
      <x v="16319"/>
    </i>
    <i>
      <x v="16110"/>
    </i>
    <i>
      <x v="16320"/>
    </i>
    <i>
      <x v="17812"/>
    </i>
    <i>
      <x v="16321"/>
    </i>
    <i>
      <x v="17820"/>
    </i>
    <i>
      <x v="16322"/>
    </i>
    <i>
      <x v="17828"/>
    </i>
    <i>
      <x v="16323"/>
    </i>
    <i>
      <x v="17836"/>
    </i>
    <i>
      <x v="16324"/>
    </i>
    <i>
      <x v="17844"/>
    </i>
    <i>
      <x v="16325"/>
    </i>
    <i>
      <x v="17852"/>
    </i>
    <i>
      <x v="16326"/>
    </i>
    <i>
      <x v="17860"/>
    </i>
    <i>
      <x v="16327"/>
    </i>
    <i>
      <x v="17868"/>
    </i>
    <i>
      <x v="16328"/>
    </i>
    <i>
      <x v="17876"/>
    </i>
    <i>
      <x v="16329"/>
    </i>
    <i>
      <x v="17884"/>
    </i>
    <i>
      <x v="16330"/>
    </i>
    <i>
      <x v="17892"/>
    </i>
    <i>
      <x v="16331"/>
    </i>
    <i>
      <x v="17900"/>
    </i>
    <i>
      <x v="16332"/>
    </i>
    <i>
      <x v="17908"/>
    </i>
    <i>
      <x v="16333"/>
    </i>
    <i>
      <x v="17916"/>
    </i>
    <i>
      <x v="16334"/>
    </i>
    <i>
      <x v="17924"/>
    </i>
    <i>
      <x v="16335"/>
    </i>
    <i>
      <x v="17932"/>
    </i>
    <i>
      <x v="16336"/>
    </i>
    <i>
      <x v="17940"/>
    </i>
    <i>
      <x v="16337"/>
    </i>
    <i>
      <x v="17948"/>
    </i>
    <i>
      <x v="16338"/>
    </i>
    <i>
      <x v="17956"/>
    </i>
    <i>
      <x v="16339"/>
    </i>
    <i>
      <x v="17964"/>
    </i>
    <i>
      <x v="16340"/>
    </i>
    <i>
      <x v="17972"/>
    </i>
    <i>
      <x v="16341"/>
    </i>
    <i>
      <x v="17980"/>
    </i>
    <i>
      <x v="16342"/>
    </i>
    <i>
      <x v="17988"/>
    </i>
    <i>
      <x v="16343"/>
    </i>
    <i>
      <x v="17996"/>
    </i>
    <i>
      <x v="16344"/>
    </i>
    <i>
      <x v="18004"/>
    </i>
    <i>
      <x v="16345"/>
    </i>
    <i>
      <x v="18012"/>
    </i>
    <i>
      <x v="16346"/>
    </i>
    <i>
      <x v="18020"/>
    </i>
    <i>
      <x v="16347"/>
    </i>
    <i>
      <x v="18028"/>
    </i>
    <i>
      <x v="16348"/>
    </i>
    <i>
      <x v="18036"/>
    </i>
    <i>
      <x v="16349"/>
    </i>
    <i>
      <x v="18044"/>
    </i>
    <i>
      <x v="16350"/>
    </i>
    <i>
      <x v="18052"/>
    </i>
    <i>
      <x v="16351"/>
    </i>
    <i>
      <x v="18060"/>
    </i>
    <i>
      <x v="16352"/>
    </i>
    <i>
      <x v="18068"/>
    </i>
    <i>
      <x v="16353"/>
    </i>
    <i>
      <x v="18076"/>
    </i>
    <i>
      <x v="16354"/>
    </i>
    <i>
      <x v="18084"/>
    </i>
    <i>
      <x v="16355"/>
    </i>
    <i>
      <x v="18092"/>
    </i>
    <i>
      <x v="16356"/>
    </i>
    <i>
      <x v="18100"/>
    </i>
    <i>
      <x v="16108"/>
    </i>
    <i>
      <x v="18108"/>
    </i>
    <i>
      <x v="16358"/>
    </i>
    <i>
      <x v="18116"/>
    </i>
    <i>
      <x v="16359"/>
    </i>
    <i>
      <x v="18124"/>
    </i>
    <i>
      <x v="16360"/>
    </i>
    <i>
      <x v="18132"/>
    </i>
    <i>
      <x v="16361"/>
    </i>
    <i>
      <x v="18140"/>
    </i>
    <i>
      <x v="16362"/>
    </i>
    <i>
      <x v="18148"/>
    </i>
    <i>
      <x v="16363"/>
    </i>
    <i>
      <x v="18156"/>
    </i>
    <i>
      <x v="16364"/>
    </i>
    <i>
      <x v="18164"/>
    </i>
    <i>
      <x v="16365"/>
    </i>
    <i>
      <x v="18172"/>
    </i>
    <i>
      <x v="16366"/>
    </i>
    <i>
      <x v="18180"/>
    </i>
    <i>
      <x v="16367"/>
    </i>
    <i>
      <x v="18188"/>
    </i>
    <i>
      <x v="16368"/>
    </i>
    <i>
      <x v="18196"/>
    </i>
    <i>
      <x v="16369"/>
    </i>
    <i>
      <x v="18204"/>
    </i>
    <i>
      <x v="16370"/>
    </i>
    <i>
      <x v="18212"/>
    </i>
    <i>
      <x v="16371"/>
    </i>
    <i>
      <x v="18220"/>
    </i>
    <i>
      <x v="16372"/>
    </i>
    <i>
      <x v="18228"/>
    </i>
    <i>
      <x v="16373"/>
    </i>
    <i>
      <x v="18236"/>
    </i>
    <i>
      <x v="16374"/>
    </i>
    <i>
      <x v="18244"/>
    </i>
    <i>
      <x v="16375"/>
    </i>
    <i>
      <x v="18252"/>
    </i>
    <i>
      <x v="16376"/>
    </i>
    <i>
      <x v="18260"/>
    </i>
    <i>
      <x v="16377"/>
    </i>
    <i>
      <x v="18268"/>
    </i>
    <i>
      <x v="16378"/>
    </i>
    <i>
      <x v="18276"/>
    </i>
    <i>
      <x v="16379"/>
    </i>
    <i>
      <x v="18284"/>
    </i>
    <i>
      <x v="16380"/>
    </i>
    <i>
      <x v="18292"/>
    </i>
    <i>
      <x v="16381"/>
    </i>
    <i>
      <x v="18300"/>
    </i>
    <i>
      <x v="16382"/>
    </i>
    <i>
      <x v="18308"/>
    </i>
    <i>
      <x v="16383"/>
    </i>
    <i>
      <x v="18316"/>
    </i>
    <i>
      <x v="16384"/>
    </i>
    <i>
      <x v="18324"/>
    </i>
    <i>
      <x v="16385"/>
    </i>
    <i>
      <x v="18332"/>
    </i>
    <i>
      <x v="16386"/>
    </i>
    <i>
      <x v="18340"/>
    </i>
    <i>
      <x v="16387"/>
    </i>
    <i>
      <x v="18348"/>
    </i>
    <i>
      <x v="16388"/>
    </i>
    <i>
      <x v="18356"/>
    </i>
    <i>
      <x v="16389"/>
    </i>
    <i>
      <x v="18364"/>
    </i>
    <i>
      <x v="16390"/>
    </i>
    <i>
      <x v="18372"/>
    </i>
    <i>
      <x v="16391"/>
    </i>
    <i>
      <x v="18380"/>
    </i>
    <i>
      <x v="16392"/>
    </i>
    <i>
      <x v="18395"/>
    </i>
    <i>
      <x v="16393"/>
    </i>
    <i>
      <x v="17251"/>
    </i>
    <i>
      <x v="16394"/>
    </i>
    <i>
      <x v="17255"/>
    </i>
    <i>
      <x v="16395"/>
    </i>
    <i>
      <x v="17259"/>
    </i>
    <i>
      <x v="16396"/>
    </i>
    <i>
      <x v="17263"/>
    </i>
    <i>
      <x v="16397"/>
    </i>
    <i>
      <x v="17267"/>
    </i>
    <i>
      <x v="16398"/>
    </i>
    <i>
      <x v="17271"/>
    </i>
    <i>
      <x v="16399"/>
    </i>
    <i>
      <x v="17275"/>
    </i>
    <i>
      <x v="16400"/>
    </i>
    <i>
      <x v="17279"/>
    </i>
    <i>
      <x v="16401"/>
    </i>
    <i>
      <x v="17283"/>
    </i>
    <i>
      <x v="16402"/>
    </i>
    <i>
      <x v="17287"/>
    </i>
    <i>
      <x v="16403"/>
    </i>
    <i>
      <x v="17291"/>
    </i>
    <i>
      <x v="16404"/>
    </i>
    <i>
      <x v="17295"/>
    </i>
    <i>
      <x v="16405"/>
    </i>
    <i>
      <x v="17299"/>
    </i>
    <i>
      <x v="16406"/>
    </i>
    <i>
      <x v="17303"/>
    </i>
    <i>
      <x v="16407"/>
    </i>
    <i>
      <x v="17307"/>
    </i>
    <i>
      <x v="16408"/>
    </i>
    <i>
      <x v="17311"/>
    </i>
    <i>
      <x v="16409"/>
    </i>
    <i>
      <x v="17315"/>
    </i>
    <i>
      <x v="16410"/>
    </i>
    <i>
      <x v="17319"/>
    </i>
    <i>
      <x v="16411"/>
    </i>
    <i>
      <x v="17323"/>
    </i>
    <i>
      <x v="16412"/>
    </i>
    <i>
      <x v="17327"/>
    </i>
    <i>
      <x v="16413"/>
    </i>
    <i>
      <x v="17331"/>
    </i>
    <i>
      <x v="16414"/>
    </i>
    <i>
      <x v="17335"/>
    </i>
    <i>
      <x v="16415"/>
    </i>
    <i>
      <x v="17339"/>
    </i>
    <i>
      <x v="16416"/>
    </i>
    <i>
      <x v="17343"/>
    </i>
    <i>
      <x v="16417"/>
    </i>
    <i>
      <x v="17347"/>
    </i>
    <i>
      <x v="16418"/>
    </i>
    <i>
      <x v="17351"/>
    </i>
    <i>
      <x v="16419"/>
    </i>
    <i>
      <x v="17355"/>
    </i>
    <i>
      <x v="16420"/>
    </i>
    <i>
      <x v="17359"/>
    </i>
    <i>
      <x v="16421"/>
    </i>
    <i>
      <x v="17363"/>
    </i>
    <i>
      <x v="16422"/>
    </i>
    <i>
      <x v="17367"/>
    </i>
    <i>
      <x v="16423"/>
    </i>
    <i>
      <x v="17371"/>
    </i>
    <i>
      <x v="16424"/>
    </i>
    <i>
      <x v="17375"/>
    </i>
    <i>
      <x v="16425"/>
    </i>
    <i>
      <x v="17379"/>
    </i>
    <i>
      <x v="16426"/>
    </i>
    <i>
      <x v="17383"/>
    </i>
    <i>
      <x v="16427"/>
    </i>
    <i>
      <x v="17387"/>
    </i>
    <i>
      <x v="16428"/>
    </i>
    <i>
      <x v="17391"/>
    </i>
    <i>
      <x v="16429"/>
    </i>
    <i>
      <x v="17395"/>
    </i>
    <i>
      <x v="16430"/>
    </i>
    <i>
      <x v="17399"/>
    </i>
    <i>
      <x v="16431"/>
    </i>
    <i>
      <x v="17403"/>
    </i>
    <i>
      <x v="16432"/>
    </i>
    <i>
      <x v="17407"/>
    </i>
    <i>
      <x v="16433"/>
    </i>
    <i>
      <x v="17411"/>
    </i>
    <i>
      <x v="16434"/>
    </i>
    <i>
      <x v="17415"/>
    </i>
    <i>
      <x v="16435"/>
    </i>
    <i>
      <x v="17419"/>
    </i>
    <i>
      <x v="16436"/>
    </i>
    <i>
      <x v="17423"/>
    </i>
    <i>
      <x v="16437"/>
    </i>
    <i>
      <x v="17427"/>
    </i>
    <i>
      <x v="16438"/>
    </i>
    <i>
      <x v="17431"/>
    </i>
    <i>
      <x v="16439"/>
    </i>
    <i>
      <x v="17435"/>
    </i>
    <i>
      <x v="16440"/>
    </i>
    <i>
      <x v="17439"/>
    </i>
    <i>
      <x v="16441"/>
    </i>
    <i>
      <x v="17443"/>
    </i>
    <i>
      <x v="16442"/>
    </i>
    <i>
      <x v="17447"/>
    </i>
    <i>
      <x v="16443"/>
    </i>
    <i>
      <x v="17451"/>
    </i>
    <i>
      <x v="16444"/>
    </i>
    <i>
      <x v="17455"/>
    </i>
    <i>
      <x v="16445"/>
    </i>
    <i>
      <x v="17459"/>
    </i>
    <i>
      <x v="16446"/>
    </i>
    <i>
      <x v="17463"/>
    </i>
    <i>
      <x v="16447"/>
    </i>
    <i>
      <x v="17467"/>
    </i>
    <i>
      <x v="16448"/>
    </i>
    <i>
      <x v="17471"/>
    </i>
    <i>
      <x v="16449"/>
    </i>
    <i>
      <x v="17475"/>
    </i>
    <i>
      <x v="16450"/>
    </i>
    <i>
      <x v="17479"/>
    </i>
    <i>
      <x v="16451"/>
    </i>
    <i>
      <x v="17483"/>
    </i>
    <i>
      <x v="16452"/>
    </i>
    <i>
      <x v="17487"/>
    </i>
    <i>
      <x v="16453"/>
    </i>
    <i>
      <x v="17491"/>
    </i>
    <i>
      <x v="16454"/>
    </i>
    <i>
      <x v="16104"/>
    </i>
    <i>
      <x v="16455"/>
    </i>
    <i>
      <x v="17499"/>
    </i>
    <i>
      <x v="16456"/>
    </i>
    <i>
      <x v="17503"/>
    </i>
    <i>
      <x v="16457"/>
    </i>
    <i>
      <x v="17507"/>
    </i>
    <i>
      <x v="16458"/>
    </i>
    <i>
      <x v="17511"/>
    </i>
    <i>
      <x v="16459"/>
    </i>
    <i>
      <x v="17515"/>
    </i>
    <i>
      <x v="16460"/>
    </i>
    <i>
      <x v="17519"/>
    </i>
    <i>
      <x v="16461"/>
    </i>
    <i>
      <x v="17523"/>
    </i>
    <i>
      <x v="16462"/>
    </i>
    <i>
      <x v="17527"/>
    </i>
    <i>
      <x v="16463"/>
    </i>
    <i>
      <x v="17531"/>
    </i>
    <i>
      <x v="16464"/>
    </i>
    <i>
      <x v="17535"/>
    </i>
    <i>
      <x v="16465"/>
    </i>
    <i>
      <x v="17539"/>
    </i>
    <i>
      <x v="16466"/>
    </i>
    <i>
      <x v="17543"/>
    </i>
    <i>
      <x v="16467"/>
    </i>
    <i>
      <x v="17547"/>
    </i>
    <i>
      <x v="16468"/>
    </i>
    <i>
      <x v="17551"/>
    </i>
    <i>
      <x v="16469"/>
    </i>
    <i>
      <x v="17555"/>
    </i>
    <i>
      <x v="16470"/>
    </i>
    <i>
      <x v="17559"/>
    </i>
    <i>
      <x v="16471"/>
    </i>
    <i>
      <x v="17563"/>
    </i>
    <i>
      <x v="16472"/>
    </i>
    <i>
      <x v="17567"/>
    </i>
    <i>
      <x v="16473"/>
    </i>
    <i>
      <x v="17571"/>
    </i>
    <i>
      <x v="16474"/>
    </i>
    <i>
      <x v="17575"/>
    </i>
    <i>
      <x v="16475"/>
    </i>
    <i>
      <x v="17579"/>
    </i>
    <i>
      <x v="16476"/>
    </i>
    <i>
      <x v="17583"/>
    </i>
    <i>
      <x v="16477"/>
    </i>
    <i>
      <x v="17587"/>
    </i>
    <i>
      <x v="16478"/>
    </i>
    <i>
      <x v="17591"/>
    </i>
    <i>
      <x v="16479"/>
    </i>
    <i>
      <x v="17595"/>
    </i>
    <i>
      <x v="16480"/>
    </i>
    <i>
      <x v="17599"/>
    </i>
    <i>
      <x v="16481"/>
    </i>
    <i>
      <x v="17603"/>
    </i>
    <i>
      <x v="16482"/>
    </i>
    <i>
      <x v="17607"/>
    </i>
    <i>
      <x v="16483"/>
    </i>
    <i>
      <x v="17611"/>
    </i>
    <i>
      <x v="16484"/>
    </i>
    <i>
      <x v="17615"/>
    </i>
    <i>
      <x v="16485"/>
    </i>
    <i>
      <x v="17619"/>
    </i>
    <i>
      <x v="16486"/>
    </i>
    <i>
      <x v="17623"/>
    </i>
    <i>
      <x v="16487"/>
    </i>
    <i>
      <x v="17627"/>
    </i>
    <i>
      <x v="16488"/>
    </i>
    <i>
      <x v="17631"/>
    </i>
    <i>
      <x v="16489"/>
    </i>
    <i>
      <x v="17635"/>
    </i>
    <i>
      <x v="16490"/>
    </i>
    <i>
      <x v="17639"/>
    </i>
    <i>
      <x v="16491"/>
    </i>
    <i>
      <x v="17643"/>
    </i>
    <i>
      <x v="16492"/>
    </i>
    <i>
      <x v="17647"/>
    </i>
    <i>
      <x v="16493"/>
    </i>
    <i>
      <x v="17651"/>
    </i>
    <i>
      <x v="16494"/>
    </i>
    <i>
      <x v="17655"/>
    </i>
    <i>
      <x v="16495"/>
    </i>
    <i>
      <x v="17659"/>
    </i>
    <i>
      <x v="16496"/>
    </i>
    <i>
      <x v="17663"/>
    </i>
    <i>
      <x v="16497"/>
    </i>
    <i>
      <x v="17667"/>
    </i>
    <i>
      <x v="16498"/>
    </i>
    <i>
      <x v="17671"/>
    </i>
    <i>
      <x v="16499"/>
    </i>
    <i>
      <x v="17675"/>
    </i>
    <i>
      <x v="16500"/>
    </i>
    <i>
      <x v="17679"/>
    </i>
    <i>
      <x v="16501"/>
    </i>
    <i>
      <x v="17683"/>
    </i>
    <i>
      <x v="16502"/>
    </i>
    <i>
      <x v="17687"/>
    </i>
    <i>
      <x v="16503"/>
    </i>
    <i>
      <x v="17691"/>
    </i>
    <i>
      <x v="16504"/>
    </i>
    <i>
      <x v="17695"/>
    </i>
    <i>
      <x v="16505"/>
    </i>
    <i>
      <x v="17699"/>
    </i>
    <i>
      <x v="16506"/>
    </i>
    <i>
      <x v="17703"/>
    </i>
    <i>
      <x v="16507"/>
    </i>
    <i>
      <x v="17707"/>
    </i>
    <i>
      <x v="16508"/>
    </i>
    <i>
      <x v="17711"/>
    </i>
    <i>
      <x v="16509"/>
    </i>
    <i>
      <x v="17715"/>
    </i>
    <i>
      <x v="16510"/>
    </i>
    <i>
      <x v="17719"/>
    </i>
    <i>
      <x v="16511"/>
    </i>
    <i>
      <x v="17723"/>
    </i>
    <i>
      <x v="16512"/>
    </i>
    <i>
      <x v="17727"/>
    </i>
    <i>
      <x v="16513"/>
    </i>
    <i>
      <x v="17731"/>
    </i>
    <i>
      <x v="16514"/>
    </i>
    <i>
      <x v="17735"/>
    </i>
    <i>
      <x v="16515"/>
    </i>
    <i>
      <x v="17739"/>
    </i>
    <i>
      <x v="16102"/>
    </i>
    <i>
      <x v="17743"/>
    </i>
    <i>
      <x v="16517"/>
    </i>
    <i>
      <x v="17747"/>
    </i>
    <i>
      <x v="16518"/>
    </i>
    <i>
      <x v="17751"/>
    </i>
    <i>
      <x v="16519"/>
    </i>
    <i>
      <x v="17755"/>
    </i>
    <i>
      <x v="16520"/>
    </i>
    <i>
      <x v="17759"/>
    </i>
    <i>
      <x v="16521"/>
    </i>
    <i>
      <x v="17763"/>
    </i>
    <i>
      <x v="16522"/>
    </i>
    <i>
      <x v="17767"/>
    </i>
    <i>
      <x v="16523"/>
    </i>
    <i>
      <x v="17771"/>
    </i>
    <i>
      <x v="16524"/>
    </i>
    <i>
      <x v="17775"/>
    </i>
    <i>
      <x v="16525"/>
    </i>
    <i>
      <x v="17779"/>
    </i>
    <i>
      <x v="16526"/>
    </i>
    <i>
      <x v="17783"/>
    </i>
    <i>
      <x v="16527"/>
    </i>
    <i>
      <x v="17787"/>
    </i>
    <i>
      <x v="16528"/>
    </i>
    <i>
      <x v="17791"/>
    </i>
    <i>
      <x v="16529"/>
    </i>
    <i>
      <x v="17795"/>
    </i>
    <i>
      <x v="16530"/>
    </i>
    <i>
      <x v="17799"/>
    </i>
    <i>
      <x v="16531"/>
    </i>
    <i>
      <x v="17806"/>
    </i>
    <i>
      <x v="16532"/>
    </i>
    <i>
      <x v="17810"/>
    </i>
    <i>
      <x v="16533"/>
    </i>
    <i>
      <x v="17814"/>
    </i>
    <i>
      <x v="16534"/>
    </i>
    <i>
      <x v="17818"/>
    </i>
    <i>
      <x v="16535"/>
    </i>
    <i>
      <x v="17822"/>
    </i>
    <i>
      <x v="16536"/>
    </i>
    <i>
      <x v="17826"/>
    </i>
    <i>
      <x v="16537"/>
    </i>
    <i>
      <x v="17830"/>
    </i>
    <i>
      <x v="16538"/>
    </i>
    <i>
      <x v="17834"/>
    </i>
    <i>
      <x v="16539"/>
    </i>
    <i>
      <x v="17838"/>
    </i>
    <i>
      <x v="16540"/>
    </i>
    <i>
      <x v="17842"/>
    </i>
    <i>
      <x v="16541"/>
    </i>
    <i>
      <x v="17846"/>
    </i>
    <i>
      <x v="16542"/>
    </i>
    <i>
      <x v="17850"/>
    </i>
    <i>
      <x v="16543"/>
    </i>
    <i>
      <x v="17854"/>
    </i>
    <i>
      <x v="16544"/>
    </i>
    <i>
      <x v="17858"/>
    </i>
    <i>
      <x v="16545"/>
    </i>
    <i>
      <x v="17862"/>
    </i>
    <i>
      <x v="16546"/>
    </i>
    <i>
      <x v="17866"/>
    </i>
    <i>
      <x v="16547"/>
    </i>
    <i>
      <x v="17870"/>
    </i>
    <i>
      <x v="16548"/>
    </i>
    <i>
      <x v="17874"/>
    </i>
    <i>
      <x v="16549"/>
    </i>
    <i>
      <x v="17878"/>
    </i>
    <i>
      <x v="16550"/>
    </i>
    <i>
      <x v="17882"/>
    </i>
    <i>
      <x v="16551"/>
    </i>
    <i>
      <x v="17886"/>
    </i>
    <i>
      <x v="16552"/>
    </i>
    <i>
      <x v="17890"/>
    </i>
    <i>
      <x v="16553"/>
    </i>
    <i>
      <x v="17894"/>
    </i>
    <i>
      <x v="16554"/>
    </i>
    <i>
      <x v="17898"/>
    </i>
    <i>
      <x v="16555"/>
    </i>
    <i>
      <x v="17902"/>
    </i>
    <i>
      <x v="16556"/>
    </i>
    <i>
      <x v="17906"/>
    </i>
    <i>
      <x v="16557"/>
    </i>
    <i>
      <x v="17910"/>
    </i>
    <i>
      <x v="16558"/>
    </i>
    <i>
      <x v="17914"/>
    </i>
    <i>
      <x v="16559"/>
    </i>
    <i>
      <x v="17918"/>
    </i>
    <i>
      <x v="16560"/>
    </i>
    <i>
      <x v="17922"/>
    </i>
    <i>
      <x v="16561"/>
    </i>
    <i>
      <x v="17926"/>
    </i>
    <i>
      <x v="16562"/>
    </i>
    <i>
      <x v="17930"/>
    </i>
    <i>
      <x v="16563"/>
    </i>
    <i>
      <x v="17934"/>
    </i>
    <i>
      <x v="16564"/>
    </i>
    <i>
      <x v="17938"/>
    </i>
    <i>
      <x v="16565"/>
    </i>
    <i>
      <x v="17942"/>
    </i>
    <i>
      <x v="16566"/>
    </i>
    <i>
      <x v="17946"/>
    </i>
    <i>
      <x v="16567"/>
    </i>
    <i>
      <x v="17950"/>
    </i>
    <i>
      <x v="16568"/>
    </i>
    <i>
      <x v="17954"/>
    </i>
    <i>
      <x v="16569"/>
    </i>
    <i>
      <x v="17958"/>
    </i>
    <i>
      <x v="16570"/>
    </i>
    <i>
      <x v="17962"/>
    </i>
    <i>
      <x v="16571"/>
    </i>
    <i>
      <x v="17966"/>
    </i>
    <i>
      <x v="16572"/>
    </i>
    <i>
      <x v="17970"/>
    </i>
    <i>
      <x v="16573"/>
    </i>
    <i>
      <x v="17974"/>
    </i>
    <i>
      <x v="16574"/>
    </i>
    <i>
      <x v="17978"/>
    </i>
    <i>
      <x v="16575"/>
    </i>
    <i>
      <x v="17982"/>
    </i>
    <i>
      <x v="16576"/>
    </i>
    <i>
      <x v="17986"/>
    </i>
    <i>
      <x v="16577"/>
    </i>
    <i>
      <x v="17990"/>
    </i>
    <i>
      <x v="16578"/>
    </i>
    <i>
      <x v="17994"/>
    </i>
    <i>
      <x v="16579"/>
    </i>
    <i>
      <x v="17998"/>
    </i>
    <i>
      <x v="16580"/>
    </i>
    <i>
      <x v="18002"/>
    </i>
    <i>
      <x v="16581"/>
    </i>
    <i>
      <x v="18006"/>
    </i>
    <i>
      <x v="16582"/>
    </i>
    <i>
      <x v="18010"/>
    </i>
    <i>
      <x v="16583"/>
    </i>
    <i>
      <x v="18014"/>
    </i>
    <i>
      <x v="16584"/>
    </i>
    <i>
      <x v="18018"/>
    </i>
    <i>
      <x v="16585"/>
    </i>
    <i>
      <x v="18022"/>
    </i>
    <i>
      <x v="16586"/>
    </i>
    <i>
      <x v="18026"/>
    </i>
    <i>
      <x v="16587"/>
    </i>
    <i>
      <x v="18030"/>
    </i>
    <i>
      <x v="16588"/>
    </i>
    <i>
      <x v="18034"/>
    </i>
    <i>
      <x v="16589"/>
    </i>
    <i>
      <x v="18038"/>
    </i>
    <i>
      <x v="16590"/>
    </i>
    <i>
      <x v="18042"/>
    </i>
    <i>
      <x v="16591"/>
    </i>
    <i>
      <x v="18046"/>
    </i>
    <i>
      <x v="16592"/>
    </i>
    <i>
      <x v="18050"/>
    </i>
    <i>
      <x v="16593"/>
    </i>
    <i>
      <x v="18054"/>
    </i>
    <i>
      <x v="16594"/>
    </i>
    <i>
      <x v="18058"/>
    </i>
    <i>
      <x v="16595"/>
    </i>
    <i>
      <x v="18062"/>
    </i>
    <i>
      <x v="16596"/>
    </i>
    <i>
      <x v="18066"/>
    </i>
    <i>
      <x v="16597"/>
    </i>
    <i>
      <x v="18070"/>
    </i>
    <i>
      <x v="16598"/>
    </i>
    <i>
      <x v="18074"/>
    </i>
    <i>
      <x v="16599"/>
    </i>
    <i>
      <x v="18078"/>
    </i>
    <i>
      <x v="16600"/>
    </i>
    <i>
      <x v="18082"/>
    </i>
    <i>
      <x v="16601"/>
    </i>
    <i>
      <x v="18086"/>
    </i>
    <i>
      <x v="16602"/>
    </i>
    <i>
      <x v="18090"/>
    </i>
    <i>
      <x v="16603"/>
    </i>
    <i>
      <x v="18094"/>
    </i>
    <i>
      <x v="16604"/>
    </i>
    <i>
      <x v="18098"/>
    </i>
    <i>
      <x v="16605"/>
    </i>
    <i>
      <x v="18102"/>
    </i>
    <i>
      <x v="16606"/>
    </i>
    <i>
      <x v="18106"/>
    </i>
    <i>
      <x v="16607"/>
    </i>
    <i>
      <x v="18110"/>
    </i>
    <i>
      <x v="16608"/>
    </i>
    <i>
      <x v="18114"/>
    </i>
    <i>
      <x v="16609"/>
    </i>
    <i>
      <x v="18118"/>
    </i>
    <i>
      <x v="16610"/>
    </i>
    <i>
      <x v="18122"/>
    </i>
    <i>
      <x v="16611"/>
    </i>
    <i>
      <x v="18126"/>
    </i>
    <i>
      <x v="16612"/>
    </i>
    <i>
      <x v="18130"/>
    </i>
    <i>
      <x v="16613"/>
    </i>
    <i>
      <x v="18134"/>
    </i>
    <i>
      <x v="16614"/>
    </i>
    <i>
      <x v="18138"/>
    </i>
    <i>
      <x v="16615"/>
    </i>
    <i>
      <x v="18142"/>
    </i>
    <i>
      <x v="16616"/>
    </i>
    <i>
      <x v="18146"/>
    </i>
    <i>
      <x v="16617"/>
    </i>
    <i>
      <x v="18150"/>
    </i>
    <i>
      <x v="16618"/>
    </i>
    <i>
      <x v="18154"/>
    </i>
    <i>
      <x v="16619"/>
    </i>
    <i>
      <x v="18158"/>
    </i>
    <i>
      <x v="16620"/>
    </i>
    <i>
      <x v="18162"/>
    </i>
    <i>
      <x v="16621"/>
    </i>
    <i>
      <x v="18166"/>
    </i>
    <i>
      <x v="16622"/>
    </i>
    <i>
      <x v="18170"/>
    </i>
    <i>
      <x v="16623"/>
    </i>
    <i>
      <x v="18174"/>
    </i>
    <i>
      <x v="16624"/>
    </i>
    <i>
      <x v="18178"/>
    </i>
    <i>
      <x v="16625"/>
    </i>
    <i>
      <x v="18182"/>
    </i>
    <i>
      <x v="16626"/>
    </i>
    <i>
      <x v="18186"/>
    </i>
    <i>
      <x v="16627"/>
    </i>
    <i>
      <x v="18190"/>
    </i>
    <i>
      <x v="16628"/>
    </i>
    <i>
      <x v="18194"/>
    </i>
    <i>
      <x v="16629"/>
    </i>
    <i>
      <x v="18198"/>
    </i>
    <i>
      <x v="16630"/>
    </i>
    <i>
      <x v="18202"/>
    </i>
    <i>
      <x v="16631"/>
    </i>
    <i>
      <x v="18206"/>
    </i>
    <i>
      <x v="16632"/>
    </i>
    <i>
      <x v="18210"/>
    </i>
    <i>
      <x v="16633"/>
    </i>
    <i>
      <x v="18214"/>
    </i>
    <i>
      <x v="16634"/>
    </i>
    <i>
      <x v="18218"/>
    </i>
    <i>
      <x v="16635"/>
    </i>
    <i>
      <x v="18222"/>
    </i>
    <i>
      <x v="16636"/>
    </i>
    <i>
      <x v="18226"/>
    </i>
    <i>
      <x v="16637"/>
    </i>
    <i>
      <x v="18230"/>
    </i>
    <i>
      <x v="16638"/>
    </i>
    <i>
      <x v="18234"/>
    </i>
    <i>
      <x v="16639"/>
    </i>
    <i>
      <x v="18238"/>
    </i>
    <i>
      <x v="16640"/>
    </i>
    <i>
      <x v="18242"/>
    </i>
    <i>
      <x v="16641"/>
    </i>
    <i>
      <x v="18246"/>
    </i>
    <i>
      <x v="16642"/>
    </i>
    <i>
      <x v="18250"/>
    </i>
    <i>
      <x v="16643"/>
    </i>
    <i>
      <x v="18254"/>
    </i>
    <i>
      <x v="16644"/>
    </i>
    <i>
      <x v="18258"/>
    </i>
    <i>
      <x v="16645"/>
    </i>
    <i>
      <x v="18262"/>
    </i>
    <i>
      <x v="16646"/>
    </i>
    <i>
      <x v="18266"/>
    </i>
    <i>
      <x v="16647"/>
    </i>
    <i>
      <x v="18270"/>
    </i>
    <i>
      <x v="16648"/>
    </i>
    <i>
      <x v="18274"/>
    </i>
    <i>
      <x v="16649"/>
    </i>
    <i>
      <x v="18278"/>
    </i>
    <i>
      <x v="16650"/>
    </i>
    <i>
      <x v="18282"/>
    </i>
    <i>
      <x v="16651"/>
    </i>
    <i>
      <x v="18286"/>
    </i>
    <i>
      <x v="16652"/>
    </i>
    <i>
      <x v="18290"/>
    </i>
    <i>
      <x v="16653"/>
    </i>
    <i>
      <x v="18294"/>
    </i>
    <i>
      <x v="16654"/>
    </i>
    <i>
      <x v="18298"/>
    </i>
    <i>
      <x v="16655"/>
    </i>
    <i>
      <x v="18302"/>
    </i>
    <i>
      <x v="16656"/>
    </i>
    <i>
      <x v="18306"/>
    </i>
    <i>
      <x v="16657"/>
    </i>
    <i>
      <x v="18310"/>
    </i>
    <i>
      <x v="16658"/>
    </i>
    <i>
      <x v="18314"/>
    </i>
    <i>
      <x v="16659"/>
    </i>
    <i>
      <x v="18318"/>
    </i>
    <i>
      <x v="16660"/>
    </i>
    <i>
      <x v="18322"/>
    </i>
    <i>
      <x v="16661"/>
    </i>
    <i>
      <x v="18326"/>
    </i>
    <i>
      <x v="16662"/>
    </i>
    <i>
      <x v="18330"/>
    </i>
    <i>
      <x v="16663"/>
    </i>
    <i>
      <x v="18334"/>
    </i>
    <i>
      <x v="16664"/>
    </i>
    <i>
      <x v="18338"/>
    </i>
    <i>
      <x v="16665"/>
    </i>
    <i>
      <x v="18342"/>
    </i>
    <i>
      <x v="16666"/>
    </i>
    <i>
      <x v="18346"/>
    </i>
    <i>
      <x v="16667"/>
    </i>
    <i>
      <x v="18350"/>
    </i>
    <i>
      <x v="16668"/>
    </i>
    <i>
      <x v="18354"/>
    </i>
    <i>
      <x v="16669"/>
    </i>
    <i>
      <x v="18358"/>
    </i>
    <i>
      <x v="16670"/>
    </i>
    <i>
      <x v="18362"/>
    </i>
    <i>
      <x v="16671"/>
    </i>
    <i>
      <x v="18366"/>
    </i>
    <i>
      <x v="16672"/>
    </i>
    <i>
      <x v="18370"/>
    </i>
    <i>
      <x v="16673"/>
    </i>
    <i>
      <x v="18374"/>
    </i>
    <i>
      <x v="16674"/>
    </i>
    <i>
      <x v="18378"/>
    </i>
    <i>
      <x v="16675"/>
    </i>
    <i>
      <x v="16107"/>
    </i>
    <i>
      <x v="16676"/>
    </i>
    <i>
      <x v="18393"/>
    </i>
    <i>
      <x v="16677"/>
    </i>
    <i>
      <x v="18397"/>
    </i>
    <i>
      <x v="16678"/>
    </i>
    <i>
      <x v="17250"/>
    </i>
    <i>
      <x v="16679"/>
    </i>
    <i>
      <x v="17252"/>
    </i>
    <i>
      <x v="16680"/>
    </i>
    <i>
      <x v="17254"/>
    </i>
    <i>
      <x v="16681"/>
    </i>
    <i>
      <x v="17256"/>
    </i>
    <i>
      <x v="16682"/>
    </i>
    <i>
      <x v="17258"/>
    </i>
    <i>
      <x v="16683"/>
    </i>
    <i>
      <x v="17260"/>
    </i>
    <i>
      <x v="16684"/>
    </i>
    <i>
      <x v="17262"/>
    </i>
    <i>
      <x v="16685"/>
    </i>
    <i>
      <x v="17264"/>
    </i>
    <i>
      <x v="16686"/>
    </i>
    <i>
      <x v="17266"/>
    </i>
    <i>
      <x v="16687"/>
    </i>
    <i>
      <x v="17268"/>
    </i>
    <i>
      <x v="16688"/>
    </i>
    <i>
      <x v="17270"/>
    </i>
    <i>
      <x v="16689"/>
    </i>
    <i>
      <x v="17272"/>
    </i>
    <i>
      <x v="16690"/>
    </i>
    <i>
      <x v="17274"/>
    </i>
    <i>
      <x v="16691"/>
    </i>
    <i>
      <x v="17276"/>
    </i>
    <i>
      <x v="16692"/>
    </i>
    <i>
      <x v="17278"/>
    </i>
    <i>
      <x v="16693"/>
    </i>
    <i>
      <x v="17280"/>
    </i>
    <i>
      <x v="16694"/>
    </i>
    <i>
      <x v="17282"/>
    </i>
    <i>
      <x v="16695"/>
    </i>
    <i>
      <x v="17284"/>
    </i>
    <i>
      <x v="16696"/>
    </i>
    <i>
      <x v="17286"/>
    </i>
    <i>
      <x v="16697"/>
    </i>
    <i>
      <x v="17288"/>
    </i>
    <i>
      <x v="16698"/>
    </i>
    <i>
      <x v="17290"/>
    </i>
    <i>
      <x v="16699"/>
    </i>
    <i>
      <x v="17292"/>
    </i>
    <i>
      <x v="16700"/>
    </i>
    <i>
      <x v="17294"/>
    </i>
    <i>
      <x v="16701"/>
    </i>
    <i>
      <x v="17296"/>
    </i>
    <i>
      <x v="16702"/>
    </i>
    <i>
      <x v="17298"/>
    </i>
    <i>
      <x v="16703"/>
    </i>
    <i>
      <x v="17300"/>
    </i>
    <i>
      <x v="16704"/>
    </i>
    <i>
      <x v="17302"/>
    </i>
    <i>
      <x v="16705"/>
    </i>
    <i>
      <x v="17304"/>
    </i>
    <i>
      <x v="16706"/>
    </i>
    <i>
      <x v="17306"/>
    </i>
    <i>
      <x v="16707"/>
    </i>
    <i>
      <x v="17308"/>
    </i>
    <i>
      <x v="16708"/>
    </i>
    <i>
      <x v="17310"/>
    </i>
    <i>
      <x v="16709"/>
    </i>
    <i>
      <x v="17312"/>
    </i>
    <i>
      <x v="16710"/>
    </i>
    <i>
      <x v="17314"/>
    </i>
    <i>
      <x v="16711"/>
    </i>
    <i>
      <x v="17316"/>
    </i>
    <i>
      <x v="16712"/>
    </i>
    <i>
      <x v="17318"/>
    </i>
    <i>
      <x v="16713"/>
    </i>
    <i>
      <x v="17320"/>
    </i>
    <i>
      <x v="16714"/>
    </i>
    <i>
      <x v="17322"/>
    </i>
    <i>
      <x v="16715"/>
    </i>
    <i>
      <x v="17324"/>
    </i>
    <i>
      <x v="16716"/>
    </i>
    <i>
      <x v="17326"/>
    </i>
    <i>
      <x v="16717"/>
    </i>
    <i>
      <x v="17328"/>
    </i>
    <i>
      <x v="16718"/>
    </i>
    <i>
      <x v="17330"/>
    </i>
    <i>
      <x v="16719"/>
    </i>
    <i>
      <x v="17332"/>
    </i>
    <i>
      <x v="16720"/>
    </i>
    <i>
      <x v="17334"/>
    </i>
    <i>
      <x v="16721"/>
    </i>
    <i>
      <x v="17336"/>
    </i>
    <i>
      <x v="16722"/>
    </i>
    <i>
      <x v="17338"/>
    </i>
    <i>
      <x v="16723"/>
    </i>
    <i>
      <x v="17340"/>
    </i>
    <i>
      <x v="16724"/>
    </i>
    <i>
      <x v="17342"/>
    </i>
    <i>
      <x v="16725"/>
    </i>
    <i>
      <x v="17344"/>
    </i>
    <i>
      <x v="16726"/>
    </i>
    <i>
      <x v="17346"/>
    </i>
    <i>
      <x v="16727"/>
    </i>
    <i>
      <x v="17348"/>
    </i>
    <i>
      <x v="16728"/>
    </i>
    <i>
      <x v="17350"/>
    </i>
    <i>
      <x v="16729"/>
    </i>
    <i>
      <x v="17352"/>
    </i>
    <i>
      <x v="16730"/>
    </i>
    <i>
      <x v="17354"/>
    </i>
    <i>
      <x v="16731"/>
    </i>
    <i>
      <x v="17356"/>
    </i>
    <i>
      <x v="16732"/>
    </i>
    <i>
      <x v="17358"/>
    </i>
    <i>
      <x v="16733"/>
    </i>
    <i>
      <x v="17360"/>
    </i>
    <i>
      <x v="16734"/>
    </i>
    <i>
      <x v="17362"/>
    </i>
    <i>
      <x v="16735"/>
    </i>
    <i>
      <x v="17364"/>
    </i>
    <i>
      <x v="16736"/>
    </i>
    <i>
      <x v="17366"/>
    </i>
    <i>
      <x v="16737"/>
    </i>
    <i>
      <x v="17368"/>
    </i>
    <i>
      <x v="16738"/>
    </i>
    <i>
      <x v="17370"/>
    </i>
    <i>
      <x v="16739"/>
    </i>
    <i>
      <x v="17372"/>
    </i>
    <i>
      <x v="16740"/>
    </i>
    <i>
      <x v="17374"/>
    </i>
    <i>
      <x v="16741"/>
    </i>
    <i>
      <x v="17376"/>
    </i>
    <i>
      <x v="16742"/>
    </i>
    <i>
      <x v="17378"/>
    </i>
    <i>
      <x v="16743"/>
    </i>
    <i>
      <x v="17380"/>
    </i>
    <i>
      <x v="16744"/>
    </i>
    <i>
      <x v="17382"/>
    </i>
    <i>
      <x v="16745"/>
    </i>
    <i>
      <x v="17384"/>
    </i>
    <i>
      <x v="16746"/>
    </i>
    <i>
      <x v="17386"/>
    </i>
    <i>
      <x v="16747"/>
    </i>
    <i>
      <x v="17388"/>
    </i>
    <i>
      <x v="16748"/>
    </i>
    <i>
      <x v="17390"/>
    </i>
    <i>
      <x v="16749"/>
    </i>
    <i>
      <x v="17392"/>
    </i>
    <i>
      <x v="16750"/>
    </i>
    <i>
      <x v="17394"/>
    </i>
    <i>
      <x v="16751"/>
    </i>
    <i>
      <x v="17396"/>
    </i>
    <i>
      <x v="16752"/>
    </i>
    <i>
      <x v="17398"/>
    </i>
    <i>
      <x v="16753"/>
    </i>
    <i>
      <x v="17400"/>
    </i>
    <i>
      <x v="16754"/>
    </i>
    <i>
      <x v="17402"/>
    </i>
    <i>
      <x v="16755"/>
    </i>
    <i>
      <x v="17404"/>
    </i>
    <i>
      <x v="16756"/>
    </i>
    <i>
      <x v="17406"/>
    </i>
    <i>
      <x v="16757"/>
    </i>
    <i>
      <x v="17408"/>
    </i>
    <i>
      <x v="16758"/>
    </i>
    <i>
      <x v="17410"/>
    </i>
    <i>
      <x v="16759"/>
    </i>
    <i>
      <x v="17412"/>
    </i>
    <i>
      <x v="16760"/>
    </i>
    <i>
      <x v="17414"/>
    </i>
    <i>
      <x v="16761"/>
    </i>
    <i>
      <x v="17416"/>
    </i>
    <i>
      <x v="16762"/>
    </i>
    <i>
      <x v="17418"/>
    </i>
    <i>
      <x v="16763"/>
    </i>
    <i>
      <x v="17420"/>
    </i>
    <i>
      <x v="16764"/>
    </i>
    <i>
      <x v="17422"/>
    </i>
    <i>
      <x v="16765"/>
    </i>
    <i>
      <x v="17424"/>
    </i>
    <i>
      <x v="16766"/>
    </i>
    <i>
      <x v="17426"/>
    </i>
    <i>
      <x v="16767"/>
    </i>
    <i>
      <x v="17428"/>
    </i>
    <i>
      <x v="16768"/>
    </i>
    <i>
      <x v="17430"/>
    </i>
    <i>
      <x v="16769"/>
    </i>
    <i>
      <x v="17432"/>
    </i>
    <i>
      <x v="16770"/>
    </i>
    <i>
      <x v="17434"/>
    </i>
    <i>
      <x v="16771"/>
    </i>
    <i>
      <x v="17436"/>
    </i>
    <i>
      <x v="16772"/>
    </i>
    <i>
      <x v="17438"/>
    </i>
    <i>
      <x v="16773"/>
    </i>
    <i>
      <x v="17440"/>
    </i>
    <i>
      <x v="16774"/>
    </i>
    <i>
      <x v="17442"/>
    </i>
    <i>
      <x v="16775"/>
    </i>
    <i>
      <x v="17444"/>
    </i>
    <i>
      <x v="16776"/>
    </i>
    <i>
      <x v="17446"/>
    </i>
    <i>
      <x v="16777"/>
    </i>
    <i>
      <x v="17448"/>
    </i>
    <i>
      <x v="16778"/>
    </i>
    <i>
      <x v="17450"/>
    </i>
    <i>
      <x v="16779"/>
    </i>
    <i>
      <x v="17452"/>
    </i>
    <i>
      <x v="16780"/>
    </i>
    <i>
      <x v="17454"/>
    </i>
    <i>
      <x v="16781"/>
    </i>
    <i>
      <x v="17456"/>
    </i>
    <i>
      <x v="16782"/>
    </i>
    <i>
      <x v="17458"/>
    </i>
    <i>
      <x v="16783"/>
    </i>
    <i>
      <x v="17460"/>
    </i>
    <i>
      <x v="16784"/>
    </i>
    <i>
      <x v="17462"/>
    </i>
    <i>
      <x v="16785"/>
    </i>
    <i>
      <x v="17464"/>
    </i>
    <i>
      <x v="16786"/>
    </i>
    <i>
      <x v="17466"/>
    </i>
    <i>
      <x v="16787"/>
    </i>
    <i>
      <x v="17468"/>
    </i>
    <i>
      <x v="16788"/>
    </i>
    <i>
      <x v="17470"/>
    </i>
    <i>
      <x v="16789"/>
    </i>
    <i>
      <x v="17472"/>
    </i>
    <i>
      <x v="16790"/>
    </i>
    <i>
      <x v="17474"/>
    </i>
    <i>
      <x v="16791"/>
    </i>
    <i>
      <x v="17476"/>
    </i>
    <i>
      <x v="16792"/>
    </i>
    <i>
      <x v="17478"/>
    </i>
    <i>
      <x v="16793"/>
    </i>
    <i>
      <x v="17480"/>
    </i>
    <i>
      <x v="16794"/>
    </i>
    <i>
      <x v="17482"/>
    </i>
    <i>
      <x v="16795"/>
    </i>
    <i>
      <x v="17484"/>
    </i>
    <i>
      <x v="16796"/>
    </i>
    <i>
      <x v="17486"/>
    </i>
    <i>
      <x v="16797"/>
    </i>
    <i>
      <x v="17488"/>
    </i>
    <i>
      <x v="16798"/>
    </i>
    <i>
      <x v="17490"/>
    </i>
    <i>
      <x v="16799"/>
    </i>
    <i>
      <x v="17492"/>
    </i>
    <i>
      <x v="16800"/>
    </i>
    <i>
      <x v="17494"/>
    </i>
    <i>
      <x v="16801"/>
    </i>
    <i>
      <x v="17496"/>
    </i>
    <i>
      <x v="16802"/>
    </i>
    <i>
      <x v="17498"/>
    </i>
    <i>
      <x v="16803"/>
    </i>
    <i>
      <x v="17500"/>
    </i>
    <i>
      <x v="16804"/>
    </i>
    <i>
      <x v="17502"/>
    </i>
    <i>
      <x v="16805"/>
    </i>
    <i>
      <x v="17504"/>
    </i>
    <i>
      <x v="16806"/>
    </i>
    <i>
      <x v="17506"/>
    </i>
    <i>
      <x v="16807"/>
    </i>
    <i>
      <x v="17508"/>
    </i>
    <i>
      <x v="16808"/>
    </i>
    <i>
      <x v="17510"/>
    </i>
    <i>
      <x v="16809"/>
    </i>
    <i>
      <x v="17512"/>
    </i>
    <i>
      <x v="16810"/>
    </i>
    <i>
      <x v="17514"/>
    </i>
    <i>
      <x v="16811"/>
    </i>
    <i>
      <x v="17516"/>
    </i>
    <i>
      <x v="16812"/>
    </i>
    <i>
      <x v="17518"/>
    </i>
    <i>
      <x v="16813"/>
    </i>
    <i>
      <x v="17520"/>
    </i>
    <i>
      <x v="16814"/>
    </i>
    <i>
      <x v="17522"/>
    </i>
    <i>
      <x v="16815"/>
    </i>
    <i>
      <x v="17524"/>
    </i>
    <i>
      <x v="16816"/>
    </i>
    <i>
      <x v="17526"/>
    </i>
    <i>
      <x v="16817"/>
    </i>
    <i>
      <x v="17528"/>
    </i>
    <i>
      <x v="16818"/>
    </i>
    <i>
      <x v="17530"/>
    </i>
    <i>
      <x v="16819"/>
    </i>
    <i>
      <x v="17532"/>
    </i>
    <i>
      <x v="16820"/>
    </i>
    <i>
      <x v="17534"/>
    </i>
    <i>
      <x v="16821"/>
    </i>
    <i>
      <x v="17536"/>
    </i>
    <i>
      <x v="16822"/>
    </i>
    <i>
      <x v="17538"/>
    </i>
    <i>
      <x v="16823"/>
    </i>
    <i>
      <x v="17540"/>
    </i>
    <i>
      <x v="16824"/>
    </i>
    <i>
      <x v="17542"/>
    </i>
    <i>
      <x v="16825"/>
    </i>
    <i>
      <x v="17544"/>
    </i>
    <i>
      <x v="16826"/>
    </i>
    <i>
      <x v="17546"/>
    </i>
    <i>
      <x v="16827"/>
    </i>
    <i>
      <x v="17548"/>
    </i>
    <i>
      <x v="16828"/>
    </i>
    <i>
      <x v="17550"/>
    </i>
    <i>
      <x v="16829"/>
    </i>
    <i>
      <x v="17552"/>
    </i>
    <i>
      <x v="16830"/>
    </i>
    <i>
      <x v="17554"/>
    </i>
    <i>
      <x v="16831"/>
    </i>
    <i>
      <x v="17556"/>
    </i>
    <i>
      <x v="16832"/>
    </i>
    <i>
      <x v="17558"/>
    </i>
    <i>
      <x v="16833"/>
    </i>
    <i>
      <x v="17560"/>
    </i>
    <i>
      <x v="16834"/>
    </i>
    <i>
      <x v="17562"/>
    </i>
    <i>
      <x v="16835"/>
    </i>
    <i>
      <x v="17564"/>
    </i>
    <i>
      <x v="16836"/>
    </i>
    <i>
      <x v="17566"/>
    </i>
    <i>
      <x v="16837"/>
    </i>
    <i>
      <x v="17568"/>
    </i>
    <i>
      <x v="16838"/>
    </i>
    <i>
      <x v="17570"/>
    </i>
    <i>
      <x v="16839"/>
    </i>
    <i>
      <x v="17572"/>
    </i>
    <i>
      <x v="16840"/>
    </i>
    <i>
      <x v="17574"/>
    </i>
    <i>
      <x v="16841"/>
    </i>
    <i>
      <x v="17576"/>
    </i>
    <i>
      <x v="16842"/>
    </i>
    <i>
      <x v="17578"/>
    </i>
    <i>
      <x v="16843"/>
    </i>
    <i>
      <x v="17580"/>
    </i>
    <i>
      <x v="16844"/>
    </i>
    <i>
      <x v="17582"/>
    </i>
    <i>
      <x v="16845"/>
    </i>
    <i>
      <x v="17584"/>
    </i>
    <i>
      <x v="16846"/>
    </i>
    <i>
      <x v="17586"/>
    </i>
    <i>
      <x v="16847"/>
    </i>
    <i>
      <x v="17588"/>
    </i>
    <i>
      <x v="16848"/>
    </i>
    <i>
      <x v="17590"/>
    </i>
    <i>
      <x v="16849"/>
    </i>
    <i>
      <x v="17592"/>
    </i>
    <i>
      <x v="16850"/>
    </i>
    <i>
      <x v="17594"/>
    </i>
    <i>
      <x v="16851"/>
    </i>
    <i>
      <x v="17596"/>
    </i>
    <i>
      <x v="16852"/>
    </i>
    <i>
      <x v="17598"/>
    </i>
    <i>
      <x v="16853"/>
    </i>
    <i>
      <x v="17600"/>
    </i>
    <i>
      <x v="16854"/>
    </i>
    <i>
      <x v="17602"/>
    </i>
    <i>
      <x v="16855"/>
    </i>
    <i>
      <x v="17604"/>
    </i>
    <i>
      <x v="16856"/>
    </i>
    <i>
      <x v="17606"/>
    </i>
    <i>
      <x v="16857"/>
    </i>
    <i>
      <x v="17608"/>
    </i>
    <i>
      <x v="16858"/>
    </i>
    <i>
      <x v="17610"/>
    </i>
    <i>
      <x v="16859"/>
    </i>
    <i>
      <x v="17612"/>
    </i>
    <i>
      <x v="16860"/>
    </i>
    <i>
      <x v="17614"/>
    </i>
    <i>
      <x v="16861"/>
    </i>
    <i>
      <x v="17616"/>
    </i>
    <i>
      <x v="16862"/>
    </i>
    <i>
      <x v="17618"/>
    </i>
    <i>
      <x v="16863"/>
    </i>
    <i>
      <x v="17620"/>
    </i>
    <i>
      <x v="16864"/>
    </i>
    <i>
      <x v="17622"/>
    </i>
    <i>
      <x v="16865"/>
    </i>
    <i>
      <x v="17624"/>
    </i>
    <i>
      <x v="16866"/>
    </i>
    <i>
      <x v="17626"/>
    </i>
    <i>
      <x v="16867"/>
    </i>
    <i>
      <x v="17628"/>
    </i>
    <i>
      <x v="16868"/>
    </i>
    <i>
      <x v="17630"/>
    </i>
    <i>
      <x v="16869"/>
    </i>
    <i>
      <x v="17632"/>
    </i>
    <i>
      <x v="16870"/>
    </i>
    <i>
      <x v="17634"/>
    </i>
    <i>
      <x v="16871"/>
    </i>
    <i>
      <x v="17636"/>
    </i>
    <i>
      <x v="16872"/>
    </i>
    <i>
      <x v="17638"/>
    </i>
    <i>
      <x v="16873"/>
    </i>
    <i>
      <x v="17640"/>
    </i>
    <i>
      <x v="16874"/>
    </i>
    <i>
      <x v="17642"/>
    </i>
    <i>
      <x v="16875"/>
    </i>
    <i>
      <x v="17644"/>
    </i>
    <i>
      <x v="16876"/>
    </i>
    <i>
      <x v="17646"/>
    </i>
    <i>
      <x v="16877"/>
    </i>
    <i>
      <x v="17648"/>
    </i>
    <i>
      <x v="16878"/>
    </i>
    <i>
      <x v="17650"/>
    </i>
    <i>
      <x v="16879"/>
    </i>
    <i>
      <x v="17652"/>
    </i>
    <i>
      <x v="16880"/>
    </i>
    <i>
      <x v="17654"/>
    </i>
    <i>
      <x v="16881"/>
    </i>
    <i>
      <x v="17656"/>
    </i>
    <i>
      <x v="16882"/>
    </i>
    <i>
      <x v="17658"/>
    </i>
    <i>
      <x v="16883"/>
    </i>
    <i>
      <x v="17660"/>
    </i>
    <i>
      <x v="16884"/>
    </i>
    <i>
      <x v="17662"/>
    </i>
    <i>
      <x v="16885"/>
    </i>
    <i>
      <x v="17664"/>
    </i>
    <i>
      <x v="16886"/>
    </i>
    <i>
      <x v="17666"/>
    </i>
    <i>
      <x v="16887"/>
    </i>
    <i>
      <x v="17668"/>
    </i>
    <i>
      <x v="16888"/>
    </i>
    <i>
      <x v="17670"/>
    </i>
    <i>
      <x v="16889"/>
    </i>
    <i>
      <x v="17672"/>
    </i>
    <i>
      <x v="16890"/>
    </i>
    <i>
      <x v="17674"/>
    </i>
    <i>
      <x v="16891"/>
    </i>
    <i>
      <x v="17676"/>
    </i>
    <i>
      <x v="16892"/>
    </i>
    <i>
      <x v="17678"/>
    </i>
    <i>
      <x v="16893"/>
    </i>
    <i>
      <x v="17680"/>
    </i>
    <i>
      <x v="16894"/>
    </i>
    <i>
      <x v="17682"/>
    </i>
    <i>
      <x v="16895"/>
    </i>
    <i>
      <x v="17684"/>
    </i>
    <i>
      <x v="16896"/>
    </i>
    <i>
      <x v="17686"/>
    </i>
    <i>
      <x v="16897"/>
    </i>
    <i>
      <x v="17688"/>
    </i>
    <i>
      <x v="16898"/>
    </i>
    <i>
      <x v="17690"/>
    </i>
    <i>
      <x v="16899"/>
    </i>
    <i>
      <x v="17692"/>
    </i>
    <i>
      <x v="16900"/>
    </i>
    <i>
      <x v="17694"/>
    </i>
    <i>
      <x v="16901"/>
    </i>
    <i>
      <x v="17696"/>
    </i>
    <i>
      <x v="16902"/>
    </i>
    <i>
      <x v="17698"/>
    </i>
    <i>
      <x v="16903"/>
    </i>
    <i>
      <x v="17700"/>
    </i>
    <i>
      <x v="16904"/>
    </i>
    <i>
      <x v="17702"/>
    </i>
    <i>
      <x v="16905"/>
    </i>
    <i>
      <x v="17704"/>
    </i>
    <i>
      <x v="16906"/>
    </i>
    <i>
      <x v="17706"/>
    </i>
    <i>
      <x v="16907"/>
    </i>
    <i>
      <x v="17708"/>
    </i>
    <i>
      <x v="16908"/>
    </i>
    <i>
      <x v="17710"/>
    </i>
    <i>
      <x v="16909"/>
    </i>
    <i>
      <x v="17712"/>
    </i>
    <i>
      <x v="16910"/>
    </i>
    <i>
      <x v="17714"/>
    </i>
    <i>
      <x v="16911"/>
    </i>
    <i>
      <x v="17716"/>
    </i>
    <i>
      <x v="16912"/>
    </i>
    <i>
      <x v="17718"/>
    </i>
    <i>
      <x v="16913"/>
    </i>
    <i>
      <x v="17720"/>
    </i>
    <i>
      <x v="16914"/>
    </i>
    <i>
      <x v="17722"/>
    </i>
    <i>
      <x v="16915"/>
    </i>
    <i>
      <x v="17724"/>
    </i>
    <i>
      <x v="16916"/>
    </i>
    <i>
      <x v="17726"/>
    </i>
    <i>
      <x v="16917"/>
    </i>
    <i>
      <x v="17728"/>
    </i>
    <i>
      <x v="16918"/>
    </i>
    <i>
      <x v="17730"/>
    </i>
    <i>
      <x v="16919"/>
    </i>
    <i>
      <x v="17732"/>
    </i>
    <i>
      <x v="16920"/>
    </i>
    <i>
      <x v="17734"/>
    </i>
    <i>
      <x v="16921"/>
    </i>
    <i>
      <x v="17736"/>
    </i>
    <i>
      <x v="16922"/>
    </i>
    <i>
      <x v="17738"/>
    </i>
    <i>
      <x v="16923"/>
    </i>
    <i>
      <x v="17740"/>
    </i>
    <i>
      <x v="16924"/>
    </i>
    <i>
      <x v="17742"/>
    </i>
    <i>
      <x v="16925"/>
    </i>
    <i>
      <x v="17744"/>
    </i>
    <i>
      <x v="16926"/>
    </i>
    <i>
      <x v="17746"/>
    </i>
    <i>
      <x v="16927"/>
    </i>
    <i>
      <x v="17748"/>
    </i>
    <i>
      <x v="16928"/>
    </i>
    <i>
      <x v="17750"/>
    </i>
    <i>
      <x v="16929"/>
    </i>
    <i>
      <x v="17752"/>
    </i>
    <i>
      <x v="16930"/>
    </i>
    <i>
      <x v="17754"/>
    </i>
    <i>
      <x v="16931"/>
    </i>
    <i>
      <x v="17756"/>
    </i>
    <i>
      <x v="16932"/>
    </i>
    <i>
      <x v="17758"/>
    </i>
    <i>
      <x v="16933"/>
    </i>
    <i>
      <x v="17760"/>
    </i>
    <i>
      <x v="16934"/>
    </i>
    <i>
      <x v="17762"/>
    </i>
    <i>
      <x v="16935"/>
    </i>
    <i>
      <x v="17764"/>
    </i>
    <i>
      <x v="16936"/>
    </i>
    <i>
      <x v="17766"/>
    </i>
    <i>
      <x v="16937"/>
    </i>
    <i>
      <x v="17768"/>
    </i>
    <i>
      <x v="16938"/>
    </i>
    <i>
      <x v="17770"/>
    </i>
    <i>
      <x v="16939"/>
    </i>
    <i>
      <x v="17772"/>
    </i>
    <i>
      <x v="16940"/>
    </i>
    <i>
      <x v="17774"/>
    </i>
    <i>
      <x v="16941"/>
    </i>
    <i>
      <x v="17776"/>
    </i>
    <i>
      <x v="16942"/>
    </i>
    <i>
      <x v="17778"/>
    </i>
    <i>
      <x v="16943"/>
    </i>
    <i>
      <x v="17780"/>
    </i>
    <i>
      <x v="16944"/>
    </i>
    <i>
      <x v="17782"/>
    </i>
    <i>
      <x v="16945"/>
    </i>
    <i>
      <x v="17784"/>
    </i>
    <i>
      <x v="16946"/>
    </i>
    <i>
      <x v="17786"/>
    </i>
    <i>
      <x v="16947"/>
    </i>
    <i>
      <x v="17788"/>
    </i>
    <i>
      <x v="16948"/>
    </i>
    <i>
      <x v="17790"/>
    </i>
    <i>
      <x v="16949"/>
    </i>
    <i>
      <x v="17792"/>
    </i>
    <i>
      <x v="16950"/>
    </i>
    <i>
      <x v="17794"/>
    </i>
    <i>
      <x v="16951"/>
    </i>
    <i>
      <x v="17796"/>
    </i>
    <i>
      <x v="16952"/>
    </i>
    <i>
      <x v="17798"/>
    </i>
    <i>
      <x v="17801"/>
    </i>
    <i>
      <x v="17800"/>
    </i>
    <i>
      <x v="17802"/>
    </i>
    <i>
      <x v="17804"/>
    </i>
    <i>
      <x v="17803"/>
    </i>
    <i>
      <x v="16954"/>
    </i>
    <i>
      <x v="17805"/>
    </i>
    <i>
      <x v="16955"/>
    </i>
    <i>
      <x v="17807"/>
    </i>
    <i>
      <x v="16956"/>
    </i>
    <i>
      <x v="17809"/>
    </i>
    <i>
      <x v="16957"/>
    </i>
    <i>
      <x v="17811"/>
    </i>
    <i>
      <x v="16958"/>
    </i>
    <i>
      <x v="17813"/>
    </i>
    <i>
      <x v="16959"/>
    </i>
    <i>
      <x v="17815"/>
    </i>
    <i>
      <x v="16960"/>
    </i>
    <i>
      <x v="17817"/>
    </i>
    <i>
      <x v="16961"/>
    </i>
    <i>
      <x v="17819"/>
    </i>
    <i>
      <x v="16962"/>
    </i>
    <i>
      <x v="17821"/>
    </i>
    <i>
      <x v="16963"/>
    </i>
    <i>
      <x v="17823"/>
    </i>
    <i>
      <x v="16964"/>
    </i>
    <i>
      <x v="17825"/>
    </i>
    <i>
      <x v="16965"/>
    </i>
    <i>
      <x v="17827"/>
    </i>
    <i>
      <x v="16966"/>
    </i>
    <i>
      <x v="17829"/>
    </i>
    <i>
      <x v="16967"/>
    </i>
    <i>
      <x v="17831"/>
    </i>
    <i>
      <x v="16968"/>
    </i>
    <i>
      <x v="17833"/>
    </i>
    <i>
      <x v="16969"/>
    </i>
    <i>
      <x v="17835"/>
    </i>
    <i>
      <x v="16970"/>
    </i>
    <i>
      <x v="17837"/>
    </i>
    <i>
      <x v="16971"/>
    </i>
    <i>
      <x v="17839"/>
    </i>
    <i>
      <x v="16972"/>
    </i>
    <i>
      <x v="17841"/>
    </i>
    <i>
      <x v="16973"/>
    </i>
    <i>
      <x v="17843"/>
    </i>
    <i>
      <x v="16974"/>
    </i>
    <i>
      <x v="17845"/>
    </i>
    <i>
      <x v="16975"/>
    </i>
    <i>
      <x v="17847"/>
    </i>
    <i>
      <x v="16976"/>
    </i>
    <i>
      <x v="17849"/>
    </i>
    <i>
      <x v="16977"/>
    </i>
    <i>
      <x v="17851"/>
    </i>
    <i>
      <x v="16978"/>
    </i>
    <i>
      <x v="17853"/>
    </i>
    <i>
      <x v="16979"/>
    </i>
    <i>
      <x v="17855"/>
    </i>
    <i>
      <x v="16980"/>
    </i>
    <i>
      <x v="17857"/>
    </i>
    <i>
      <x v="16981"/>
    </i>
    <i>
      <x v="17859"/>
    </i>
    <i>
      <x v="16982"/>
    </i>
    <i>
      <x v="17861"/>
    </i>
    <i>
      <x v="16983"/>
    </i>
    <i>
      <x v="17863"/>
    </i>
    <i>
      <x v="16984"/>
    </i>
    <i>
      <x v="17865"/>
    </i>
    <i>
      <x v="16985"/>
    </i>
    <i>
      <x v="17867"/>
    </i>
    <i>
      <x v="16986"/>
    </i>
    <i>
      <x v="17869"/>
    </i>
    <i>
      <x v="16987"/>
    </i>
    <i>
      <x v="17871"/>
    </i>
    <i>
      <x v="16988"/>
    </i>
    <i>
      <x v="17873"/>
    </i>
    <i>
      <x v="16989"/>
    </i>
    <i>
      <x v="17875"/>
    </i>
    <i>
      <x v="16990"/>
    </i>
    <i>
      <x v="17877"/>
    </i>
    <i>
      <x v="16991"/>
    </i>
    <i>
      <x v="17879"/>
    </i>
    <i>
      <x v="16992"/>
    </i>
    <i>
      <x v="17881"/>
    </i>
    <i>
      <x v="16993"/>
    </i>
    <i>
      <x v="17883"/>
    </i>
    <i>
      <x v="16994"/>
    </i>
    <i>
      <x v="17885"/>
    </i>
    <i>
      <x v="16995"/>
    </i>
    <i>
      <x v="17887"/>
    </i>
    <i>
      <x v="16996"/>
    </i>
    <i>
      <x v="17889"/>
    </i>
    <i>
      <x v="16997"/>
    </i>
    <i>
      <x v="17891"/>
    </i>
    <i>
      <x v="16998"/>
    </i>
    <i>
      <x v="17893"/>
    </i>
    <i>
      <x v="16999"/>
    </i>
    <i>
      <x v="17895"/>
    </i>
    <i>
      <x v="17000"/>
    </i>
    <i>
      <x v="17897"/>
    </i>
    <i>
      <x v="17001"/>
    </i>
    <i>
      <x v="17899"/>
    </i>
    <i>
      <x v="17002"/>
    </i>
    <i>
      <x v="17901"/>
    </i>
    <i>
      <x v="17003"/>
    </i>
    <i>
      <x v="17903"/>
    </i>
    <i>
      <x v="17004"/>
    </i>
    <i>
      <x v="17905"/>
    </i>
    <i>
      <x v="17005"/>
    </i>
    <i>
      <x v="17907"/>
    </i>
    <i>
      <x v="17006"/>
    </i>
    <i>
      <x v="17909"/>
    </i>
    <i>
      <x v="17007"/>
    </i>
    <i>
      <x v="17911"/>
    </i>
    <i>
      <x v="17008"/>
    </i>
    <i>
      <x v="17913"/>
    </i>
    <i>
      <x v="17009"/>
    </i>
    <i>
      <x v="17915"/>
    </i>
    <i>
      <x v="17010"/>
    </i>
    <i>
      <x v="17917"/>
    </i>
    <i>
      <x v="17011"/>
    </i>
    <i>
      <x v="16105"/>
    </i>
    <i>
      <x v="17012"/>
    </i>
    <i>
      <x v="17921"/>
    </i>
    <i>
      <x v="17013"/>
    </i>
    <i>
      <x v="17923"/>
    </i>
    <i>
      <x v="17014"/>
    </i>
    <i>
      <x v="17925"/>
    </i>
    <i>
      <x v="17015"/>
    </i>
    <i>
      <x v="17927"/>
    </i>
    <i>
      <x v="17016"/>
    </i>
    <i>
      <x v="17929"/>
    </i>
    <i>
      <x v="17017"/>
    </i>
    <i>
      <x v="17931"/>
    </i>
    <i>
      <x v="17018"/>
    </i>
    <i>
      <x v="17933"/>
    </i>
    <i>
      <x v="17019"/>
    </i>
    <i>
      <x v="17935"/>
    </i>
    <i>
      <x v="17020"/>
    </i>
    <i>
      <x v="17937"/>
    </i>
    <i>
      <x v="17021"/>
    </i>
    <i>
      <x v="17939"/>
    </i>
    <i>
      <x v="17022"/>
    </i>
    <i>
      <x v="17941"/>
    </i>
    <i>
      <x v="17023"/>
    </i>
    <i>
      <x v="17943"/>
    </i>
    <i>
      <x v="17024"/>
    </i>
    <i>
      <x v="17945"/>
    </i>
    <i>
      <x v="17025"/>
    </i>
    <i>
      <x v="17947"/>
    </i>
    <i>
      <x v="17026"/>
    </i>
    <i>
      <x v="17949"/>
    </i>
    <i>
      <x v="17027"/>
    </i>
    <i>
      <x v="17951"/>
    </i>
    <i>
      <x v="17028"/>
    </i>
    <i>
      <x v="17953"/>
    </i>
    <i>
      <x v="17029"/>
    </i>
    <i>
      <x v="17955"/>
    </i>
    <i>
      <x v="17030"/>
    </i>
    <i>
      <x v="17957"/>
    </i>
    <i>
      <x v="17031"/>
    </i>
    <i>
      <x v="17959"/>
    </i>
    <i>
      <x v="17032"/>
    </i>
    <i>
      <x v="17961"/>
    </i>
    <i>
      <x v="17033"/>
    </i>
    <i>
      <x v="17963"/>
    </i>
    <i>
      <x v="17034"/>
    </i>
    <i>
      <x v="17965"/>
    </i>
    <i>
      <x v="17035"/>
    </i>
    <i>
      <x v="17967"/>
    </i>
    <i>
      <x v="17036"/>
    </i>
    <i>
      <x v="17969"/>
    </i>
    <i>
      <x v="17037"/>
    </i>
    <i>
      <x v="17971"/>
    </i>
    <i>
      <x v="17038"/>
    </i>
    <i>
      <x v="17973"/>
    </i>
    <i>
      <x v="17039"/>
    </i>
    <i>
      <x v="17975"/>
    </i>
    <i>
      <x v="17040"/>
    </i>
    <i>
      <x v="17977"/>
    </i>
    <i>
      <x v="17041"/>
    </i>
    <i>
      <x v="17979"/>
    </i>
    <i>
      <x v="17042"/>
    </i>
    <i>
      <x v="17981"/>
    </i>
    <i>
      <x v="17043"/>
    </i>
    <i>
      <x v="17983"/>
    </i>
    <i>
      <x v="17044"/>
    </i>
    <i>
      <x v="17985"/>
    </i>
    <i>
      <x v="17045"/>
    </i>
    <i>
      <x v="17987"/>
    </i>
    <i>
      <x v="17046"/>
    </i>
    <i>
      <x v="17989"/>
    </i>
    <i>
      <x v="17047"/>
    </i>
    <i>
      <x v="17991"/>
    </i>
    <i>
      <x v="17048"/>
    </i>
    <i>
      <x v="17993"/>
    </i>
    <i>
      <x v="17049"/>
    </i>
    <i>
      <x v="17995"/>
    </i>
    <i>
      <x v="17050"/>
    </i>
    <i>
      <x v="17997"/>
    </i>
    <i>
      <x v="17051"/>
    </i>
    <i>
      <x v="17999"/>
    </i>
    <i>
      <x v="17052"/>
    </i>
    <i>
      <x v="18001"/>
    </i>
    <i>
      <x v="17053"/>
    </i>
    <i>
      <x v="18003"/>
    </i>
    <i>
      <x v="17054"/>
    </i>
    <i>
      <x v="18005"/>
    </i>
    <i>
      <x v="17055"/>
    </i>
    <i>
      <x v="18007"/>
    </i>
    <i>
      <x v="17056"/>
    </i>
    <i>
      <x v="18009"/>
    </i>
    <i>
      <x v="17057"/>
    </i>
    <i>
      <x v="18011"/>
    </i>
    <i>
      <x v="17058"/>
    </i>
    <i>
      <x v="18013"/>
    </i>
    <i>
      <x v="17059"/>
    </i>
    <i>
      <x v="18015"/>
    </i>
    <i>
      <x v="17060"/>
    </i>
    <i>
      <x v="18017"/>
    </i>
    <i>
      <x v="17061"/>
    </i>
    <i>
      <x v="18019"/>
    </i>
    <i>
      <x v="17062"/>
    </i>
    <i>
      <x v="18021"/>
    </i>
    <i>
      <x v="17063"/>
    </i>
    <i>
      <x v="18023"/>
    </i>
    <i>
      <x v="17064"/>
    </i>
    <i>
      <x v="18025"/>
    </i>
    <i>
      <x v="17065"/>
    </i>
    <i>
      <x v="18027"/>
    </i>
    <i>
      <x v="17066"/>
    </i>
    <i>
      <x v="18029"/>
    </i>
    <i>
      <x v="17067"/>
    </i>
    <i>
      <x v="18031"/>
    </i>
    <i>
      <x v="17068"/>
    </i>
    <i>
      <x v="18033"/>
    </i>
    <i>
      <x v="17069"/>
    </i>
    <i>
      <x v="18035"/>
    </i>
    <i>
      <x v="17070"/>
    </i>
    <i>
      <x v="18037"/>
    </i>
    <i>
      <x v="17071"/>
    </i>
    <i>
      <x v="18039"/>
    </i>
    <i>
      <x v="17072"/>
    </i>
    <i>
      <x v="18041"/>
    </i>
    <i>
      <x v="17073"/>
    </i>
    <i>
      <x v="18043"/>
    </i>
    <i>
      <x v="17074"/>
    </i>
    <i>
      <x v="18045"/>
    </i>
    <i>
      <x v="17075"/>
    </i>
    <i>
      <x v="18047"/>
    </i>
    <i>
      <x v="17076"/>
    </i>
    <i>
      <x v="18049"/>
    </i>
    <i>
      <x v="17077"/>
    </i>
    <i>
      <x v="18051"/>
    </i>
    <i>
      <x v="17078"/>
    </i>
    <i>
      <x v="18053"/>
    </i>
    <i>
      <x v="17079"/>
    </i>
    <i>
      <x v="18055"/>
    </i>
    <i>
      <x v="17080"/>
    </i>
    <i>
      <x v="18057"/>
    </i>
    <i>
      <x v="17081"/>
    </i>
    <i>
      <x v="18059"/>
    </i>
    <i>
      <x v="17082"/>
    </i>
    <i>
      <x v="18061"/>
    </i>
    <i>
      <x v="17083"/>
    </i>
    <i>
      <x v="18063"/>
    </i>
    <i>
      <x v="17084"/>
    </i>
    <i>
      <x v="18065"/>
    </i>
    <i>
      <x v="17085"/>
    </i>
    <i>
      <x v="18067"/>
    </i>
    <i>
      <x v="17086"/>
    </i>
    <i>
      <x v="18069"/>
    </i>
    <i>
      <x v="17087"/>
    </i>
    <i>
      <x v="18071"/>
    </i>
    <i>
      <x v="17088"/>
    </i>
    <i>
      <x v="18073"/>
    </i>
    <i>
      <x v="17089"/>
    </i>
    <i>
      <x v="18075"/>
    </i>
    <i>
      <x v="17090"/>
    </i>
    <i>
      <x v="18077"/>
    </i>
    <i>
      <x v="17091"/>
    </i>
    <i>
      <x v="18079"/>
    </i>
    <i>
      <x v="17092"/>
    </i>
    <i>
      <x v="18081"/>
    </i>
    <i>
      <x v="17093"/>
    </i>
    <i>
      <x v="18083"/>
    </i>
    <i>
      <x v="17094"/>
    </i>
    <i>
      <x v="18085"/>
    </i>
    <i>
      <x v="17095"/>
    </i>
    <i>
      <x v="18087"/>
    </i>
    <i>
      <x v="17096"/>
    </i>
    <i>
      <x v="18089"/>
    </i>
    <i>
      <x v="17097"/>
    </i>
    <i>
      <x v="18091"/>
    </i>
    <i>
      <x v="17098"/>
    </i>
    <i>
      <x v="18093"/>
    </i>
    <i>
      <x v="17099"/>
    </i>
    <i>
      <x v="18095"/>
    </i>
    <i>
      <x v="17100"/>
    </i>
    <i>
      <x v="18097"/>
    </i>
    <i>
      <x v="17101"/>
    </i>
    <i>
      <x v="18099"/>
    </i>
    <i>
      <x v="17102"/>
    </i>
    <i>
      <x v="18101"/>
    </i>
    <i>
      <x v="17103"/>
    </i>
    <i>
      <x v="18103"/>
    </i>
    <i>
      <x v="17104"/>
    </i>
    <i>
      <x v="18105"/>
    </i>
    <i>
      <x v="17105"/>
    </i>
    <i>
      <x v="18107"/>
    </i>
    <i>
      <x v="17106"/>
    </i>
    <i>
      <x v="18109"/>
    </i>
    <i>
      <x v="17107"/>
    </i>
    <i>
      <x v="18111"/>
    </i>
    <i>
      <x v="17108"/>
    </i>
    <i>
      <x v="18113"/>
    </i>
    <i>
      <x v="17109"/>
    </i>
    <i>
      <x v="18115"/>
    </i>
    <i>
      <x v="17110"/>
    </i>
    <i>
      <x v="18117"/>
    </i>
    <i>
      <x v="17111"/>
    </i>
    <i>
      <x v="18119"/>
    </i>
    <i>
      <x v="17112"/>
    </i>
    <i>
      <x v="18121"/>
    </i>
    <i>
      <x v="17113"/>
    </i>
    <i>
      <x v="18123"/>
    </i>
    <i>
      <x v="17114"/>
    </i>
    <i>
      <x v="18125"/>
    </i>
    <i>
      <x v="17115"/>
    </i>
    <i>
      <x v="18127"/>
    </i>
    <i>
      <x v="17116"/>
    </i>
    <i>
      <x v="18129"/>
    </i>
    <i>
      <x v="17117"/>
    </i>
    <i>
      <x v="18131"/>
    </i>
    <i>
      <x v="17118"/>
    </i>
    <i>
      <x v="18133"/>
    </i>
    <i>
      <x v="17119"/>
    </i>
    <i>
      <x v="16106"/>
    </i>
    <i>
      <x v="17120"/>
    </i>
    <i>
      <x v="18137"/>
    </i>
    <i>
      <x v="17121"/>
    </i>
    <i>
      <x v="18139"/>
    </i>
    <i>
      <x v="17122"/>
    </i>
    <i>
      <x v="18141"/>
    </i>
    <i>
      <x v="17123"/>
    </i>
    <i>
      <x v="18143"/>
    </i>
    <i>
      <x v="17124"/>
    </i>
    <i>
      <x v="18145"/>
    </i>
    <i>
      <x v="17125"/>
    </i>
    <i>
      <x v="18147"/>
    </i>
    <i>
      <x v="17126"/>
    </i>
    <i>
      <x v="18149"/>
    </i>
    <i>
      <x v="17127"/>
    </i>
    <i>
      <x v="18151"/>
    </i>
    <i>
      <x v="17128"/>
    </i>
    <i>
      <x v="18153"/>
    </i>
    <i>
      <x v="17129"/>
    </i>
    <i>
      <x v="18155"/>
    </i>
    <i>
      <x v="17130"/>
    </i>
    <i>
      <x v="18157"/>
    </i>
    <i>
      <x v="17131"/>
    </i>
    <i>
      <x v="18159"/>
    </i>
    <i>
      <x v="17132"/>
    </i>
    <i>
      <x v="18161"/>
    </i>
    <i>
      <x v="17133"/>
    </i>
    <i>
      <x v="18163"/>
    </i>
    <i>
      <x v="17134"/>
    </i>
    <i>
      <x v="18165"/>
    </i>
    <i>
      <x v="17135"/>
    </i>
    <i>
      <x v="18167"/>
    </i>
    <i>
      <x v="17136"/>
    </i>
    <i>
      <x v="18169"/>
    </i>
    <i>
      <x v="17137"/>
    </i>
    <i>
      <x v="18171"/>
    </i>
    <i>
      <x v="17138"/>
    </i>
    <i>
      <x v="18173"/>
    </i>
    <i>
      <x v="17139"/>
    </i>
    <i>
      <x v="18175"/>
    </i>
    <i>
      <x v="17140"/>
    </i>
    <i>
      <x v="18177"/>
    </i>
    <i>
      <x v="17141"/>
    </i>
    <i>
      <x v="18179"/>
    </i>
    <i>
      <x v="17142"/>
    </i>
    <i>
      <x v="18181"/>
    </i>
    <i>
      <x v="17143"/>
    </i>
    <i>
      <x v="18183"/>
    </i>
    <i>
      <x v="17144"/>
    </i>
    <i>
      <x v="18185"/>
    </i>
    <i>
      <x v="17145"/>
    </i>
    <i>
      <x v="18187"/>
    </i>
    <i>
      <x v="17146"/>
    </i>
    <i>
      <x v="18189"/>
    </i>
    <i>
      <x v="17147"/>
    </i>
    <i>
      <x v="18191"/>
    </i>
    <i>
      <x v="17148"/>
    </i>
    <i>
      <x v="18193"/>
    </i>
    <i>
      <x v="17149"/>
    </i>
    <i>
      <x v="18195"/>
    </i>
    <i>
      <x v="17150"/>
    </i>
    <i>
      <x v="18197"/>
    </i>
    <i>
      <x v="16103"/>
    </i>
    <i>
      <x v="18199"/>
    </i>
    <i>
      <x v="17152"/>
    </i>
    <i>
      <x v="18201"/>
    </i>
    <i>
      <x v="17153"/>
    </i>
    <i>
      <x v="18203"/>
    </i>
    <i>
      <x v="17154"/>
    </i>
    <i>
      <x v="18205"/>
    </i>
    <i>
      <x v="17155"/>
    </i>
    <i>
      <x v="18207"/>
    </i>
    <i>
      <x v="17156"/>
    </i>
    <i>
      <x v="18209"/>
    </i>
    <i>
      <x v="17157"/>
    </i>
    <i>
      <x v="18211"/>
    </i>
    <i>
      <x v="17158"/>
    </i>
    <i>
      <x v="18213"/>
    </i>
    <i>
      <x v="17159"/>
    </i>
    <i>
      <x v="18215"/>
    </i>
    <i>
      <x v="17160"/>
    </i>
    <i>
      <x v="18217"/>
    </i>
    <i>
      <x v="17161"/>
    </i>
    <i>
      <x v="18219"/>
    </i>
    <i>
      <x v="17162"/>
    </i>
    <i>
      <x v="18221"/>
    </i>
    <i>
      <x v="17163"/>
    </i>
    <i>
      <x v="18223"/>
    </i>
    <i>
      <x v="17164"/>
    </i>
    <i>
      <x v="18225"/>
    </i>
    <i>
      <x v="17165"/>
    </i>
    <i>
      <x v="18227"/>
    </i>
    <i>
      <x v="17166"/>
    </i>
    <i>
      <x v="18229"/>
    </i>
    <i>
      <x v="17167"/>
    </i>
    <i>
      <x v="18231"/>
    </i>
    <i>
      <x v="17168"/>
    </i>
    <i>
      <x v="18233"/>
    </i>
    <i>
      <x v="17169"/>
    </i>
    <i>
      <x v="18235"/>
    </i>
    <i>
      <x v="17170"/>
    </i>
    <i>
      <x v="18237"/>
    </i>
    <i>
      <x v="17171"/>
    </i>
    <i>
      <x v="18239"/>
    </i>
    <i>
      <x v="17172"/>
    </i>
    <i>
      <x v="18241"/>
    </i>
    <i>
      <x v="17173"/>
    </i>
    <i>
      <x v="18243"/>
    </i>
    <i>
      <x v="17174"/>
    </i>
    <i>
      <x v="18245"/>
    </i>
    <i>
      <x v="17175"/>
    </i>
    <i>
      <x v="18247"/>
    </i>
    <i>
      <x v="17176"/>
    </i>
    <i>
      <x v="18249"/>
    </i>
    <i>
      <x v="17177"/>
    </i>
    <i>
      <x v="18251"/>
    </i>
    <i>
      <x v="17178"/>
    </i>
    <i>
      <x v="18253"/>
    </i>
    <i>
      <x v="17179"/>
    </i>
    <i>
      <x v="18255"/>
    </i>
    <i>
      <x v="17180"/>
    </i>
    <i>
      <x v="18257"/>
    </i>
    <i>
      <x v="17181"/>
    </i>
    <i>
      <x v="18259"/>
    </i>
    <i>
      <x v="17182"/>
    </i>
    <i>
      <x v="18261"/>
    </i>
    <i>
      <x v="17183"/>
    </i>
    <i>
      <x v="18263"/>
    </i>
    <i>
      <x v="17184"/>
    </i>
    <i>
      <x v="18265"/>
    </i>
    <i>
      <x v="17185"/>
    </i>
    <i>
      <x v="18267"/>
    </i>
    <i>
      <x v="17186"/>
    </i>
    <i>
      <x v="18269"/>
    </i>
    <i>
      <x v="17187"/>
    </i>
    <i>
      <x v="18271"/>
    </i>
    <i>
      <x v="17188"/>
    </i>
    <i>
      <x v="18273"/>
    </i>
    <i>
      <x v="17189"/>
    </i>
    <i>
      <x v="18275"/>
    </i>
    <i>
      <x v="17190"/>
    </i>
    <i>
      <x v="18277"/>
    </i>
    <i>
      <x v="17191"/>
    </i>
    <i>
      <x v="18279"/>
    </i>
    <i>
      <x v="17192"/>
    </i>
    <i>
      <x v="18281"/>
    </i>
    <i>
      <x v="17193"/>
    </i>
    <i>
      <x v="18283"/>
    </i>
    <i>
      <x v="17194"/>
    </i>
    <i>
      <x v="18285"/>
    </i>
    <i>
      <x v="17195"/>
    </i>
    <i>
      <x v="18287"/>
    </i>
    <i>
      <x v="17196"/>
    </i>
    <i>
      <x v="18289"/>
    </i>
    <i>
      <x v="17197"/>
    </i>
    <i>
      <x v="18291"/>
    </i>
    <i>
      <x v="17198"/>
    </i>
    <i>
      <x v="18293"/>
    </i>
    <i>
      <x v="17199"/>
    </i>
    <i>
      <x v="18295"/>
    </i>
    <i>
      <x v="17200"/>
    </i>
    <i>
      <x v="18297"/>
    </i>
    <i>
      <x v="17201"/>
    </i>
    <i>
      <x v="18299"/>
    </i>
    <i>
      <x v="17202"/>
    </i>
    <i>
      <x v="18301"/>
    </i>
    <i>
      <x v="17203"/>
    </i>
    <i>
      <x v="18303"/>
    </i>
    <i>
      <x v="17204"/>
    </i>
    <i>
      <x v="18305"/>
    </i>
    <i>
      <x v="17205"/>
    </i>
    <i>
      <x v="18307"/>
    </i>
    <i>
      <x v="17206"/>
    </i>
    <i>
      <x v="18309"/>
    </i>
    <i>
      <x v="17207"/>
    </i>
    <i>
      <x v="18311"/>
    </i>
    <i>
      <x v="17208"/>
    </i>
    <i>
      <x v="18313"/>
    </i>
    <i>
      <x v="17209"/>
    </i>
    <i>
      <x v="18315"/>
    </i>
    <i>
      <x v="17210"/>
    </i>
    <i>
      <x v="18317"/>
    </i>
    <i>
      <x v="17211"/>
    </i>
    <i>
      <x v="18319"/>
    </i>
    <i>
      <x v="17212"/>
    </i>
    <i>
      <x v="18321"/>
    </i>
    <i>
      <x v="17213"/>
    </i>
    <i>
      <x v="18323"/>
    </i>
    <i>
      <x v="17214"/>
    </i>
    <i>
      <x v="18325"/>
    </i>
    <i>
      <x v="17215"/>
    </i>
    <i>
      <x v="18327"/>
    </i>
    <i>
      <x v="17216"/>
    </i>
    <i>
      <x v="18329"/>
    </i>
    <i>
      <x v="17217"/>
    </i>
    <i>
      <x v="18331"/>
    </i>
    <i>
      <x v="17218"/>
    </i>
    <i>
      <x v="18333"/>
    </i>
    <i>
      <x v="17219"/>
    </i>
    <i>
      <x v="18335"/>
    </i>
    <i>
      <x v="17220"/>
    </i>
    <i>
      <x v="18337"/>
    </i>
    <i>
      <x v="17221"/>
    </i>
    <i>
      <x v="18339"/>
    </i>
    <i>
      <x v="17222"/>
    </i>
    <i>
      <x v="18341"/>
    </i>
    <i>
      <x v="17223"/>
    </i>
    <i>
      <x v="18343"/>
    </i>
    <i>
      <x v="17224"/>
    </i>
    <i>
      <x v="18345"/>
    </i>
    <i>
      <x v="17225"/>
    </i>
    <i>
      <x v="18347"/>
    </i>
    <i>
      <x v="17226"/>
    </i>
    <i>
      <x v="18349"/>
    </i>
    <i>
      <x v="17227"/>
    </i>
    <i>
      <x v="18351"/>
    </i>
    <i>
      <x v="17228"/>
    </i>
    <i>
      <x v="18353"/>
    </i>
    <i>
      <x v="17229"/>
    </i>
    <i>
      <x v="18355"/>
    </i>
    <i>
      <x v="17230"/>
    </i>
    <i>
      <x v="18357"/>
    </i>
    <i>
      <x v="17231"/>
    </i>
    <i>
      <x v="18359"/>
    </i>
    <i>
      <x v="17232"/>
    </i>
    <i>
      <x v="18361"/>
    </i>
    <i>
      <x v="17233"/>
    </i>
    <i>
      <x v="18363"/>
    </i>
    <i>
      <x v="17234"/>
    </i>
    <i>
      <x v="18365"/>
    </i>
    <i>
      <x v="17235"/>
    </i>
    <i>
      <x v="18367"/>
    </i>
    <i>
      <x v="17236"/>
    </i>
    <i>
      <x v="18369"/>
    </i>
    <i>
      <x v="17237"/>
    </i>
    <i>
      <x v="18371"/>
    </i>
    <i>
      <x v="17238"/>
    </i>
    <i>
      <x v="18373"/>
    </i>
    <i>
      <x v="17239"/>
    </i>
    <i>
      <x v="18375"/>
    </i>
    <i>
      <x v="18382"/>
    </i>
    <i>
      <x v="18377"/>
    </i>
    <i>
      <x v="18383"/>
    </i>
    <i>
      <x v="18379"/>
    </i>
    <i>
      <x v="18385"/>
    </i>
    <i>
      <x v="18381"/>
    </i>
    <i>
      <x v="18387"/>
    </i>
    <i>
      <x v="18389"/>
    </i>
    <i>
      <x v="18384"/>
    </i>
    <i>
      <x v="17241"/>
    </i>
    <i>
      <x v="18386"/>
    </i>
    <i>
      <x v="17242"/>
    </i>
    <i>
      <x v="18388"/>
    </i>
    <i>
      <x v="17243"/>
    </i>
    <i>
      <x v="18390"/>
    </i>
    <i>
      <x v="17244"/>
    </i>
    <i>
      <x v="18392"/>
    </i>
    <i>
      <x v="17245"/>
    </i>
    <i>
      <x v="18394"/>
    </i>
    <i>
      <x v="17246"/>
    </i>
    <i>
      <x v="18396"/>
    </i>
    <i>
      <x v="17247"/>
    </i>
    <i>
      <x v="18398"/>
    </i>
    <i>
      <x v="17248"/>
    </i>
    <i>
      <x v="16100"/>
    </i>
    <i>
      <x v="17249"/>
    </i>
    <i>
      <x v="15862"/>
    </i>
    <i>
      <x v="15349"/>
    </i>
    <i>
      <x v="15093"/>
    </i>
    <i>
      <x v="13814"/>
    </i>
    <i>
      <x v="15606"/>
    </i>
    <i>
      <x v="13815"/>
    </i>
    <i>
      <x v="14964"/>
    </i>
    <i>
      <x v="13816"/>
    </i>
    <i>
      <x v="15221"/>
    </i>
    <i>
      <x v="13817"/>
    </i>
    <i>
      <x v="15477"/>
    </i>
    <i>
      <x v="13818"/>
    </i>
    <i>
      <x v="15734"/>
    </i>
    <i>
      <x v="13819"/>
    </i>
    <i>
      <x v="15995"/>
    </i>
    <i>
      <x v="13820"/>
    </i>
    <i>
      <x v="15028"/>
    </i>
    <i>
      <x v="13821"/>
    </i>
    <i>
      <x v="15157"/>
    </i>
    <i>
      <x v="13822"/>
    </i>
    <i>
      <x v="15285"/>
    </i>
    <i>
      <x v="13823"/>
    </i>
    <i>
      <x v="15413"/>
    </i>
    <i>
      <x v="13824"/>
    </i>
    <i>
      <x v="15542"/>
    </i>
    <i>
      <x v="13825"/>
    </i>
    <i>
      <x v="15670"/>
    </i>
    <i>
      <x v="13826"/>
    </i>
    <i>
      <x v="15798"/>
    </i>
    <i>
      <x v="13827"/>
    </i>
    <i>
      <x v="15931"/>
    </i>
    <i>
      <x v="13828"/>
    </i>
    <i>
      <x v="16065"/>
    </i>
    <i>
      <x v="13829"/>
    </i>
    <i>
      <x v="14996"/>
    </i>
    <i>
      <x v="13830"/>
    </i>
    <i>
      <x v="15060"/>
    </i>
    <i>
      <x v="13831"/>
    </i>
    <i>
      <x v="15125"/>
    </i>
    <i>
      <x v="13832"/>
    </i>
    <i>
      <x v="15189"/>
    </i>
    <i>
      <x v="13833"/>
    </i>
    <i>
      <x v="15253"/>
    </i>
    <i>
      <x v="13834"/>
    </i>
    <i>
      <x v="15317"/>
    </i>
    <i>
      <x v="13835"/>
    </i>
    <i>
      <x v="15381"/>
    </i>
    <i>
      <x v="13836"/>
    </i>
    <i>
      <x v="15445"/>
    </i>
    <i>
      <x v="13837"/>
    </i>
    <i>
      <x v="15510"/>
    </i>
    <i>
      <x v="13838"/>
    </i>
    <i>
      <x v="15574"/>
    </i>
    <i>
      <x v="13839"/>
    </i>
    <i>
      <x v="15638"/>
    </i>
    <i>
      <x v="13840"/>
    </i>
    <i>
      <x v="15702"/>
    </i>
    <i>
      <x v="13841"/>
    </i>
    <i>
      <x v="15766"/>
    </i>
    <i>
      <x v="13842"/>
    </i>
    <i>
      <x v="15830"/>
    </i>
    <i>
      <x v="13843"/>
    </i>
    <i>
      <x v="15894"/>
    </i>
    <i>
      <x v="13844"/>
    </i>
    <i>
      <x v="15963"/>
    </i>
    <i>
      <x v="13845"/>
    </i>
    <i>
      <x v="16033"/>
    </i>
    <i>
      <x v="13846"/>
    </i>
    <i>
      <x v="16097"/>
    </i>
    <i>
      <x v="13847"/>
    </i>
    <i>
      <x v="14980"/>
    </i>
    <i>
      <x v="13848"/>
    </i>
    <i>
      <x v="15012"/>
    </i>
    <i>
      <x v="13849"/>
    </i>
    <i>
      <x v="15044"/>
    </i>
    <i>
      <x v="13850"/>
    </i>
    <i>
      <x v="15076"/>
    </i>
    <i>
      <x v="13851"/>
    </i>
    <i>
      <x v="15109"/>
    </i>
    <i>
      <x v="13852"/>
    </i>
    <i>
      <x v="15141"/>
    </i>
    <i>
      <x v="13853"/>
    </i>
    <i>
      <x v="15173"/>
    </i>
    <i>
      <x v="13854"/>
    </i>
    <i>
      <x v="15205"/>
    </i>
    <i>
      <x v="13855"/>
    </i>
    <i>
      <x v="15237"/>
    </i>
    <i>
      <x v="13856"/>
    </i>
    <i>
      <x v="15269"/>
    </i>
    <i>
      <x v="13857"/>
    </i>
    <i>
      <x v="15301"/>
    </i>
    <i>
      <x v="13858"/>
    </i>
    <i>
      <x v="15333"/>
    </i>
    <i>
      <x v="13859"/>
    </i>
    <i>
      <x v="15365"/>
    </i>
    <i>
      <x v="13860"/>
    </i>
    <i>
      <x v="15397"/>
    </i>
    <i>
      <x v="13861"/>
    </i>
    <i>
      <x v="15429"/>
    </i>
    <i>
      <x v="13862"/>
    </i>
    <i>
      <x v="15461"/>
    </i>
    <i>
      <x v="13863"/>
    </i>
    <i>
      <x v="15493"/>
    </i>
    <i>
      <x v="13864"/>
    </i>
    <i>
      <x v="15526"/>
    </i>
    <i>
      <x v="13865"/>
    </i>
    <i>
      <x v="15558"/>
    </i>
    <i>
      <x v="13866"/>
    </i>
    <i>
      <x v="15590"/>
    </i>
    <i>
      <x v="13867"/>
    </i>
    <i>
      <x v="15622"/>
    </i>
    <i>
      <x v="13868"/>
    </i>
    <i>
      <x v="15654"/>
    </i>
    <i>
      <x v="13869"/>
    </i>
    <i>
      <x v="15686"/>
    </i>
    <i>
      <x v="13870"/>
    </i>
    <i>
      <x v="15718"/>
    </i>
    <i>
      <x v="13871"/>
    </i>
    <i>
      <x v="15750"/>
    </i>
    <i>
      <x v="13872"/>
    </i>
    <i>
      <x v="15782"/>
    </i>
    <i>
      <x v="13873"/>
    </i>
    <i>
      <x v="15814"/>
    </i>
    <i>
      <x v="13874"/>
    </i>
    <i>
      <x v="15846"/>
    </i>
    <i>
      <x v="13875"/>
    </i>
    <i>
      <x v="15878"/>
    </i>
    <i>
      <x v="13876"/>
    </i>
    <i>
      <x v="15915"/>
    </i>
    <i>
      <x v="13877"/>
    </i>
    <i>
      <x v="15947"/>
    </i>
    <i>
      <x v="13878"/>
    </i>
    <i>
      <x v="15979"/>
    </i>
    <i>
      <x v="13879"/>
    </i>
    <i>
      <x v="16011"/>
    </i>
    <i>
      <x v="13880"/>
    </i>
    <i>
      <x v="16049"/>
    </i>
    <i>
      <x v="13881"/>
    </i>
    <i>
      <x v="16081"/>
    </i>
    <i>
      <x v="13882"/>
    </i>
    <i>
      <x v="14956"/>
    </i>
    <i>
      <x v="13883"/>
    </i>
    <i>
      <x v="14972"/>
    </i>
    <i>
      <x v="13884"/>
    </i>
    <i>
      <x v="14988"/>
    </i>
    <i>
      <x v="13885"/>
    </i>
    <i>
      <x v="15004"/>
    </i>
    <i>
      <x v="13886"/>
    </i>
    <i>
      <x v="15020"/>
    </i>
    <i>
      <x v="13887"/>
    </i>
    <i>
      <x v="15036"/>
    </i>
    <i>
      <x v="13888"/>
    </i>
    <i>
      <x v="15052"/>
    </i>
    <i>
      <x v="13889"/>
    </i>
    <i>
      <x v="15068"/>
    </i>
    <i>
      <x v="13890"/>
    </i>
    <i>
      <x v="15085"/>
    </i>
    <i>
      <x v="13891"/>
    </i>
    <i>
      <x v="15101"/>
    </i>
    <i>
      <x v="13892"/>
    </i>
    <i>
      <x v="15117"/>
    </i>
    <i>
      <x v="13893"/>
    </i>
    <i>
      <x v="15133"/>
    </i>
    <i>
      <x v="13894"/>
    </i>
    <i>
      <x v="15149"/>
    </i>
    <i>
      <x v="13895"/>
    </i>
    <i>
      <x v="15165"/>
    </i>
    <i>
      <x v="13896"/>
    </i>
    <i>
      <x v="15181"/>
    </i>
    <i>
      <x v="13897"/>
    </i>
    <i>
      <x v="15197"/>
    </i>
    <i>
      <x v="13898"/>
    </i>
    <i>
      <x v="15213"/>
    </i>
    <i>
      <x v="13899"/>
    </i>
    <i>
      <x v="15229"/>
    </i>
    <i>
      <x v="13900"/>
    </i>
    <i>
      <x v="13803"/>
    </i>
    <i>
      <x v="13901"/>
    </i>
    <i>
      <x v="15261"/>
    </i>
    <i>
      <x v="13902"/>
    </i>
    <i>
      <x v="15277"/>
    </i>
    <i>
      <x v="13903"/>
    </i>
    <i>
      <x v="15293"/>
    </i>
    <i>
      <x v="13904"/>
    </i>
    <i>
      <x v="15309"/>
    </i>
    <i>
      <x v="13905"/>
    </i>
    <i>
      <x v="15325"/>
    </i>
    <i>
      <x v="13906"/>
    </i>
    <i>
      <x v="15341"/>
    </i>
    <i>
      <x v="13907"/>
    </i>
    <i>
      <x v="15357"/>
    </i>
    <i>
      <x v="13908"/>
    </i>
    <i>
      <x v="15373"/>
    </i>
    <i>
      <x v="13909"/>
    </i>
    <i>
      <x v="15389"/>
    </i>
    <i>
      <x v="13910"/>
    </i>
    <i>
      <x v="15405"/>
    </i>
    <i>
      <x v="13911"/>
    </i>
    <i>
      <x v="15421"/>
    </i>
    <i>
      <x v="13912"/>
    </i>
    <i>
      <x v="15437"/>
    </i>
    <i>
      <x v="13913"/>
    </i>
    <i>
      <x v="15453"/>
    </i>
    <i>
      <x v="13914"/>
    </i>
    <i>
      <x v="15469"/>
    </i>
    <i>
      <x v="13915"/>
    </i>
    <i>
      <x v="15485"/>
    </i>
    <i>
      <x v="13916"/>
    </i>
    <i>
      <x v="15501"/>
    </i>
    <i>
      <x v="13917"/>
    </i>
    <i>
      <x v="15518"/>
    </i>
    <i>
      <x v="13918"/>
    </i>
    <i>
      <x v="15534"/>
    </i>
    <i>
      <x v="13919"/>
    </i>
    <i>
      <x v="15550"/>
    </i>
    <i>
      <x v="13920"/>
    </i>
    <i>
      <x v="15566"/>
    </i>
    <i>
      <x v="13921"/>
    </i>
    <i>
      <x v="15582"/>
    </i>
    <i>
      <x v="13922"/>
    </i>
    <i>
      <x v="15598"/>
    </i>
    <i>
      <x v="13923"/>
    </i>
    <i>
      <x v="15614"/>
    </i>
    <i>
      <x v="13924"/>
    </i>
    <i>
      <x v="15630"/>
    </i>
    <i>
      <x v="13925"/>
    </i>
    <i>
      <x v="15646"/>
    </i>
    <i>
      <x v="13926"/>
    </i>
    <i>
      <x v="15662"/>
    </i>
    <i>
      <x v="13927"/>
    </i>
    <i>
      <x v="15678"/>
    </i>
    <i>
      <x v="13928"/>
    </i>
    <i>
      <x v="15694"/>
    </i>
    <i>
      <x v="13929"/>
    </i>
    <i>
      <x v="15710"/>
    </i>
    <i>
      <x v="13930"/>
    </i>
    <i>
      <x v="15726"/>
    </i>
    <i>
      <x v="13931"/>
    </i>
    <i>
      <x v="15742"/>
    </i>
    <i>
      <x v="13932"/>
    </i>
    <i>
      <x v="15758"/>
    </i>
    <i>
      <x v="13933"/>
    </i>
    <i>
      <x v="15774"/>
    </i>
    <i>
      <x v="13934"/>
    </i>
    <i>
      <x v="15790"/>
    </i>
    <i>
      <x v="13935"/>
    </i>
    <i>
      <x v="15806"/>
    </i>
    <i>
      <x v="13936"/>
    </i>
    <i>
      <x v="15822"/>
    </i>
    <i>
      <x v="13937"/>
    </i>
    <i>
      <x v="15838"/>
    </i>
    <i>
      <x v="13938"/>
    </i>
    <i>
      <x v="15854"/>
    </i>
    <i>
      <x v="13939"/>
    </i>
    <i>
      <x v="15870"/>
    </i>
    <i>
      <x v="13940"/>
    </i>
    <i>
      <x v="15886"/>
    </i>
    <i>
      <x v="13941"/>
    </i>
    <i>
      <x v="15907"/>
    </i>
    <i>
      <x v="13942"/>
    </i>
    <i>
      <x v="15923"/>
    </i>
    <i>
      <x v="13943"/>
    </i>
    <i>
      <x v="15939"/>
    </i>
    <i>
      <x v="13944"/>
    </i>
    <i>
      <x v="15955"/>
    </i>
    <i>
      <x v="13945"/>
    </i>
    <i>
      <x v="15971"/>
    </i>
    <i>
      <x v="13946"/>
    </i>
    <i>
      <x v="15987"/>
    </i>
    <i>
      <x v="13947"/>
    </i>
    <i>
      <x v="16003"/>
    </i>
    <i>
      <x v="13948"/>
    </i>
    <i>
      <x v="16019"/>
    </i>
    <i>
      <x v="13949"/>
    </i>
    <i>
      <x v="16041"/>
    </i>
    <i>
      <x v="13950"/>
    </i>
    <i>
      <x v="16057"/>
    </i>
    <i>
      <x v="13951"/>
    </i>
    <i>
      <x v="16073"/>
    </i>
    <i>
      <x v="13952"/>
    </i>
    <i>
      <x v="16089"/>
    </i>
    <i>
      <x v="13953"/>
    </i>
    <i>
      <x v="14952"/>
    </i>
    <i>
      <x v="13954"/>
    </i>
    <i>
      <x v="14960"/>
    </i>
    <i>
      <x v="13955"/>
    </i>
    <i>
      <x v="14968"/>
    </i>
    <i>
      <x v="13956"/>
    </i>
    <i>
      <x v="14976"/>
    </i>
    <i>
      <x v="13957"/>
    </i>
    <i>
      <x v="14984"/>
    </i>
    <i>
      <x v="13958"/>
    </i>
    <i>
      <x v="14992"/>
    </i>
    <i>
      <x v="13959"/>
    </i>
    <i>
      <x v="15000"/>
    </i>
    <i>
      <x v="13960"/>
    </i>
    <i>
      <x v="15008"/>
    </i>
    <i>
      <x v="13961"/>
    </i>
    <i>
      <x v="15016"/>
    </i>
    <i>
      <x v="13962"/>
    </i>
    <i>
      <x v="15024"/>
    </i>
    <i>
      <x v="13963"/>
    </i>
    <i>
      <x v="15032"/>
    </i>
    <i>
      <x v="13964"/>
    </i>
    <i>
      <x v="15040"/>
    </i>
    <i>
      <x v="13965"/>
    </i>
    <i>
      <x v="15048"/>
    </i>
    <i>
      <x v="13966"/>
    </i>
    <i>
      <x v="15056"/>
    </i>
    <i>
      <x v="13967"/>
    </i>
    <i>
      <x v="15064"/>
    </i>
    <i>
      <x v="13968"/>
    </i>
    <i>
      <x v="15072"/>
    </i>
    <i>
      <x v="13969"/>
    </i>
    <i>
      <x v="15081"/>
    </i>
    <i>
      <x v="13970"/>
    </i>
    <i>
      <x v="15089"/>
    </i>
    <i>
      <x v="13971"/>
    </i>
    <i>
      <x v="15097"/>
    </i>
    <i>
      <x v="13972"/>
    </i>
    <i>
      <x v="15105"/>
    </i>
    <i>
      <x v="13973"/>
    </i>
    <i>
      <x v="15113"/>
    </i>
    <i>
      <x v="13974"/>
    </i>
    <i>
      <x v="15121"/>
    </i>
    <i>
      <x v="13975"/>
    </i>
    <i>
      <x v="15129"/>
    </i>
    <i>
      <x v="13976"/>
    </i>
    <i>
      <x v="15137"/>
    </i>
    <i>
      <x v="13977"/>
    </i>
    <i>
      <x v="15145"/>
    </i>
    <i>
      <x v="13978"/>
    </i>
    <i>
      <x v="15153"/>
    </i>
    <i>
      <x v="13979"/>
    </i>
    <i>
      <x v="15161"/>
    </i>
    <i>
      <x v="13980"/>
    </i>
    <i>
      <x v="15169"/>
    </i>
    <i>
      <x v="13981"/>
    </i>
    <i>
      <x v="15177"/>
    </i>
    <i>
      <x v="13982"/>
    </i>
    <i>
      <x v="15185"/>
    </i>
    <i>
      <x v="13983"/>
    </i>
    <i>
      <x v="15193"/>
    </i>
    <i>
      <x v="13984"/>
    </i>
    <i>
      <x v="15201"/>
    </i>
    <i>
      <x v="13985"/>
    </i>
    <i>
      <x v="15209"/>
    </i>
    <i>
      <x v="13986"/>
    </i>
    <i>
      <x v="15217"/>
    </i>
    <i>
      <x v="13987"/>
    </i>
    <i>
      <x v="15225"/>
    </i>
    <i>
      <x v="13988"/>
    </i>
    <i>
      <x v="15233"/>
    </i>
    <i>
      <x v="13989"/>
    </i>
    <i>
      <x v="15241"/>
    </i>
    <i>
      <x v="13990"/>
    </i>
    <i>
      <x v="15249"/>
    </i>
    <i>
      <x v="13991"/>
    </i>
    <i>
      <x v="15257"/>
    </i>
    <i>
      <x v="13992"/>
    </i>
    <i>
      <x v="15265"/>
    </i>
    <i>
      <x v="13993"/>
    </i>
    <i>
      <x v="15273"/>
    </i>
    <i>
      <x v="13994"/>
    </i>
    <i>
      <x v="15281"/>
    </i>
    <i>
      <x v="13995"/>
    </i>
    <i>
      <x v="15289"/>
    </i>
    <i>
      <x v="13996"/>
    </i>
    <i>
      <x v="15297"/>
    </i>
    <i>
      <x v="13997"/>
    </i>
    <i>
      <x v="15305"/>
    </i>
    <i>
      <x v="13998"/>
    </i>
    <i>
      <x v="15313"/>
    </i>
    <i>
      <x v="13999"/>
    </i>
    <i>
      <x v="15321"/>
    </i>
    <i>
      <x v="14000"/>
    </i>
    <i>
      <x v="15329"/>
    </i>
    <i>
      <x v="14001"/>
    </i>
    <i>
      <x v="15337"/>
    </i>
    <i>
      <x v="14002"/>
    </i>
    <i>
      <x v="15345"/>
    </i>
    <i>
      <x v="14003"/>
    </i>
    <i>
      <x v="15353"/>
    </i>
    <i>
      <x v="14004"/>
    </i>
    <i>
      <x v="15361"/>
    </i>
    <i>
      <x v="14005"/>
    </i>
    <i>
      <x v="15369"/>
    </i>
    <i>
      <x v="14006"/>
    </i>
    <i>
      <x v="15377"/>
    </i>
    <i>
      <x v="14007"/>
    </i>
    <i>
      <x v="15385"/>
    </i>
    <i>
      <x v="14008"/>
    </i>
    <i>
      <x v="15393"/>
    </i>
    <i>
      <x v="14009"/>
    </i>
    <i>
      <x v="15401"/>
    </i>
    <i>
      <x v="14010"/>
    </i>
    <i>
      <x v="15409"/>
    </i>
    <i>
      <x v="14011"/>
    </i>
    <i>
      <x v="15417"/>
    </i>
    <i>
      <x v="14012"/>
    </i>
    <i>
      <x v="15425"/>
    </i>
    <i>
      <x v="14013"/>
    </i>
    <i>
      <x v="15433"/>
    </i>
    <i>
      <x v="13801"/>
    </i>
    <i>
      <x v="15441"/>
    </i>
    <i>
      <x v="14015"/>
    </i>
    <i>
      <x v="15449"/>
    </i>
    <i>
      <x v="14016"/>
    </i>
    <i>
      <x v="15457"/>
    </i>
    <i>
      <x v="14017"/>
    </i>
    <i>
      <x v="15465"/>
    </i>
    <i>
      <x v="14018"/>
    </i>
    <i>
      <x v="15473"/>
    </i>
    <i>
      <x v="14019"/>
    </i>
    <i>
      <x v="15481"/>
    </i>
    <i>
      <x v="14020"/>
    </i>
    <i>
      <x v="15489"/>
    </i>
    <i>
      <x v="14021"/>
    </i>
    <i>
      <x v="15497"/>
    </i>
    <i>
      <x v="14022"/>
    </i>
    <i>
      <x v="15506"/>
    </i>
    <i>
      <x v="14023"/>
    </i>
    <i>
      <x v="15514"/>
    </i>
    <i>
      <x v="14024"/>
    </i>
    <i>
      <x v="15522"/>
    </i>
    <i>
      <x v="14025"/>
    </i>
    <i>
      <x v="15530"/>
    </i>
    <i>
      <x v="14026"/>
    </i>
    <i>
      <x v="15538"/>
    </i>
    <i>
      <x v="14027"/>
    </i>
    <i>
      <x v="15546"/>
    </i>
    <i>
      <x v="14028"/>
    </i>
    <i>
      <x v="15554"/>
    </i>
    <i>
      <x v="14029"/>
    </i>
    <i>
      <x v="15562"/>
    </i>
    <i>
      <x v="14030"/>
    </i>
    <i>
      <x v="15570"/>
    </i>
    <i>
      <x v="14031"/>
    </i>
    <i>
      <x v="15578"/>
    </i>
    <i>
      <x v="14032"/>
    </i>
    <i>
      <x v="15586"/>
    </i>
    <i>
      <x v="14033"/>
    </i>
    <i>
      <x v="15594"/>
    </i>
    <i>
      <x v="14034"/>
    </i>
    <i>
      <x v="15602"/>
    </i>
    <i>
      <x v="14035"/>
    </i>
    <i>
      <x v="15610"/>
    </i>
    <i>
      <x v="14036"/>
    </i>
    <i>
      <x v="15618"/>
    </i>
    <i>
      <x v="14037"/>
    </i>
    <i>
      <x v="15626"/>
    </i>
    <i>
      <x v="14038"/>
    </i>
    <i>
      <x v="15634"/>
    </i>
    <i>
      <x v="14039"/>
    </i>
    <i>
      <x v="15642"/>
    </i>
    <i>
      <x v="14040"/>
    </i>
    <i>
      <x v="15650"/>
    </i>
    <i>
      <x v="14041"/>
    </i>
    <i>
      <x v="15658"/>
    </i>
    <i>
      <x v="14042"/>
    </i>
    <i>
      <x v="15666"/>
    </i>
    <i>
      <x v="14043"/>
    </i>
    <i>
      <x v="15674"/>
    </i>
    <i>
      <x v="14044"/>
    </i>
    <i>
      <x v="15682"/>
    </i>
    <i>
      <x v="14045"/>
    </i>
    <i>
      <x v="15690"/>
    </i>
    <i>
      <x v="14046"/>
    </i>
    <i>
      <x v="15698"/>
    </i>
    <i>
      <x v="14047"/>
    </i>
    <i>
      <x v="15706"/>
    </i>
    <i>
      <x v="14048"/>
    </i>
    <i>
      <x v="15714"/>
    </i>
    <i>
      <x v="14049"/>
    </i>
    <i>
      <x v="15722"/>
    </i>
    <i>
      <x v="14050"/>
    </i>
    <i>
      <x v="15730"/>
    </i>
    <i>
      <x v="14051"/>
    </i>
    <i>
      <x v="15738"/>
    </i>
    <i>
      <x v="14052"/>
    </i>
    <i>
      <x v="15746"/>
    </i>
    <i>
      <x v="14053"/>
    </i>
    <i>
      <x v="15754"/>
    </i>
    <i>
      <x v="14054"/>
    </i>
    <i>
      <x v="15762"/>
    </i>
    <i>
      <x v="14055"/>
    </i>
    <i>
      <x v="15770"/>
    </i>
    <i>
      <x v="14056"/>
    </i>
    <i>
      <x v="15778"/>
    </i>
    <i>
      <x v="14057"/>
    </i>
    <i>
      <x v="15786"/>
    </i>
    <i>
      <x v="14058"/>
    </i>
    <i>
      <x v="15794"/>
    </i>
    <i>
      <x v="14059"/>
    </i>
    <i>
      <x v="15802"/>
    </i>
    <i>
      <x v="14060"/>
    </i>
    <i>
      <x v="15810"/>
    </i>
    <i>
      <x v="14061"/>
    </i>
    <i>
      <x v="15818"/>
    </i>
    <i>
      <x v="14062"/>
    </i>
    <i>
      <x v="15826"/>
    </i>
    <i>
      <x v="14063"/>
    </i>
    <i>
      <x v="15834"/>
    </i>
    <i>
      <x v="14064"/>
    </i>
    <i>
      <x v="15842"/>
    </i>
    <i>
      <x v="14065"/>
    </i>
    <i>
      <x v="15850"/>
    </i>
    <i>
      <x v="14066"/>
    </i>
    <i>
      <x v="15858"/>
    </i>
    <i>
      <x v="14067"/>
    </i>
    <i>
      <x v="15866"/>
    </i>
    <i>
      <x v="14068"/>
    </i>
    <i>
      <x v="15874"/>
    </i>
    <i>
      <x v="14069"/>
    </i>
    <i>
      <x v="15882"/>
    </i>
    <i>
      <x v="14070"/>
    </i>
    <i>
      <x v="15890"/>
    </i>
    <i>
      <x v="14071"/>
    </i>
    <i>
      <x v="15903"/>
    </i>
    <i>
      <x v="14072"/>
    </i>
    <i>
      <x v="15911"/>
    </i>
    <i>
      <x v="14073"/>
    </i>
    <i>
      <x v="15919"/>
    </i>
    <i>
      <x v="14074"/>
    </i>
    <i>
      <x v="15927"/>
    </i>
    <i>
      <x v="14075"/>
    </i>
    <i>
      <x v="15935"/>
    </i>
    <i>
      <x v="14076"/>
    </i>
    <i>
      <x v="15943"/>
    </i>
    <i>
      <x v="14077"/>
    </i>
    <i>
      <x v="15951"/>
    </i>
    <i>
      <x v="14078"/>
    </i>
    <i>
      <x v="15959"/>
    </i>
    <i>
      <x v="14079"/>
    </i>
    <i>
      <x v="15967"/>
    </i>
    <i>
      <x v="14080"/>
    </i>
    <i>
      <x v="15975"/>
    </i>
    <i>
      <x v="14081"/>
    </i>
    <i>
      <x v="15983"/>
    </i>
    <i>
      <x v="14082"/>
    </i>
    <i>
      <x v="15991"/>
    </i>
    <i>
      <x v="14083"/>
    </i>
    <i>
      <x v="15999"/>
    </i>
    <i>
      <x v="14084"/>
    </i>
    <i>
      <x v="16007"/>
    </i>
    <i>
      <x v="14085"/>
    </i>
    <i>
      <x v="16015"/>
    </i>
    <i>
      <x v="14086"/>
    </i>
    <i>
      <x v="16029"/>
    </i>
    <i>
      <x v="14087"/>
    </i>
    <i>
      <x v="13802"/>
    </i>
    <i>
      <x v="14088"/>
    </i>
    <i>
      <x v="16045"/>
    </i>
    <i>
      <x v="14089"/>
    </i>
    <i>
      <x v="16053"/>
    </i>
    <i>
      <x v="14090"/>
    </i>
    <i>
      <x v="16061"/>
    </i>
    <i>
      <x v="14091"/>
    </i>
    <i>
      <x v="16069"/>
    </i>
    <i>
      <x v="14092"/>
    </i>
    <i>
      <x v="16077"/>
    </i>
    <i>
      <x v="14093"/>
    </i>
    <i>
      <x v="16085"/>
    </i>
    <i>
      <x v="14094"/>
    </i>
    <i>
      <x v="16093"/>
    </i>
    <i>
      <x v="14095"/>
    </i>
    <i>
      <x v="14950"/>
    </i>
    <i>
      <x v="14096"/>
    </i>
    <i>
      <x v="14954"/>
    </i>
    <i>
      <x v="13807"/>
    </i>
    <i>
      <x v="14958"/>
    </i>
    <i>
      <x v="14098"/>
    </i>
    <i>
      <x v="14962"/>
    </i>
    <i>
      <x v="14099"/>
    </i>
    <i>
      <x v="14966"/>
    </i>
    <i>
      <x v="14100"/>
    </i>
    <i>
      <x v="14970"/>
    </i>
    <i>
      <x v="14101"/>
    </i>
    <i>
      <x v="14974"/>
    </i>
    <i>
      <x v="14102"/>
    </i>
    <i>
      <x v="14978"/>
    </i>
    <i>
      <x v="14103"/>
    </i>
    <i>
      <x v="14982"/>
    </i>
    <i>
      <x v="14104"/>
    </i>
    <i>
      <x v="14986"/>
    </i>
    <i>
      <x v="14105"/>
    </i>
    <i>
      <x v="14990"/>
    </i>
    <i>
      <x v="14106"/>
    </i>
    <i>
      <x v="14994"/>
    </i>
    <i>
      <x v="14107"/>
    </i>
    <i>
      <x v="14998"/>
    </i>
    <i>
      <x v="14108"/>
    </i>
    <i>
      <x v="15002"/>
    </i>
    <i>
      <x v="14109"/>
    </i>
    <i>
      <x v="15006"/>
    </i>
    <i>
      <x v="14110"/>
    </i>
    <i>
      <x v="15010"/>
    </i>
    <i>
      <x v="14111"/>
    </i>
    <i>
      <x v="15014"/>
    </i>
    <i>
      <x v="14112"/>
    </i>
    <i>
      <x v="15018"/>
    </i>
    <i>
      <x v="14113"/>
    </i>
    <i>
      <x v="15022"/>
    </i>
    <i>
      <x v="14114"/>
    </i>
    <i>
      <x v="15026"/>
    </i>
    <i>
      <x v="14115"/>
    </i>
    <i>
      <x v="15030"/>
    </i>
    <i>
      <x v="14116"/>
    </i>
    <i>
      <x v="15034"/>
    </i>
    <i>
      <x v="14117"/>
    </i>
    <i>
      <x v="15038"/>
    </i>
    <i>
      <x v="14118"/>
    </i>
    <i>
      <x v="15042"/>
    </i>
    <i>
      <x v="14119"/>
    </i>
    <i>
      <x v="15046"/>
    </i>
    <i>
      <x v="14120"/>
    </i>
    <i>
      <x v="15050"/>
    </i>
    <i>
      <x v="14121"/>
    </i>
    <i>
      <x v="15054"/>
    </i>
    <i>
      <x v="14122"/>
    </i>
    <i>
      <x v="15058"/>
    </i>
    <i>
      <x v="14123"/>
    </i>
    <i>
      <x v="15062"/>
    </i>
    <i>
      <x v="14124"/>
    </i>
    <i>
      <x v="15066"/>
    </i>
    <i>
      <x v="14125"/>
    </i>
    <i>
      <x v="15070"/>
    </i>
    <i>
      <x v="14126"/>
    </i>
    <i>
      <x v="15074"/>
    </i>
    <i>
      <x v="14127"/>
    </i>
    <i>
      <x v="15078"/>
    </i>
    <i>
      <x v="14128"/>
    </i>
    <i>
      <x v="15083"/>
    </i>
    <i>
      <x v="14129"/>
    </i>
    <i>
      <x v="15087"/>
    </i>
    <i>
      <x v="14130"/>
    </i>
    <i>
      <x v="15091"/>
    </i>
    <i>
      <x v="14131"/>
    </i>
    <i>
      <x v="15095"/>
    </i>
    <i>
      <x v="14132"/>
    </i>
    <i>
      <x v="15099"/>
    </i>
    <i>
      <x v="14133"/>
    </i>
    <i>
      <x v="15103"/>
    </i>
    <i>
      <x v="14134"/>
    </i>
    <i>
      <x v="15107"/>
    </i>
    <i>
      <x v="14135"/>
    </i>
    <i>
      <x v="15111"/>
    </i>
    <i>
      <x v="14136"/>
    </i>
    <i>
      <x v="15115"/>
    </i>
    <i>
      <x v="14137"/>
    </i>
    <i>
      <x v="15119"/>
    </i>
    <i>
      <x v="14138"/>
    </i>
    <i>
      <x v="15123"/>
    </i>
    <i>
      <x v="14139"/>
    </i>
    <i>
      <x v="15127"/>
    </i>
    <i>
      <x v="14140"/>
    </i>
    <i>
      <x v="15131"/>
    </i>
    <i>
      <x v="14141"/>
    </i>
    <i>
      <x v="15135"/>
    </i>
    <i>
      <x v="14142"/>
    </i>
    <i>
      <x v="15139"/>
    </i>
    <i>
      <x v="14143"/>
    </i>
    <i>
      <x v="15143"/>
    </i>
    <i>
      <x v="14144"/>
    </i>
    <i>
      <x v="15147"/>
    </i>
    <i>
      <x v="14145"/>
    </i>
    <i>
      <x v="15151"/>
    </i>
    <i>
      <x v="14146"/>
    </i>
    <i>
      <x v="15155"/>
    </i>
    <i>
      <x v="14147"/>
    </i>
    <i>
      <x v="15159"/>
    </i>
    <i>
      <x v="14148"/>
    </i>
    <i>
      <x v="15163"/>
    </i>
    <i>
      <x v="14149"/>
    </i>
    <i>
      <x v="15167"/>
    </i>
    <i>
      <x v="14150"/>
    </i>
    <i>
      <x v="15171"/>
    </i>
    <i>
      <x v="14151"/>
    </i>
    <i>
      <x v="15175"/>
    </i>
    <i>
      <x v="14152"/>
    </i>
    <i>
      <x v="15179"/>
    </i>
    <i>
      <x v="14153"/>
    </i>
    <i>
      <x v="15183"/>
    </i>
    <i>
      <x v="14154"/>
    </i>
    <i>
      <x v="15187"/>
    </i>
    <i>
      <x v="14155"/>
    </i>
    <i>
      <x v="15191"/>
    </i>
    <i>
      <x v="14156"/>
    </i>
    <i>
      <x v="15195"/>
    </i>
    <i>
      <x v="14157"/>
    </i>
    <i>
      <x v="15199"/>
    </i>
    <i>
      <x v="14158"/>
    </i>
    <i>
      <x v="15203"/>
    </i>
    <i>
      <x v="14159"/>
    </i>
    <i>
      <x v="15207"/>
    </i>
    <i>
      <x v="14160"/>
    </i>
    <i>
      <x v="15211"/>
    </i>
    <i>
      <x v="14161"/>
    </i>
    <i>
      <x v="15215"/>
    </i>
    <i>
      <x v="14162"/>
    </i>
    <i>
      <x v="15219"/>
    </i>
    <i>
      <x v="14163"/>
    </i>
    <i>
      <x v="15223"/>
    </i>
    <i>
      <x v="14164"/>
    </i>
    <i>
      <x v="15227"/>
    </i>
    <i>
      <x v="14165"/>
    </i>
    <i>
      <x v="15231"/>
    </i>
    <i>
      <x v="14166"/>
    </i>
    <i>
      <x v="15235"/>
    </i>
    <i>
      <x v="14167"/>
    </i>
    <i>
      <x v="15239"/>
    </i>
    <i>
      <x v="14168"/>
    </i>
    <i>
      <x v="15243"/>
    </i>
    <i>
      <x v="14169"/>
    </i>
    <i>
      <x v="15247"/>
    </i>
    <i>
      <x v="14170"/>
    </i>
    <i>
      <x v="15251"/>
    </i>
    <i>
      <x v="14171"/>
    </i>
    <i>
      <x v="15255"/>
    </i>
    <i>
      <x v="14172"/>
    </i>
    <i>
      <x v="15259"/>
    </i>
    <i>
      <x v="14173"/>
    </i>
    <i>
      <x v="15263"/>
    </i>
    <i>
      <x v="14174"/>
    </i>
    <i>
      <x v="15267"/>
    </i>
    <i>
      <x v="14175"/>
    </i>
    <i>
      <x v="13804"/>
    </i>
    <i>
      <x v="14176"/>
    </i>
    <i>
      <x v="15275"/>
    </i>
    <i>
      <x v="14177"/>
    </i>
    <i>
      <x v="15279"/>
    </i>
    <i>
      <x v="14178"/>
    </i>
    <i>
      <x v="15283"/>
    </i>
    <i>
      <x v="14179"/>
    </i>
    <i>
      <x v="15287"/>
    </i>
    <i>
      <x v="14180"/>
    </i>
    <i>
      <x v="15291"/>
    </i>
    <i>
      <x v="14181"/>
    </i>
    <i>
      <x v="15295"/>
    </i>
    <i>
      <x v="14182"/>
    </i>
    <i>
      <x v="15299"/>
    </i>
    <i>
      <x v="14183"/>
    </i>
    <i>
      <x v="15303"/>
    </i>
    <i>
      <x v="14184"/>
    </i>
    <i>
      <x v="15307"/>
    </i>
    <i>
      <x v="14185"/>
    </i>
    <i>
      <x v="15311"/>
    </i>
    <i>
      <x v="14186"/>
    </i>
    <i>
      <x v="15315"/>
    </i>
    <i>
      <x v="14187"/>
    </i>
    <i>
      <x v="15319"/>
    </i>
    <i>
      <x v="14188"/>
    </i>
    <i>
      <x v="15323"/>
    </i>
    <i>
      <x v="14189"/>
    </i>
    <i>
      <x v="15327"/>
    </i>
    <i>
      <x v="14190"/>
    </i>
    <i>
      <x v="15331"/>
    </i>
    <i>
      <x v="14191"/>
    </i>
    <i>
      <x v="15335"/>
    </i>
    <i>
      <x v="14192"/>
    </i>
    <i>
      <x v="15339"/>
    </i>
    <i>
      <x v="14193"/>
    </i>
    <i>
      <x v="15343"/>
    </i>
    <i>
      <x v="14194"/>
    </i>
    <i>
      <x v="15347"/>
    </i>
    <i>
      <x v="14195"/>
    </i>
    <i>
      <x v="15351"/>
    </i>
    <i>
      <x v="14196"/>
    </i>
    <i>
      <x v="15355"/>
    </i>
    <i>
      <x v="14197"/>
    </i>
    <i>
      <x v="15359"/>
    </i>
    <i>
      <x v="14198"/>
    </i>
    <i>
      <x v="15363"/>
    </i>
    <i>
      <x v="14199"/>
    </i>
    <i>
      <x v="15367"/>
    </i>
    <i>
      <x v="14200"/>
    </i>
    <i>
      <x v="15371"/>
    </i>
    <i>
      <x v="14201"/>
    </i>
    <i>
      <x v="15375"/>
    </i>
    <i>
      <x v="14202"/>
    </i>
    <i>
      <x v="15379"/>
    </i>
    <i>
      <x v="14203"/>
    </i>
    <i>
      <x v="15383"/>
    </i>
    <i>
      <x v="14204"/>
    </i>
    <i>
      <x v="15387"/>
    </i>
    <i>
      <x v="14205"/>
    </i>
    <i>
      <x v="15391"/>
    </i>
    <i>
      <x v="14206"/>
    </i>
    <i>
      <x v="15395"/>
    </i>
    <i>
      <x v="14207"/>
    </i>
    <i>
      <x v="15399"/>
    </i>
    <i>
      <x v="14208"/>
    </i>
    <i>
      <x v="15403"/>
    </i>
    <i>
      <x v="14209"/>
    </i>
    <i>
      <x v="15407"/>
    </i>
    <i>
      <x v="14210"/>
    </i>
    <i>
      <x v="15411"/>
    </i>
    <i>
      <x v="14211"/>
    </i>
    <i>
      <x v="15415"/>
    </i>
    <i>
      <x v="14212"/>
    </i>
    <i>
      <x v="15419"/>
    </i>
    <i>
      <x v="14213"/>
    </i>
    <i>
      <x v="15423"/>
    </i>
    <i>
      <x v="14214"/>
    </i>
    <i>
      <x v="15427"/>
    </i>
    <i>
      <x v="14215"/>
    </i>
    <i>
      <x v="15431"/>
    </i>
    <i>
      <x v="14216"/>
    </i>
    <i>
      <x v="15435"/>
    </i>
    <i>
      <x v="14217"/>
    </i>
    <i>
      <x v="15439"/>
    </i>
    <i>
      <x v="14218"/>
    </i>
    <i>
      <x v="15443"/>
    </i>
    <i>
      <x v="14219"/>
    </i>
    <i>
      <x v="15447"/>
    </i>
    <i>
      <x v="14220"/>
    </i>
    <i>
      <x v="15451"/>
    </i>
    <i>
      <x v="14221"/>
    </i>
    <i>
      <x v="15455"/>
    </i>
    <i>
      <x v="14222"/>
    </i>
    <i>
      <x v="15459"/>
    </i>
    <i>
      <x v="14223"/>
    </i>
    <i>
      <x v="15463"/>
    </i>
    <i>
      <x v="14224"/>
    </i>
    <i>
      <x v="15467"/>
    </i>
    <i>
      <x v="14225"/>
    </i>
    <i>
      <x v="15471"/>
    </i>
    <i>
      <x v="14226"/>
    </i>
    <i>
      <x v="15475"/>
    </i>
    <i>
      <x v="14227"/>
    </i>
    <i>
      <x v="15479"/>
    </i>
    <i>
      <x v="14228"/>
    </i>
    <i>
      <x v="15483"/>
    </i>
    <i>
      <x v="14229"/>
    </i>
    <i>
      <x v="15487"/>
    </i>
    <i>
      <x v="14230"/>
    </i>
    <i>
      <x v="15491"/>
    </i>
    <i>
      <x v="14231"/>
    </i>
    <i>
      <x v="15495"/>
    </i>
    <i>
      <x v="14232"/>
    </i>
    <i>
      <x v="15499"/>
    </i>
    <i>
      <x v="14233"/>
    </i>
    <i>
      <x v="13812"/>
    </i>
    <i>
      <x v="14234"/>
    </i>
    <i>
      <x v="15508"/>
    </i>
    <i>
      <x v="14235"/>
    </i>
    <i>
      <x v="15512"/>
    </i>
    <i>
      <x v="14236"/>
    </i>
    <i>
      <x v="15516"/>
    </i>
    <i>
      <x v="14237"/>
    </i>
    <i>
      <x v="15520"/>
    </i>
    <i>
      <x v="14238"/>
    </i>
    <i>
      <x v="15524"/>
    </i>
    <i>
      <x v="14239"/>
    </i>
    <i>
      <x v="15528"/>
    </i>
    <i>
      <x v="14240"/>
    </i>
    <i>
      <x v="15532"/>
    </i>
    <i>
      <x v="14241"/>
    </i>
    <i>
      <x v="15536"/>
    </i>
    <i>
      <x v="14242"/>
    </i>
    <i>
      <x v="15540"/>
    </i>
    <i>
      <x v="14243"/>
    </i>
    <i>
      <x v="15544"/>
    </i>
    <i>
      <x v="14244"/>
    </i>
    <i>
      <x v="15548"/>
    </i>
    <i>
      <x v="14245"/>
    </i>
    <i>
      <x v="15552"/>
    </i>
    <i>
      <x v="14246"/>
    </i>
    <i>
      <x v="15556"/>
    </i>
    <i>
      <x v="14247"/>
    </i>
    <i>
      <x v="15560"/>
    </i>
    <i>
      <x v="14248"/>
    </i>
    <i>
      <x v="15564"/>
    </i>
    <i>
      <x v="14249"/>
    </i>
    <i>
      <x v="15568"/>
    </i>
    <i>
      <x v="14250"/>
    </i>
    <i>
      <x v="15572"/>
    </i>
    <i>
      <x v="14251"/>
    </i>
    <i>
      <x v="15576"/>
    </i>
    <i>
      <x v="14252"/>
    </i>
    <i>
      <x v="15580"/>
    </i>
    <i>
      <x v="14253"/>
    </i>
    <i>
      <x v="15584"/>
    </i>
    <i>
      <x v="14254"/>
    </i>
    <i>
      <x v="15588"/>
    </i>
    <i>
      <x v="14255"/>
    </i>
    <i>
      <x v="15592"/>
    </i>
    <i>
      <x v="14256"/>
    </i>
    <i>
      <x v="15596"/>
    </i>
    <i>
      <x v="14257"/>
    </i>
    <i>
      <x v="15600"/>
    </i>
    <i>
      <x v="14258"/>
    </i>
    <i>
      <x v="15604"/>
    </i>
    <i>
      <x v="14259"/>
    </i>
    <i>
      <x v="15608"/>
    </i>
    <i>
      <x v="14260"/>
    </i>
    <i>
      <x v="15612"/>
    </i>
    <i>
      <x v="14261"/>
    </i>
    <i>
      <x v="15616"/>
    </i>
    <i>
      <x v="14262"/>
    </i>
    <i>
      <x v="15620"/>
    </i>
    <i>
      <x v="14263"/>
    </i>
    <i>
      <x v="15624"/>
    </i>
    <i>
      <x v="14264"/>
    </i>
    <i>
      <x v="15628"/>
    </i>
    <i>
      <x v="14265"/>
    </i>
    <i>
      <x v="15632"/>
    </i>
    <i>
      <x v="14266"/>
    </i>
    <i>
      <x v="15636"/>
    </i>
    <i>
      <x v="14267"/>
    </i>
    <i>
      <x v="15640"/>
    </i>
    <i>
      <x v="14268"/>
    </i>
    <i>
      <x v="15644"/>
    </i>
    <i>
      <x v="14269"/>
    </i>
    <i>
      <x v="15648"/>
    </i>
    <i>
      <x v="14270"/>
    </i>
    <i>
      <x v="15652"/>
    </i>
    <i>
      <x v="14271"/>
    </i>
    <i>
      <x v="15656"/>
    </i>
    <i>
      <x v="14272"/>
    </i>
    <i>
      <x v="15660"/>
    </i>
    <i>
      <x v="14273"/>
    </i>
    <i>
      <x v="15664"/>
    </i>
    <i>
      <x v="14274"/>
    </i>
    <i>
      <x v="15668"/>
    </i>
    <i>
      <x v="14275"/>
    </i>
    <i>
      <x v="15672"/>
    </i>
    <i>
      <x v="14276"/>
    </i>
    <i>
      <x v="15676"/>
    </i>
    <i>
      <x v="14277"/>
    </i>
    <i>
      <x v="15680"/>
    </i>
    <i>
      <x v="14278"/>
    </i>
    <i>
      <x v="15684"/>
    </i>
    <i>
      <x v="14279"/>
    </i>
    <i>
      <x v="15688"/>
    </i>
    <i>
      <x v="14280"/>
    </i>
    <i>
      <x v="15692"/>
    </i>
    <i>
      <x v="14281"/>
    </i>
    <i>
      <x v="15696"/>
    </i>
    <i>
      <x v="14282"/>
    </i>
    <i>
      <x v="15700"/>
    </i>
    <i>
      <x v="14283"/>
    </i>
    <i>
      <x v="15704"/>
    </i>
    <i>
      <x v="14284"/>
    </i>
    <i>
      <x v="15708"/>
    </i>
    <i>
      <x v="14285"/>
    </i>
    <i>
      <x v="15712"/>
    </i>
    <i>
      <x v="14286"/>
    </i>
    <i>
      <x v="15716"/>
    </i>
    <i>
      <x v="14287"/>
    </i>
    <i>
      <x v="15720"/>
    </i>
    <i>
      <x v="14288"/>
    </i>
    <i>
      <x v="15724"/>
    </i>
    <i>
      <x v="14289"/>
    </i>
    <i>
      <x v="15728"/>
    </i>
    <i>
      <x v="14290"/>
    </i>
    <i>
      <x v="15732"/>
    </i>
    <i>
      <x v="14291"/>
    </i>
    <i>
      <x v="15736"/>
    </i>
    <i>
      <x v="14292"/>
    </i>
    <i>
      <x v="15740"/>
    </i>
    <i>
      <x v="14293"/>
    </i>
    <i>
      <x v="15744"/>
    </i>
    <i>
      <x v="14294"/>
    </i>
    <i>
      <x v="15748"/>
    </i>
    <i>
      <x v="14295"/>
    </i>
    <i>
      <x v="15752"/>
    </i>
    <i>
      <x v="14296"/>
    </i>
    <i>
      <x v="15756"/>
    </i>
    <i>
      <x v="14297"/>
    </i>
    <i>
      <x v="15760"/>
    </i>
    <i>
      <x v="13808"/>
    </i>
    <i>
      <x v="15764"/>
    </i>
    <i>
      <x v="14299"/>
    </i>
    <i>
      <x v="15768"/>
    </i>
    <i>
      <x v="14300"/>
    </i>
    <i>
      <x v="15772"/>
    </i>
    <i>
      <x v="14301"/>
    </i>
    <i>
      <x v="15776"/>
    </i>
    <i>
      <x v="14302"/>
    </i>
    <i>
      <x v="15780"/>
    </i>
    <i>
      <x v="14303"/>
    </i>
    <i>
      <x v="15784"/>
    </i>
    <i>
      <x v="14304"/>
    </i>
    <i>
      <x v="15788"/>
    </i>
    <i>
      <x v="14305"/>
    </i>
    <i>
      <x v="15792"/>
    </i>
    <i>
      <x v="14306"/>
    </i>
    <i>
      <x v="15796"/>
    </i>
    <i>
      <x v="14307"/>
    </i>
    <i>
      <x v="15800"/>
    </i>
    <i>
      <x v="14308"/>
    </i>
    <i>
      <x v="15804"/>
    </i>
    <i>
      <x v="14309"/>
    </i>
    <i>
      <x v="15808"/>
    </i>
    <i>
      <x v="14310"/>
    </i>
    <i>
      <x v="15812"/>
    </i>
    <i>
      <x v="14311"/>
    </i>
    <i>
      <x v="15816"/>
    </i>
    <i>
      <x v="14312"/>
    </i>
    <i>
      <x v="15820"/>
    </i>
    <i>
      <x v="14313"/>
    </i>
    <i>
      <x v="15824"/>
    </i>
    <i>
      <x v="14314"/>
    </i>
    <i>
      <x v="15828"/>
    </i>
    <i>
      <x v="14315"/>
    </i>
    <i>
      <x v="15832"/>
    </i>
    <i>
      <x v="14316"/>
    </i>
    <i>
      <x v="15836"/>
    </i>
    <i>
      <x v="14317"/>
    </i>
    <i>
      <x v="15840"/>
    </i>
    <i>
      <x v="14318"/>
    </i>
    <i>
      <x v="15844"/>
    </i>
    <i>
      <x v="14319"/>
    </i>
    <i>
      <x v="15848"/>
    </i>
    <i>
      <x v="14320"/>
    </i>
    <i>
      <x v="15852"/>
    </i>
    <i>
      <x v="14321"/>
    </i>
    <i>
      <x v="15856"/>
    </i>
    <i>
      <x v="14322"/>
    </i>
    <i>
      <x v="15860"/>
    </i>
    <i>
      <x v="14323"/>
    </i>
    <i>
      <x v="15864"/>
    </i>
    <i>
      <x v="14324"/>
    </i>
    <i>
      <x v="15868"/>
    </i>
    <i>
      <x v="14325"/>
    </i>
    <i>
      <x v="15872"/>
    </i>
    <i>
      <x v="14326"/>
    </i>
    <i>
      <x v="15876"/>
    </i>
    <i>
      <x v="14327"/>
    </i>
    <i>
      <x v="15880"/>
    </i>
    <i>
      <x v="14328"/>
    </i>
    <i>
      <x v="15884"/>
    </i>
    <i>
      <x v="14329"/>
    </i>
    <i>
      <x v="15888"/>
    </i>
    <i>
      <x v="14330"/>
    </i>
    <i>
      <x v="15892"/>
    </i>
    <i>
      <x v="14331"/>
    </i>
    <i>
      <x v="15896"/>
    </i>
    <i>
      <x v="14332"/>
    </i>
    <i>
      <x v="15905"/>
    </i>
    <i>
      <x v="14333"/>
    </i>
    <i>
      <x v="15909"/>
    </i>
    <i>
      <x v="14334"/>
    </i>
    <i>
      <x v="15913"/>
    </i>
    <i>
      <x v="14335"/>
    </i>
    <i>
      <x v="15917"/>
    </i>
    <i>
      <x v="14336"/>
    </i>
    <i>
      <x v="15921"/>
    </i>
    <i>
      <x v="14337"/>
    </i>
    <i>
      <x v="15925"/>
    </i>
    <i>
      <x v="14338"/>
    </i>
    <i>
      <x v="15929"/>
    </i>
    <i>
      <x v="14339"/>
    </i>
    <i>
      <x v="15933"/>
    </i>
    <i>
      <x v="14340"/>
    </i>
    <i>
      <x v="15937"/>
    </i>
    <i>
      <x v="14341"/>
    </i>
    <i>
      <x v="15941"/>
    </i>
    <i>
      <x v="14342"/>
    </i>
    <i>
      <x v="15945"/>
    </i>
    <i>
      <x v="14343"/>
    </i>
    <i>
      <x v="15949"/>
    </i>
    <i>
      <x v="14344"/>
    </i>
    <i>
      <x v="15953"/>
    </i>
    <i>
      <x v="14345"/>
    </i>
    <i>
      <x v="15957"/>
    </i>
    <i>
      <x v="14346"/>
    </i>
    <i>
      <x v="15961"/>
    </i>
    <i>
      <x v="14347"/>
    </i>
    <i>
      <x v="15965"/>
    </i>
    <i>
      <x v="14348"/>
    </i>
    <i>
      <x v="15969"/>
    </i>
    <i>
      <x v="14349"/>
    </i>
    <i>
      <x v="15973"/>
    </i>
    <i>
      <x v="14350"/>
    </i>
    <i>
      <x v="15977"/>
    </i>
    <i>
      <x v="14351"/>
    </i>
    <i>
      <x v="15981"/>
    </i>
    <i>
      <x v="14352"/>
    </i>
    <i>
      <x v="15985"/>
    </i>
    <i>
      <x v="14353"/>
    </i>
    <i>
      <x v="15989"/>
    </i>
    <i>
      <x v="14354"/>
    </i>
    <i>
      <x v="15993"/>
    </i>
    <i>
      <x v="14355"/>
    </i>
    <i>
      <x v="15997"/>
    </i>
    <i>
      <x v="14356"/>
    </i>
    <i>
      <x v="16001"/>
    </i>
    <i>
      <x v="14357"/>
    </i>
    <i>
      <x v="16005"/>
    </i>
    <i>
      <x v="14358"/>
    </i>
    <i>
      <x v="16009"/>
    </i>
    <i>
      <x v="14359"/>
    </i>
    <i>
      <x v="16013"/>
    </i>
    <i>
      <x v="14360"/>
    </i>
    <i>
      <x v="16017"/>
    </i>
    <i>
      <x v="14361"/>
    </i>
    <i>
      <x v="16027"/>
    </i>
    <i>
      <x v="14362"/>
    </i>
    <i>
      <x v="16031"/>
    </i>
    <i>
      <x v="14363"/>
    </i>
    <i>
      <x v="16035"/>
    </i>
    <i>
      <x v="14364"/>
    </i>
    <i>
      <x v="16039"/>
    </i>
    <i>
      <x v="14365"/>
    </i>
    <i>
      <x v="16043"/>
    </i>
    <i>
      <x v="14366"/>
    </i>
    <i>
      <x v="16047"/>
    </i>
    <i>
      <x v="14367"/>
    </i>
    <i>
      <x v="16051"/>
    </i>
    <i>
      <x v="14368"/>
    </i>
    <i>
      <x v="16055"/>
    </i>
    <i>
      <x v="14369"/>
    </i>
    <i>
      <x v="16059"/>
    </i>
    <i>
      <x v="14370"/>
    </i>
    <i>
      <x v="16063"/>
    </i>
    <i>
      <x v="14371"/>
    </i>
    <i>
      <x v="16067"/>
    </i>
    <i>
      <x v="14372"/>
    </i>
    <i>
      <x v="16071"/>
    </i>
    <i>
      <x v="14373"/>
    </i>
    <i>
      <x v="16075"/>
    </i>
    <i>
      <x v="14374"/>
    </i>
    <i>
      <x v="16079"/>
    </i>
    <i>
      <x v="14375"/>
    </i>
    <i>
      <x v="16083"/>
    </i>
    <i>
      <x v="14376"/>
    </i>
    <i>
      <x v="16087"/>
    </i>
    <i>
      <x v="14377"/>
    </i>
    <i>
      <x v="16091"/>
    </i>
    <i>
      <x v="14378"/>
    </i>
    <i>
      <x v="16095"/>
    </i>
    <i>
      <x v="14379"/>
    </i>
    <i>
      <x v="16099"/>
    </i>
    <i>
      <x v="14380"/>
    </i>
    <i>
      <x v="14951"/>
    </i>
    <i>
      <x v="14381"/>
    </i>
    <i>
      <x v="14953"/>
    </i>
    <i>
      <x v="14382"/>
    </i>
    <i>
      <x v="14955"/>
    </i>
    <i>
      <x v="14383"/>
    </i>
    <i>
      <x v="14957"/>
    </i>
    <i>
      <x v="14384"/>
    </i>
    <i>
      <x v="14959"/>
    </i>
    <i>
      <x v="14385"/>
    </i>
    <i>
      <x v="14961"/>
    </i>
    <i>
      <x v="14386"/>
    </i>
    <i>
      <x v="14963"/>
    </i>
    <i>
      <x v="14387"/>
    </i>
    <i>
      <x v="14965"/>
    </i>
    <i>
      <x v="14388"/>
    </i>
    <i>
      <x v="14967"/>
    </i>
    <i>
      <x v="14389"/>
    </i>
    <i>
      <x v="14969"/>
    </i>
    <i>
      <x v="14390"/>
    </i>
    <i>
      <x v="14971"/>
    </i>
    <i>
      <x v="14391"/>
    </i>
    <i>
      <x v="14973"/>
    </i>
    <i>
      <x v="14392"/>
    </i>
    <i>
      <x v="14975"/>
    </i>
    <i>
      <x v="14393"/>
    </i>
    <i>
      <x v="14977"/>
    </i>
    <i>
      <x v="14394"/>
    </i>
    <i>
      <x v="14979"/>
    </i>
    <i>
      <x v="14395"/>
    </i>
    <i>
      <x v="14981"/>
    </i>
    <i>
      <x v="14396"/>
    </i>
    <i>
      <x v="14983"/>
    </i>
    <i>
      <x v="14397"/>
    </i>
    <i>
      <x v="14985"/>
    </i>
    <i>
      <x v="14398"/>
    </i>
    <i>
      <x v="14987"/>
    </i>
    <i>
      <x v="14399"/>
    </i>
    <i>
      <x v="14989"/>
    </i>
    <i>
      <x v="14400"/>
    </i>
    <i>
      <x v="14991"/>
    </i>
    <i>
      <x v="14401"/>
    </i>
    <i>
      <x v="14993"/>
    </i>
    <i>
      <x v="14402"/>
    </i>
    <i>
      <x v="14995"/>
    </i>
    <i>
      <x v="14403"/>
    </i>
    <i>
      <x v="14997"/>
    </i>
    <i>
      <x v="14404"/>
    </i>
    <i>
      <x v="14999"/>
    </i>
    <i>
      <x v="14405"/>
    </i>
    <i>
      <x v="15001"/>
    </i>
    <i>
      <x v="14406"/>
    </i>
    <i>
      <x v="15003"/>
    </i>
    <i>
      <x v="14407"/>
    </i>
    <i>
      <x v="15005"/>
    </i>
    <i>
      <x v="14408"/>
    </i>
    <i>
      <x v="15007"/>
    </i>
    <i>
      <x v="14409"/>
    </i>
    <i>
      <x v="15009"/>
    </i>
    <i>
      <x v="14410"/>
    </i>
    <i>
      <x v="15011"/>
    </i>
    <i>
      <x v="14411"/>
    </i>
    <i>
      <x v="15013"/>
    </i>
    <i>
      <x v="14412"/>
    </i>
    <i>
      <x v="15015"/>
    </i>
    <i>
      <x v="14413"/>
    </i>
    <i>
      <x v="15017"/>
    </i>
    <i>
      <x v="14414"/>
    </i>
    <i>
      <x v="15019"/>
    </i>
    <i>
      <x v="14415"/>
    </i>
    <i>
      <x v="15021"/>
    </i>
    <i>
      <x v="14416"/>
    </i>
    <i>
      <x v="15023"/>
    </i>
    <i>
      <x v="14417"/>
    </i>
    <i>
      <x v="15025"/>
    </i>
    <i>
      <x v="14418"/>
    </i>
    <i>
      <x v="15027"/>
    </i>
    <i>
      <x v="14419"/>
    </i>
    <i>
      <x v="15029"/>
    </i>
    <i>
      <x v="14420"/>
    </i>
    <i>
      <x v="15031"/>
    </i>
    <i>
      <x v="14421"/>
    </i>
    <i>
      <x v="15033"/>
    </i>
    <i>
      <x v="14422"/>
    </i>
    <i>
      <x v="15035"/>
    </i>
    <i>
      <x v="14423"/>
    </i>
    <i>
      <x v="15037"/>
    </i>
    <i>
      <x v="14424"/>
    </i>
    <i>
      <x v="15039"/>
    </i>
    <i>
      <x v="14425"/>
    </i>
    <i>
      <x v="15041"/>
    </i>
    <i>
      <x v="14426"/>
    </i>
    <i>
      <x v="15043"/>
    </i>
    <i>
      <x v="14427"/>
    </i>
    <i>
      <x v="15045"/>
    </i>
    <i>
      <x v="14428"/>
    </i>
    <i>
      <x v="15047"/>
    </i>
    <i>
      <x v="14429"/>
    </i>
    <i>
      <x v="15049"/>
    </i>
    <i>
      <x v="14430"/>
    </i>
    <i>
      <x v="15051"/>
    </i>
    <i>
      <x v="14431"/>
    </i>
    <i>
      <x v="15053"/>
    </i>
    <i>
      <x v="14432"/>
    </i>
    <i>
      <x v="15055"/>
    </i>
    <i>
      <x v="14433"/>
    </i>
    <i>
      <x v="15057"/>
    </i>
    <i>
      <x v="14434"/>
    </i>
    <i>
      <x v="15059"/>
    </i>
    <i>
      <x v="14435"/>
    </i>
    <i>
      <x v="15061"/>
    </i>
    <i>
      <x v="14436"/>
    </i>
    <i>
      <x v="15063"/>
    </i>
    <i>
      <x v="14437"/>
    </i>
    <i>
      <x v="15065"/>
    </i>
    <i>
      <x v="14438"/>
    </i>
    <i>
      <x v="15067"/>
    </i>
    <i>
      <x v="14439"/>
    </i>
    <i>
      <x v="15069"/>
    </i>
    <i>
      <x v="14440"/>
    </i>
    <i>
      <x v="15071"/>
    </i>
    <i>
      <x v="14441"/>
    </i>
    <i>
      <x v="15073"/>
    </i>
    <i>
      <x v="14442"/>
    </i>
    <i>
      <x v="15075"/>
    </i>
    <i>
      <x v="14443"/>
    </i>
    <i>
      <x v="15077"/>
    </i>
    <i>
      <x v="14444"/>
    </i>
    <i>
      <x v="13813"/>
    </i>
    <i>
      <x v="15079"/>
    </i>
    <i>
      <x v="14445"/>
    </i>
    <i>
      <x v="15082"/>
    </i>
    <i>
      <x v="14446"/>
    </i>
    <i>
      <x v="15084"/>
    </i>
    <i>
      <x v="14447"/>
    </i>
    <i>
      <x v="15086"/>
    </i>
    <i>
      <x v="14448"/>
    </i>
    <i>
      <x v="15088"/>
    </i>
    <i>
      <x v="14449"/>
    </i>
    <i>
      <x v="15090"/>
    </i>
    <i>
      <x v="14450"/>
    </i>
    <i>
      <x v="15092"/>
    </i>
    <i>
      <x v="14451"/>
    </i>
    <i>
      <x v="15094"/>
    </i>
    <i>
      <x v="14452"/>
    </i>
    <i>
      <x v="15096"/>
    </i>
    <i>
      <x v="14453"/>
    </i>
    <i>
      <x v="15098"/>
    </i>
    <i>
      <x v="14454"/>
    </i>
    <i>
      <x v="15100"/>
    </i>
    <i>
      <x v="14455"/>
    </i>
    <i>
      <x v="15102"/>
    </i>
    <i>
      <x v="14456"/>
    </i>
    <i>
      <x v="15104"/>
    </i>
    <i>
      <x v="14457"/>
    </i>
    <i>
      <x v="15106"/>
    </i>
    <i>
      <x v="14458"/>
    </i>
    <i>
      <x v="15108"/>
    </i>
    <i>
      <x v="14459"/>
    </i>
    <i>
      <x v="15110"/>
    </i>
    <i>
      <x v="14460"/>
    </i>
    <i>
      <x v="15112"/>
    </i>
    <i>
      <x v="14461"/>
    </i>
    <i>
      <x v="15114"/>
    </i>
    <i>
      <x v="14462"/>
    </i>
    <i>
      <x v="15116"/>
    </i>
    <i>
      <x v="14463"/>
    </i>
    <i>
      <x v="15118"/>
    </i>
    <i>
      <x v="14464"/>
    </i>
    <i>
      <x v="15120"/>
    </i>
    <i>
      <x v="14465"/>
    </i>
    <i>
      <x v="15122"/>
    </i>
    <i>
      <x v="14466"/>
    </i>
    <i>
      <x v="15124"/>
    </i>
    <i>
      <x v="14467"/>
    </i>
    <i>
      <x v="15126"/>
    </i>
    <i>
      <x v="14468"/>
    </i>
    <i>
      <x v="15128"/>
    </i>
    <i>
      <x v="14469"/>
    </i>
    <i>
      <x v="15130"/>
    </i>
    <i>
      <x v="14470"/>
    </i>
    <i>
      <x v="15132"/>
    </i>
    <i>
      <x v="14471"/>
    </i>
    <i>
      <x v="15134"/>
    </i>
    <i>
      <x v="14472"/>
    </i>
    <i>
      <x v="15136"/>
    </i>
    <i>
      <x v="14473"/>
    </i>
    <i>
      <x v="15138"/>
    </i>
    <i>
      <x v="14474"/>
    </i>
    <i>
      <x v="15140"/>
    </i>
    <i>
      <x v="14475"/>
    </i>
    <i>
      <x v="15142"/>
    </i>
    <i>
      <x v="14476"/>
    </i>
    <i>
      <x v="15144"/>
    </i>
    <i>
      <x v="14477"/>
    </i>
    <i>
      <x v="15146"/>
    </i>
    <i>
      <x v="14478"/>
    </i>
    <i>
      <x v="15148"/>
    </i>
    <i>
      <x v="14479"/>
    </i>
    <i>
      <x v="15150"/>
    </i>
    <i>
      <x v="14480"/>
    </i>
    <i>
      <x v="15152"/>
    </i>
    <i>
      <x v="14481"/>
    </i>
    <i>
      <x v="15154"/>
    </i>
    <i>
      <x v="14482"/>
    </i>
    <i>
      <x v="15156"/>
    </i>
    <i>
      <x v="14483"/>
    </i>
    <i>
      <x v="15158"/>
    </i>
    <i>
      <x v="14484"/>
    </i>
    <i>
      <x v="15160"/>
    </i>
    <i>
      <x v="14485"/>
    </i>
    <i>
      <x v="15162"/>
    </i>
    <i>
      <x v="14486"/>
    </i>
    <i>
      <x v="15164"/>
    </i>
    <i>
      <x v="14487"/>
    </i>
    <i>
      <x v="15166"/>
    </i>
    <i>
      <x v="14488"/>
    </i>
    <i>
      <x v="15168"/>
    </i>
    <i>
      <x v="14489"/>
    </i>
    <i>
      <x v="15170"/>
    </i>
    <i>
      <x v="14490"/>
    </i>
    <i>
      <x v="15172"/>
    </i>
    <i>
      <x v="14491"/>
    </i>
    <i>
      <x v="15174"/>
    </i>
    <i>
      <x v="14492"/>
    </i>
    <i>
      <x v="15176"/>
    </i>
    <i>
      <x v="14493"/>
    </i>
    <i>
      <x v="15178"/>
    </i>
    <i>
      <x v="14494"/>
    </i>
    <i>
      <x v="15180"/>
    </i>
    <i>
      <x v="14495"/>
    </i>
    <i>
      <x v="15182"/>
    </i>
    <i>
      <x v="14496"/>
    </i>
    <i>
      <x v="15184"/>
    </i>
    <i>
      <x v="14497"/>
    </i>
    <i>
      <x v="15186"/>
    </i>
    <i>
      <x v="14498"/>
    </i>
    <i>
      <x v="15188"/>
    </i>
    <i>
      <x v="14499"/>
    </i>
    <i>
      <x v="15190"/>
    </i>
    <i>
      <x v="14500"/>
    </i>
    <i>
      <x v="15192"/>
    </i>
    <i>
      <x v="14501"/>
    </i>
    <i>
      <x v="15194"/>
    </i>
    <i>
      <x v="14502"/>
    </i>
    <i>
      <x v="15196"/>
    </i>
    <i>
      <x v="14503"/>
    </i>
    <i>
      <x v="15198"/>
    </i>
    <i>
      <x v="14504"/>
    </i>
    <i>
      <x v="15200"/>
    </i>
    <i>
      <x v="14505"/>
    </i>
    <i>
      <x v="15202"/>
    </i>
    <i>
      <x v="14506"/>
    </i>
    <i>
      <x v="15204"/>
    </i>
    <i>
      <x v="14507"/>
    </i>
    <i>
      <x v="15206"/>
    </i>
    <i>
      <x v="14508"/>
    </i>
    <i>
      <x v="15208"/>
    </i>
    <i>
      <x v="14509"/>
    </i>
    <i>
      <x v="15210"/>
    </i>
    <i>
      <x v="14510"/>
    </i>
    <i>
      <x v="15212"/>
    </i>
    <i>
      <x v="14511"/>
    </i>
    <i>
      <x v="15214"/>
    </i>
    <i>
      <x v="14512"/>
    </i>
    <i>
      <x v="15216"/>
    </i>
    <i>
      <x v="14513"/>
    </i>
    <i>
      <x v="15218"/>
    </i>
    <i>
      <x v="14514"/>
    </i>
    <i>
      <x v="15220"/>
    </i>
    <i>
      <x v="14515"/>
    </i>
    <i>
      <x v="15222"/>
    </i>
    <i>
      <x v="14516"/>
    </i>
    <i>
      <x v="15224"/>
    </i>
    <i>
      <x v="14517"/>
    </i>
    <i>
      <x v="15226"/>
    </i>
    <i>
      <x v="14518"/>
    </i>
    <i>
      <x v="15228"/>
    </i>
    <i>
      <x v="14519"/>
    </i>
    <i>
      <x v="15230"/>
    </i>
    <i>
      <x v="14520"/>
    </i>
    <i>
      <x v="15232"/>
    </i>
    <i>
      <x v="14521"/>
    </i>
    <i>
      <x v="15234"/>
    </i>
    <i>
      <x v="14522"/>
    </i>
    <i>
      <x v="15236"/>
    </i>
    <i>
      <x v="14523"/>
    </i>
    <i>
      <x v="15238"/>
    </i>
    <i>
      <x v="14524"/>
    </i>
    <i>
      <x v="15240"/>
    </i>
    <i>
      <x v="14525"/>
    </i>
    <i>
      <x v="15242"/>
    </i>
    <i>
      <x v="14526"/>
    </i>
    <i>
      <x v="15244"/>
    </i>
    <i>
      <x v="14527"/>
    </i>
    <i>
      <x v="15246"/>
    </i>
    <i>
      <x v="14528"/>
    </i>
    <i>
      <x v="15248"/>
    </i>
    <i>
      <x v="14529"/>
    </i>
    <i>
      <x v="15250"/>
    </i>
    <i>
      <x v="14530"/>
    </i>
    <i>
      <x v="15252"/>
    </i>
    <i>
      <x v="14531"/>
    </i>
    <i>
      <x v="15254"/>
    </i>
    <i>
      <x v="14532"/>
    </i>
    <i>
      <x v="15256"/>
    </i>
    <i>
      <x v="14533"/>
    </i>
    <i>
      <x v="15258"/>
    </i>
    <i>
      <x v="14534"/>
    </i>
    <i>
      <x v="15260"/>
    </i>
    <i>
      <x v="14535"/>
    </i>
    <i>
      <x v="15262"/>
    </i>
    <i>
      <x v="14536"/>
    </i>
    <i>
      <x v="15264"/>
    </i>
    <i>
      <x v="14537"/>
    </i>
    <i>
      <x v="15266"/>
    </i>
    <i>
      <x v="14538"/>
    </i>
    <i>
      <x v="15268"/>
    </i>
    <i>
      <x v="14539"/>
    </i>
    <i>
      <x v="15270"/>
    </i>
    <i>
      <x v="14540"/>
    </i>
    <i>
      <x v="15272"/>
    </i>
    <i>
      <x v="14541"/>
    </i>
    <i>
      <x v="15274"/>
    </i>
    <i>
      <x v="14542"/>
    </i>
    <i>
      <x v="15276"/>
    </i>
    <i>
      <x v="14543"/>
    </i>
    <i>
      <x v="15278"/>
    </i>
    <i>
      <x v="14544"/>
    </i>
    <i>
      <x v="15280"/>
    </i>
    <i>
      <x v="14545"/>
    </i>
    <i>
      <x v="15282"/>
    </i>
    <i>
      <x v="14546"/>
    </i>
    <i>
      <x v="15284"/>
    </i>
    <i>
      <x v="14547"/>
    </i>
    <i>
      <x v="15286"/>
    </i>
    <i>
      <x v="14548"/>
    </i>
    <i>
      <x v="15288"/>
    </i>
    <i>
      <x v="14549"/>
    </i>
    <i>
      <x v="15290"/>
    </i>
    <i>
      <x v="14550"/>
    </i>
    <i>
      <x v="15292"/>
    </i>
    <i>
      <x v="14551"/>
    </i>
    <i>
      <x v="15294"/>
    </i>
    <i>
      <x v="14552"/>
    </i>
    <i>
      <x v="15296"/>
    </i>
    <i>
      <x v="14553"/>
    </i>
    <i>
      <x v="15298"/>
    </i>
    <i>
      <x v="14554"/>
    </i>
    <i>
      <x v="15300"/>
    </i>
    <i>
      <x v="14555"/>
    </i>
    <i>
      <x v="15302"/>
    </i>
    <i>
      <x v="14556"/>
    </i>
    <i>
      <x v="15304"/>
    </i>
    <i>
      <x v="14557"/>
    </i>
    <i>
      <x v="15306"/>
    </i>
    <i>
      <x v="14558"/>
    </i>
    <i>
      <x v="15308"/>
    </i>
    <i>
      <x v="14559"/>
    </i>
    <i>
      <x v="15310"/>
    </i>
    <i>
      <x v="14560"/>
    </i>
    <i>
      <x v="15312"/>
    </i>
    <i>
      <x v="14561"/>
    </i>
    <i>
      <x v="15314"/>
    </i>
    <i>
      <x v="14562"/>
    </i>
    <i>
      <x v="15316"/>
    </i>
    <i>
      <x v="14563"/>
    </i>
    <i>
      <x v="15318"/>
    </i>
    <i>
      <x v="14564"/>
    </i>
    <i>
      <x v="15320"/>
    </i>
    <i>
      <x v="14565"/>
    </i>
    <i>
      <x v="15322"/>
    </i>
    <i>
      <x v="14566"/>
    </i>
    <i>
      <x v="15324"/>
    </i>
    <i>
      <x v="14567"/>
    </i>
    <i>
      <x v="15326"/>
    </i>
    <i>
      <x v="14568"/>
    </i>
    <i>
      <x v="15328"/>
    </i>
    <i>
      <x v="14569"/>
    </i>
    <i>
      <x v="15330"/>
    </i>
    <i>
      <x v="14570"/>
    </i>
    <i>
      <x v="15332"/>
    </i>
    <i>
      <x v="14571"/>
    </i>
    <i>
      <x v="15334"/>
    </i>
    <i>
      <x v="14572"/>
    </i>
    <i>
      <x v="15336"/>
    </i>
    <i>
      <x v="14573"/>
    </i>
    <i>
      <x v="15338"/>
    </i>
    <i>
      <x v="14574"/>
    </i>
    <i>
      <x v="15340"/>
    </i>
    <i>
      <x v="14575"/>
    </i>
    <i>
      <x v="15342"/>
    </i>
    <i>
      <x v="14576"/>
    </i>
    <i>
      <x v="15344"/>
    </i>
    <i>
      <x v="14577"/>
    </i>
    <i>
      <x v="15346"/>
    </i>
    <i>
      <x v="14578"/>
    </i>
    <i>
      <x v="15348"/>
    </i>
    <i>
      <x v="14579"/>
    </i>
    <i>
      <x v="15350"/>
    </i>
    <i>
      <x v="14580"/>
    </i>
    <i>
      <x v="15352"/>
    </i>
    <i>
      <x v="14581"/>
    </i>
    <i>
      <x v="15354"/>
    </i>
    <i>
      <x v="14582"/>
    </i>
    <i>
      <x v="15356"/>
    </i>
    <i>
      <x v="14583"/>
    </i>
    <i>
      <x v="15358"/>
    </i>
    <i>
      <x v="14584"/>
    </i>
    <i>
      <x v="15360"/>
    </i>
    <i>
      <x v="14585"/>
    </i>
    <i>
      <x v="15362"/>
    </i>
    <i>
      <x v="14586"/>
    </i>
    <i>
      <x v="15364"/>
    </i>
    <i>
      <x v="14587"/>
    </i>
    <i>
      <x v="13805"/>
    </i>
    <i>
      <x v="14588"/>
    </i>
    <i>
      <x v="15368"/>
    </i>
    <i>
      <x v="14589"/>
    </i>
    <i>
      <x v="15370"/>
    </i>
    <i>
      <x v="14590"/>
    </i>
    <i>
      <x v="15372"/>
    </i>
    <i>
      <x v="14591"/>
    </i>
    <i>
      <x v="15374"/>
    </i>
    <i>
      <x v="14592"/>
    </i>
    <i>
      <x v="15376"/>
    </i>
    <i>
      <x v="14593"/>
    </i>
    <i>
      <x v="15378"/>
    </i>
    <i>
      <x v="14594"/>
    </i>
    <i>
      <x v="15380"/>
    </i>
    <i>
      <x v="14595"/>
    </i>
    <i>
      <x v="15382"/>
    </i>
    <i>
      <x v="14596"/>
    </i>
    <i>
      <x v="15384"/>
    </i>
    <i>
      <x v="14597"/>
    </i>
    <i>
      <x v="13809"/>
    </i>
    <i>
      <x v="14598"/>
    </i>
    <i>
      <x v="15388"/>
    </i>
    <i>
      <x v="14599"/>
    </i>
    <i>
      <x v="15390"/>
    </i>
    <i>
      <x v="14600"/>
    </i>
    <i>
      <x v="15392"/>
    </i>
    <i>
      <x v="14601"/>
    </i>
    <i>
      <x v="15394"/>
    </i>
    <i>
      <x v="14602"/>
    </i>
    <i>
      <x v="15396"/>
    </i>
    <i>
      <x v="14603"/>
    </i>
    <i>
      <x v="15398"/>
    </i>
    <i>
      <x v="14604"/>
    </i>
    <i>
      <x v="15400"/>
    </i>
    <i>
      <x v="14605"/>
    </i>
    <i>
      <x v="15402"/>
    </i>
    <i>
      <x v="14606"/>
    </i>
    <i>
      <x v="15404"/>
    </i>
    <i>
      <x v="14607"/>
    </i>
    <i>
      <x v="15406"/>
    </i>
    <i>
      <x v="14608"/>
    </i>
    <i>
      <x v="15408"/>
    </i>
    <i>
      <x v="14609"/>
    </i>
    <i>
      <x v="15410"/>
    </i>
    <i>
      <x v="14610"/>
    </i>
    <i>
      <x v="15412"/>
    </i>
    <i>
      <x v="14611"/>
    </i>
    <i>
      <x v="15414"/>
    </i>
    <i>
      <x v="14612"/>
    </i>
    <i>
      <x v="15416"/>
    </i>
    <i>
      <x v="14613"/>
    </i>
    <i>
      <x v="15418"/>
    </i>
    <i>
      <x v="14614"/>
    </i>
    <i>
      <x v="15420"/>
    </i>
    <i>
      <x v="14615"/>
    </i>
    <i>
      <x v="15422"/>
    </i>
    <i>
      <x v="14616"/>
    </i>
    <i>
      <x v="15424"/>
    </i>
    <i>
      <x v="14617"/>
    </i>
    <i>
      <x v="15426"/>
    </i>
    <i>
      <x v="14618"/>
    </i>
    <i>
      <x v="15428"/>
    </i>
    <i>
      <x v="14619"/>
    </i>
    <i>
      <x v="15430"/>
    </i>
    <i>
      <x v="14620"/>
    </i>
    <i>
      <x v="15432"/>
    </i>
    <i>
      <x v="14621"/>
    </i>
    <i>
      <x v="15434"/>
    </i>
    <i>
      <x v="14622"/>
    </i>
    <i>
      <x v="15436"/>
    </i>
    <i>
      <x v="14623"/>
    </i>
    <i>
      <x v="15438"/>
    </i>
    <i>
      <x v="14624"/>
    </i>
    <i>
      <x v="15440"/>
    </i>
    <i>
      <x v="14625"/>
    </i>
    <i>
      <x v="15442"/>
    </i>
    <i>
      <x v="14626"/>
    </i>
    <i>
      <x v="15444"/>
    </i>
    <i>
      <x v="14627"/>
    </i>
    <i>
      <x v="15446"/>
    </i>
    <i>
      <x v="14628"/>
    </i>
    <i>
      <x v="15448"/>
    </i>
    <i>
      <x v="14629"/>
    </i>
    <i>
      <x v="15450"/>
    </i>
    <i>
      <x v="14630"/>
    </i>
    <i>
      <x v="15452"/>
    </i>
    <i>
      <x v="14631"/>
    </i>
    <i>
      <x v="15454"/>
    </i>
    <i>
      <x v="14632"/>
    </i>
    <i>
      <x v="15456"/>
    </i>
    <i>
      <x v="14633"/>
    </i>
    <i>
      <x v="15458"/>
    </i>
    <i>
      <x v="14634"/>
    </i>
    <i>
      <x v="15460"/>
    </i>
    <i>
      <x v="14635"/>
    </i>
    <i>
      <x v="15462"/>
    </i>
    <i>
      <x v="14636"/>
    </i>
    <i>
      <x v="15464"/>
    </i>
    <i>
      <x v="14637"/>
    </i>
    <i>
      <x v="15466"/>
    </i>
    <i>
      <x v="14638"/>
    </i>
    <i>
      <x v="13810"/>
    </i>
    <i>
      <x v="14639"/>
    </i>
    <i>
      <x v="15470"/>
    </i>
    <i>
      <x v="14640"/>
    </i>
    <i>
      <x v="15472"/>
    </i>
    <i>
      <x v="14641"/>
    </i>
    <i>
      <x v="15474"/>
    </i>
    <i>
      <x v="14642"/>
    </i>
    <i>
      <x v="15476"/>
    </i>
    <i>
      <x v="14643"/>
    </i>
    <i>
      <x v="15478"/>
    </i>
    <i>
      <x v="14644"/>
    </i>
    <i>
      <x v="15480"/>
    </i>
    <i>
      <x v="14645"/>
    </i>
    <i>
      <x v="15482"/>
    </i>
    <i>
      <x v="14646"/>
    </i>
    <i>
      <x v="15484"/>
    </i>
    <i>
      <x v="14647"/>
    </i>
    <i>
      <x v="15486"/>
    </i>
    <i>
      <x v="14648"/>
    </i>
    <i>
      <x v="15488"/>
    </i>
    <i>
      <x v="14649"/>
    </i>
    <i>
      <x v="15490"/>
    </i>
    <i>
      <x v="14650"/>
    </i>
    <i>
      <x v="15492"/>
    </i>
    <i>
      <x v="14651"/>
    </i>
    <i>
      <x v="15494"/>
    </i>
    <i>
      <x v="14652"/>
    </i>
    <i>
      <x v="15496"/>
    </i>
    <i>
      <x v="14653"/>
    </i>
    <i>
      <x v="15498"/>
    </i>
    <i>
      <x v="14654"/>
    </i>
    <i>
      <x v="15500"/>
    </i>
    <i>
      <x v="14655"/>
    </i>
    <i>
      <x v="15502"/>
    </i>
    <i>
      <x v="15503"/>
    </i>
    <i>
      <x v="15504"/>
    </i>
    <i>
      <x v="15505"/>
    </i>
    <i>
      <x v="14657"/>
    </i>
    <i>
      <x v="15507"/>
    </i>
    <i>
      <x v="14658"/>
    </i>
    <i>
      <x v="15509"/>
    </i>
    <i>
      <x v="14659"/>
    </i>
    <i>
      <x v="15511"/>
    </i>
    <i>
      <x v="14660"/>
    </i>
    <i>
      <x v="15513"/>
    </i>
    <i>
      <x v="14661"/>
    </i>
    <i>
      <x v="15515"/>
    </i>
    <i>
      <x v="14662"/>
    </i>
    <i>
      <x v="15517"/>
    </i>
    <i>
      <x v="14663"/>
    </i>
    <i>
      <x v="15519"/>
    </i>
    <i>
      <x v="14664"/>
    </i>
    <i>
      <x v="15521"/>
    </i>
    <i>
      <x v="14665"/>
    </i>
    <i>
      <x v="15523"/>
    </i>
    <i>
      <x v="14666"/>
    </i>
    <i>
      <x v="15525"/>
    </i>
    <i>
      <x v="14667"/>
    </i>
    <i>
      <x v="15527"/>
    </i>
    <i>
      <x v="14668"/>
    </i>
    <i>
      <x v="15529"/>
    </i>
    <i>
      <x v="14669"/>
    </i>
    <i>
      <x v="15531"/>
    </i>
    <i>
      <x v="14670"/>
    </i>
    <i>
      <x v="15533"/>
    </i>
    <i>
      <x v="14671"/>
    </i>
    <i>
      <x v="15535"/>
    </i>
    <i>
      <x v="14672"/>
    </i>
    <i>
      <x v="15537"/>
    </i>
    <i>
      <x v="14673"/>
    </i>
    <i>
      <x v="15539"/>
    </i>
    <i>
      <x v="14674"/>
    </i>
    <i>
      <x v="15541"/>
    </i>
    <i>
      <x v="14675"/>
    </i>
    <i>
      <x v="15543"/>
    </i>
    <i>
      <x v="14676"/>
    </i>
    <i>
      <x v="15545"/>
    </i>
    <i>
      <x v="14677"/>
    </i>
    <i>
      <x v="15547"/>
    </i>
    <i>
      <x v="14678"/>
    </i>
    <i>
      <x v="15549"/>
    </i>
    <i>
      <x v="14679"/>
    </i>
    <i>
      <x v="15551"/>
    </i>
    <i>
      <x v="14680"/>
    </i>
    <i>
      <x v="15553"/>
    </i>
    <i>
      <x v="14681"/>
    </i>
    <i>
      <x v="15555"/>
    </i>
    <i>
      <x v="14682"/>
    </i>
    <i>
      <x v="15557"/>
    </i>
    <i>
      <x v="14683"/>
    </i>
    <i>
      <x v="15559"/>
    </i>
    <i>
      <x v="14684"/>
    </i>
    <i>
      <x v="15561"/>
    </i>
    <i>
      <x v="14685"/>
    </i>
    <i>
      <x v="15563"/>
    </i>
    <i>
      <x v="14686"/>
    </i>
    <i>
      <x v="15565"/>
    </i>
    <i>
      <x v="14687"/>
    </i>
    <i>
      <x v="15567"/>
    </i>
    <i>
      <x v="14688"/>
    </i>
    <i>
      <x v="15569"/>
    </i>
    <i>
      <x v="14689"/>
    </i>
    <i>
      <x v="15571"/>
    </i>
    <i>
      <x v="14690"/>
    </i>
    <i>
      <x v="15573"/>
    </i>
    <i>
      <x v="14691"/>
    </i>
    <i>
      <x v="15575"/>
    </i>
    <i>
      <x v="14692"/>
    </i>
    <i>
      <x v="15577"/>
    </i>
    <i>
      <x v="14693"/>
    </i>
    <i>
      <x v="15579"/>
    </i>
    <i>
      <x v="14694"/>
    </i>
    <i>
      <x v="15581"/>
    </i>
    <i>
      <x v="14695"/>
    </i>
    <i>
      <x v="15583"/>
    </i>
    <i>
      <x v="14696"/>
    </i>
    <i>
      <x v="15585"/>
    </i>
    <i>
      <x v="14697"/>
    </i>
    <i>
      <x v="15587"/>
    </i>
    <i>
      <x v="14698"/>
    </i>
    <i>
      <x v="15589"/>
    </i>
    <i>
      <x v="14699"/>
    </i>
    <i>
      <x v="15591"/>
    </i>
    <i>
      <x v="14700"/>
    </i>
    <i>
      <x v="15593"/>
    </i>
    <i>
      <x v="14701"/>
    </i>
    <i>
      <x v="15595"/>
    </i>
    <i>
      <x v="14702"/>
    </i>
    <i>
      <x v="15597"/>
    </i>
    <i>
      <x v="14703"/>
    </i>
    <i>
      <x v="15599"/>
    </i>
    <i>
      <x v="14704"/>
    </i>
    <i>
      <x v="15601"/>
    </i>
    <i>
      <x v="14705"/>
    </i>
    <i>
      <x v="15603"/>
    </i>
    <i>
      <x v="14706"/>
    </i>
    <i>
      <x v="15605"/>
    </i>
    <i>
      <x v="14707"/>
    </i>
    <i>
      <x v="15607"/>
    </i>
    <i>
      <x v="14708"/>
    </i>
    <i>
      <x v="15609"/>
    </i>
    <i>
      <x v="14709"/>
    </i>
    <i>
      <x v="15611"/>
    </i>
    <i>
      <x v="14710"/>
    </i>
    <i>
      <x v="15613"/>
    </i>
    <i>
      <x v="14711"/>
    </i>
    <i>
      <x v="15615"/>
    </i>
    <i>
      <x v="14712"/>
    </i>
    <i>
      <x v="15617"/>
    </i>
    <i>
      <x v="14713"/>
    </i>
    <i>
      <x v="15619"/>
    </i>
    <i>
      <x v="14714"/>
    </i>
    <i>
      <x v="15621"/>
    </i>
    <i>
      <x v="14715"/>
    </i>
    <i>
      <x v="15623"/>
    </i>
    <i>
      <x v="14716"/>
    </i>
    <i>
      <x v="15625"/>
    </i>
    <i>
      <x v="14717"/>
    </i>
    <i>
      <x v="15627"/>
    </i>
    <i>
      <x v="14718"/>
    </i>
    <i>
      <x v="15629"/>
    </i>
    <i>
      <x v="14719"/>
    </i>
    <i>
      <x v="15631"/>
    </i>
    <i>
      <x v="14720"/>
    </i>
    <i>
      <x v="15633"/>
    </i>
    <i>
      <x v="14721"/>
    </i>
    <i>
      <x v="15635"/>
    </i>
    <i>
      <x v="14722"/>
    </i>
    <i>
      <x v="15637"/>
    </i>
    <i>
      <x v="14723"/>
    </i>
    <i>
      <x v="15639"/>
    </i>
    <i>
      <x v="14724"/>
    </i>
    <i>
      <x v="15641"/>
    </i>
    <i>
      <x v="14725"/>
    </i>
    <i>
      <x v="15643"/>
    </i>
    <i>
      <x v="14726"/>
    </i>
    <i>
      <x v="15645"/>
    </i>
    <i>
      <x v="14727"/>
    </i>
    <i>
      <x v="15647"/>
    </i>
    <i>
      <x v="14728"/>
    </i>
    <i>
      <x v="15649"/>
    </i>
    <i>
      <x v="14729"/>
    </i>
    <i>
      <x v="15651"/>
    </i>
    <i>
      <x v="14730"/>
    </i>
    <i>
      <x v="15653"/>
    </i>
    <i>
      <x v="14731"/>
    </i>
    <i>
      <x v="15655"/>
    </i>
    <i>
      <x v="14732"/>
    </i>
    <i>
      <x v="15657"/>
    </i>
    <i>
      <x v="14733"/>
    </i>
    <i>
      <x v="15659"/>
    </i>
    <i>
      <x v="14734"/>
    </i>
    <i>
      <x v="15661"/>
    </i>
    <i>
      <x v="14735"/>
    </i>
    <i>
      <x v="15663"/>
    </i>
    <i>
      <x v="14736"/>
    </i>
    <i>
      <x v="15665"/>
    </i>
    <i>
      <x v="14737"/>
    </i>
    <i>
      <x v="15667"/>
    </i>
    <i>
      <x v="14738"/>
    </i>
    <i>
      <x v="15669"/>
    </i>
    <i>
      <x v="14739"/>
    </i>
    <i>
      <x v="15671"/>
    </i>
    <i>
      <x v="14740"/>
    </i>
    <i>
      <x v="15673"/>
    </i>
    <i>
      <x v="14741"/>
    </i>
    <i>
      <x v="15675"/>
    </i>
    <i>
      <x v="14742"/>
    </i>
    <i>
      <x v="15677"/>
    </i>
    <i>
      <x v="14743"/>
    </i>
    <i>
      <x v="15679"/>
    </i>
    <i>
      <x v="14744"/>
    </i>
    <i>
      <x v="15681"/>
    </i>
    <i>
      <x v="14745"/>
    </i>
    <i>
      <x v="15683"/>
    </i>
    <i>
      <x v="14746"/>
    </i>
    <i>
      <x v="15685"/>
    </i>
    <i>
      <x v="14747"/>
    </i>
    <i>
      <x v="15687"/>
    </i>
    <i>
      <x v="14748"/>
    </i>
    <i>
      <x v="15689"/>
    </i>
    <i>
      <x v="14749"/>
    </i>
    <i>
      <x v="15691"/>
    </i>
    <i>
      <x v="14750"/>
    </i>
    <i>
      <x v="15693"/>
    </i>
    <i>
      <x v="14751"/>
    </i>
    <i>
      <x v="15695"/>
    </i>
    <i>
      <x v="14752"/>
    </i>
    <i>
      <x v="15697"/>
    </i>
    <i>
      <x v="14753"/>
    </i>
    <i>
      <x v="15699"/>
    </i>
    <i>
      <x v="14754"/>
    </i>
    <i>
      <x v="15701"/>
    </i>
    <i>
      <x v="14755"/>
    </i>
    <i>
      <x v="15703"/>
    </i>
    <i>
      <x v="14756"/>
    </i>
    <i>
      <x v="15705"/>
    </i>
    <i>
      <x v="14757"/>
    </i>
    <i>
      <x v="15707"/>
    </i>
    <i>
      <x v="14758"/>
    </i>
    <i>
      <x v="15709"/>
    </i>
    <i>
      <x v="14759"/>
    </i>
    <i>
      <x v="15711"/>
    </i>
    <i>
      <x v="14760"/>
    </i>
    <i>
      <x v="15713"/>
    </i>
    <i>
      <x v="14761"/>
    </i>
    <i>
      <x v="15715"/>
    </i>
    <i>
      <x v="14762"/>
    </i>
    <i>
      <x v="15717"/>
    </i>
    <i>
      <x v="14763"/>
    </i>
    <i>
      <x v="15719"/>
    </i>
    <i>
      <x v="14764"/>
    </i>
    <i>
      <x v="15721"/>
    </i>
    <i>
      <x v="14765"/>
    </i>
    <i>
      <x v="15723"/>
    </i>
    <i>
      <x v="14766"/>
    </i>
    <i>
      <x v="15725"/>
    </i>
    <i>
      <x v="14767"/>
    </i>
    <i>
      <x v="15727"/>
    </i>
    <i>
      <x v="14768"/>
    </i>
    <i>
      <x v="15729"/>
    </i>
    <i>
      <x v="14769"/>
    </i>
    <i>
      <x v="15731"/>
    </i>
    <i>
      <x v="14770"/>
    </i>
    <i>
      <x v="15733"/>
    </i>
    <i>
      <x v="14771"/>
    </i>
    <i>
      <x v="15735"/>
    </i>
    <i>
      <x v="14772"/>
    </i>
    <i>
      <x v="15737"/>
    </i>
    <i>
      <x v="14773"/>
    </i>
    <i>
      <x v="15739"/>
    </i>
    <i>
      <x v="14774"/>
    </i>
    <i>
      <x v="15741"/>
    </i>
    <i>
      <x v="14775"/>
    </i>
    <i>
      <x v="15743"/>
    </i>
    <i>
      <x v="14776"/>
    </i>
    <i>
      <x v="15745"/>
    </i>
    <i>
      <x v="14777"/>
    </i>
    <i>
      <x v="15747"/>
    </i>
    <i>
      <x v="14778"/>
    </i>
    <i>
      <x v="15749"/>
    </i>
    <i>
      <x v="14779"/>
    </i>
    <i>
      <x v="15751"/>
    </i>
    <i>
      <x v="14780"/>
    </i>
    <i>
      <x v="15753"/>
    </i>
    <i>
      <x v="14781"/>
    </i>
    <i>
      <x v="15755"/>
    </i>
    <i>
      <x v="14782"/>
    </i>
    <i>
      <x v="15757"/>
    </i>
    <i>
      <x v="14783"/>
    </i>
    <i>
      <x v="15759"/>
    </i>
    <i>
      <x v="14784"/>
    </i>
    <i>
      <x v="15761"/>
    </i>
    <i>
      <x v="14785"/>
    </i>
    <i>
      <x v="15763"/>
    </i>
    <i>
      <x v="14786"/>
    </i>
    <i>
      <x v="15765"/>
    </i>
    <i>
      <x v="14787"/>
    </i>
    <i>
      <x v="15767"/>
    </i>
    <i>
      <x v="14788"/>
    </i>
    <i>
      <x v="15769"/>
    </i>
    <i>
      <x v="14789"/>
    </i>
    <i>
      <x v="15771"/>
    </i>
    <i>
      <x v="14790"/>
    </i>
    <i>
      <x v="15773"/>
    </i>
    <i>
      <x v="14791"/>
    </i>
    <i>
      <x v="15775"/>
    </i>
    <i>
      <x v="14792"/>
    </i>
    <i>
      <x v="15777"/>
    </i>
    <i>
      <x v="14793"/>
    </i>
    <i>
      <x v="15779"/>
    </i>
    <i>
      <x v="14794"/>
    </i>
    <i>
      <x v="15781"/>
    </i>
    <i>
      <x v="14795"/>
    </i>
    <i>
      <x v="15783"/>
    </i>
    <i>
      <x v="14796"/>
    </i>
    <i>
      <x v="15785"/>
    </i>
    <i>
      <x v="14797"/>
    </i>
    <i>
      <x v="15787"/>
    </i>
    <i>
      <x v="14798"/>
    </i>
    <i>
      <x v="15789"/>
    </i>
    <i>
      <x v="14799"/>
    </i>
    <i>
      <x v="15791"/>
    </i>
    <i>
      <x v="14800"/>
    </i>
    <i>
      <x v="15793"/>
    </i>
    <i>
      <x v="14801"/>
    </i>
    <i>
      <x v="15795"/>
    </i>
    <i>
      <x v="14802"/>
    </i>
    <i>
      <x v="15797"/>
    </i>
    <i>
      <x v="14803"/>
    </i>
    <i>
      <x v="15799"/>
    </i>
    <i>
      <x v="14804"/>
    </i>
    <i>
      <x v="15801"/>
    </i>
    <i>
      <x v="14805"/>
    </i>
    <i>
      <x v="15803"/>
    </i>
    <i>
      <x v="14806"/>
    </i>
    <i>
      <x v="15805"/>
    </i>
    <i>
      <x v="14807"/>
    </i>
    <i>
      <x v="15807"/>
    </i>
    <i>
      <x v="14808"/>
    </i>
    <i>
      <x v="15809"/>
    </i>
    <i>
      <x v="14809"/>
    </i>
    <i>
      <x v="15811"/>
    </i>
    <i>
      <x v="14810"/>
    </i>
    <i>
      <x v="15813"/>
    </i>
    <i>
      <x v="14811"/>
    </i>
    <i>
      <x v="15815"/>
    </i>
    <i>
      <x v="14812"/>
    </i>
    <i>
      <x v="15817"/>
    </i>
    <i>
      <x v="14813"/>
    </i>
    <i>
      <x v="15819"/>
    </i>
    <i>
      <x v="14814"/>
    </i>
    <i>
      <x v="15821"/>
    </i>
    <i>
      <x v="14815"/>
    </i>
    <i>
      <x v="15823"/>
    </i>
    <i>
      <x v="14816"/>
    </i>
    <i>
      <x v="15825"/>
    </i>
    <i>
      <x v="14817"/>
    </i>
    <i>
      <x v="15827"/>
    </i>
    <i>
      <x v="14818"/>
    </i>
    <i>
      <x v="15829"/>
    </i>
    <i>
      <x v="14819"/>
    </i>
    <i>
      <x v="15831"/>
    </i>
    <i>
      <x v="14820"/>
    </i>
    <i>
      <x v="15833"/>
    </i>
    <i>
      <x v="14821"/>
    </i>
    <i>
      <x v="15835"/>
    </i>
    <i>
      <x v="14822"/>
    </i>
    <i>
      <x v="15837"/>
    </i>
    <i>
      <x v="14823"/>
    </i>
    <i>
      <x v="15839"/>
    </i>
    <i>
      <x v="14824"/>
    </i>
    <i>
      <x v="15841"/>
    </i>
    <i>
      <x v="14825"/>
    </i>
    <i>
      <x v="15843"/>
    </i>
    <i>
      <x v="14826"/>
    </i>
    <i>
      <x v="15845"/>
    </i>
    <i>
      <x v="14827"/>
    </i>
    <i>
      <x v="15847"/>
    </i>
    <i>
      <x v="14828"/>
    </i>
    <i>
      <x v="15849"/>
    </i>
    <i>
      <x v="14829"/>
    </i>
    <i>
      <x v="15851"/>
    </i>
    <i>
      <x v="14830"/>
    </i>
    <i>
      <x v="15853"/>
    </i>
    <i>
      <x v="14831"/>
    </i>
    <i>
      <x v="15855"/>
    </i>
    <i>
      <x v="14832"/>
    </i>
    <i>
      <x v="15857"/>
    </i>
    <i>
      <x v="14833"/>
    </i>
    <i>
      <x v="15859"/>
    </i>
    <i>
      <x v="14834"/>
    </i>
    <i>
      <x v="15861"/>
    </i>
    <i>
      <x v="14835"/>
    </i>
    <i>
      <x v="15863"/>
    </i>
    <i>
      <x v="14836"/>
    </i>
    <i>
      <x v="15865"/>
    </i>
    <i>
      <x v="14837"/>
    </i>
    <i>
      <x v="15867"/>
    </i>
    <i>
      <x v="14838"/>
    </i>
    <i>
      <x v="15869"/>
    </i>
    <i>
      <x v="14839"/>
    </i>
    <i>
      <x v="15871"/>
    </i>
    <i>
      <x v="14840"/>
    </i>
    <i>
      <x v="15873"/>
    </i>
    <i>
      <x v="14841"/>
    </i>
    <i>
      <x v="15875"/>
    </i>
    <i>
      <x v="14842"/>
    </i>
    <i>
      <x v="15877"/>
    </i>
    <i>
      <x v="14843"/>
    </i>
    <i>
      <x v="15879"/>
    </i>
    <i>
      <x v="14844"/>
    </i>
    <i>
      <x v="15881"/>
    </i>
    <i>
      <x v="14845"/>
    </i>
    <i>
      <x v="15883"/>
    </i>
    <i>
      <x v="14846"/>
    </i>
    <i>
      <x v="15885"/>
    </i>
    <i>
      <x v="14847"/>
    </i>
    <i>
      <x v="15887"/>
    </i>
    <i>
      <x v="14848"/>
    </i>
    <i>
      <x v="15889"/>
    </i>
    <i>
      <x v="14849"/>
    </i>
    <i>
      <x v="15891"/>
    </i>
    <i>
      <x v="14850"/>
    </i>
    <i>
      <x v="15893"/>
    </i>
    <i>
      <x v="15897"/>
    </i>
    <i>
      <x v="15895"/>
    </i>
    <i>
      <x v="15899"/>
    </i>
    <i>
      <x v="13811"/>
    </i>
    <i>
      <x v="15901"/>
    </i>
    <i>
      <x v="14851"/>
    </i>
    <i>
      <x v="15900"/>
    </i>
    <i>
      <x v="14852"/>
    </i>
    <i>
      <x v="15902"/>
    </i>
    <i>
      <x v="14853"/>
    </i>
    <i>
      <x v="15904"/>
    </i>
    <i>
      <x v="14854"/>
    </i>
    <i>
      <x v="15906"/>
    </i>
    <i>
      <x v="14855"/>
    </i>
    <i>
      <x v="15908"/>
    </i>
    <i>
      <x v="14856"/>
    </i>
    <i>
      <x v="15910"/>
    </i>
    <i>
      <x v="14857"/>
    </i>
    <i>
      <x v="15912"/>
    </i>
    <i>
      <x v="14858"/>
    </i>
    <i>
      <x v="15914"/>
    </i>
    <i>
      <x v="14859"/>
    </i>
    <i>
      <x v="15916"/>
    </i>
    <i>
      <x v="14860"/>
    </i>
    <i>
      <x v="15918"/>
    </i>
    <i>
      <x v="14861"/>
    </i>
    <i>
      <x v="15920"/>
    </i>
    <i>
      <x v="14862"/>
    </i>
    <i>
      <x v="15922"/>
    </i>
    <i>
      <x v="14863"/>
    </i>
    <i>
      <x v="15924"/>
    </i>
    <i>
      <x v="14864"/>
    </i>
    <i>
      <x v="15926"/>
    </i>
    <i>
      <x v="14865"/>
    </i>
    <i>
      <x v="15928"/>
    </i>
    <i>
      <x v="14866"/>
    </i>
    <i>
      <x v="15930"/>
    </i>
    <i>
      <x v="14867"/>
    </i>
    <i>
      <x v="15932"/>
    </i>
    <i>
      <x v="14868"/>
    </i>
    <i>
      <x v="15934"/>
    </i>
    <i>
      <x v="14869"/>
    </i>
    <i>
      <x v="15936"/>
    </i>
    <i>
      <x v="14870"/>
    </i>
    <i>
      <x v="15938"/>
    </i>
    <i>
      <x v="14871"/>
    </i>
    <i>
      <x v="15940"/>
    </i>
    <i>
      <x v="14872"/>
    </i>
    <i>
      <x v="15942"/>
    </i>
    <i>
      <x v="14873"/>
    </i>
    <i>
      <x v="15944"/>
    </i>
    <i>
      <x v="14874"/>
    </i>
    <i>
      <x v="15946"/>
    </i>
    <i>
      <x v="14875"/>
    </i>
    <i>
      <x v="15948"/>
    </i>
    <i>
      <x v="14876"/>
    </i>
    <i>
      <x v="15950"/>
    </i>
    <i>
      <x v="14877"/>
    </i>
    <i>
      <x v="15952"/>
    </i>
    <i>
      <x v="14878"/>
    </i>
    <i>
      <x v="15954"/>
    </i>
    <i>
      <x v="14879"/>
    </i>
    <i>
      <x v="15956"/>
    </i>
    <i>
      <x v="14880"/>
    </i>
    <i>
      <x v="15958"/>
    </i>
    <i>
      <x v="14881"/>
    </i>
    <i>
      <x v="15960"/>
    </i>
    <i>
      <x v="14882"/>
    </i>
    <i>
      <x v="15962"/>
    </i>
    <i>
      <x v="14883"/>
    </i>
    <i>
      <x v="15964"/>
    </i>
    <i>
      <x v="14884"/>
    </i>
    <i>
      <x v="15966"/>
    </i>
    <i>
      <x v="14885"/>
    </i>
    <i>
      <x v="15968"/>
    </i>
    <i>
      <x v="14886"/>
    </i>
    <i>
      <x v="15970"/>
    </i>
    <i>
      <x v="14887"/>
    </i>
    <i>
      <x v="15972"/>
    </i>
    <i>
      <x v="14888"/>
    </i>
    <i>
      <x v="15974"/>
    </i>
    <i>
      <x v="14889"/>
    </i>
    <i>
      <x v="15976"/>
    </i>
    <i>
      <x v="14890"/>
    </i>
    <i>
      <x v="15978"/>
    </i>
    <i>
      <x v="14891"/>
    </i>
    <i>
      <x v="15980"/>
    </i>
    <i>
      <x v="14892"/>
    </i>
    <i>
      <x v="15982"/>
    </i>
    <i>
      <x v="14893"/>
    </i>
    <i>
      <x v="15984"/>
    </i>
    <i>
      <x v="14894"/>
    </i>
    <i>
      <x v="15986"/>
    </i>
    <i>
      <x v="14895"/>
    </i>
    <i>
      <x v="15988"/>
    </i>
    <i>
      <x v="14896"/>
    </i>
    <i>
      <x v="15990"/>
    </i>
    <i>
      <x v="14897"/>
    </i>
    <i>
      <x v="15992"/>
    </i>
    <i>
      <x v="14898"/>
    </i>
    <i>
      <x v="15994"/>
    </i>
    <i>
      <x v="14899"/>
    </i>
    <i>
      <x v="15996"/>
    </i>
    <i>
      <x v="14900"/>
    </i>
    <i>
      <x v="15998"/>
    </i>
    <i>
      <x v="14901"/>
    </i>
    <i>
      <x v="16000"/>
    </i>
    <i>
      <x v="14902"/>
    </i>
    <i>
      <x v="16002"/>
    </i>
    <i>
      <x v="14903"/>
    </i>
    <i>
      <x v="16004"/>
    </i>
    <i>
      <x v="14904"/>
    </i>
    <i>
      <x v="16006"/>
    </i>
    <i>
      <x v="14905"/>
    </i>
    <i>
      <x v="16008"/>
    </i>
    <i>
      <x v="14906"/>
    </i>
    <i>
      <x v="16010"/>
    </i>
    <i>
      <x v="14907"/>
    </i>
    <i>
      <x v="16012"/>
    </i>
    <i>
      <x v="14908"/>
    </i>
    <i>
      <x v="16014"/>
    </i>
    <i>
      <x v="16020"/>
    </i>
    <i>
      <x v="16016"/>
    </i>
    <i>
      <x v="16021"/>
    </i>
    <i>
      <x v="16018"/>
    </i>
    <i>
      <x v="16023"/>
    </i>
    <i>
      <x v="13806"/>
    </i>
    <i>
      <x v="16025"/>
    </i>
    <i>
      <x v="16022"/>
    </i>
    <i>
      <x v="14910"/>
    </i>
    <i>
      <x v="16024"/>
    </i>
    <i>
      <x v="14911"/>
    </i>
    <i>
      <x v="16026"/>
    </i>
    <i>
      <x v="14912"/>
    </i>
    <i>
      <x v="16028"/>
    </i>
    <i>
      <x v="14913"/>
    </i>
    <i>
      <x v="16030"/>
    </i>
    <i>
      <x v="14914"/>
    </i>
    <i>
      <x v="16032"/>
    </i>
    <i>
      <x v="14915"/>
    </i>
    <i>
      <x v="16034"/>
    </i>
    <i>
      <x v="14916"/>
    </i>
    <i>
      <x v="16036"/>
    </i>
    <i>
      <x v="14917"/>
    </i>
    <i>
      <x v="16038"/>
    </i>
    <i>
      <x v="14918"/>
    </i>
    <i>
      <x v="16040"/>
    </i>
    <i>
      <x v="14919"/>
    </i>
    <i>
      <x v="16042"/>
    </i>
    <i>
      <x v="14920"/>
    </i>
    <i>
      <x v="16044"/>
    </i>
    <i>
      <x v="14921"/>
    </i>
    <i>
      <x v="16046"/>
    </i>
    <i>
      <x v="14922"/>
    </i>
    <i>
      <x v="16048"/>
    </i>
    <i>
      <x v="14923"/>
    </i>
    <i>
      <x v="16050"/>
    </i>
    <i>
      <x v="14924"/>
    </i>
    <i>
      <x v="16052"/>
    </i>
    <i>
      <x v="14925"/>
    </i>
    <i>
      <x v="16054"/>
    </i>
    <i>
      <x v="14926"/>
    </i>
    <i>
      <x v="16056"/>
    </i>
    <i>
      <x v="14927"/>
    </i>
    <i>
      <x v="16058"/>
    </i>
    <i>
      <x v="14928"/>
    </i>
    <i>
      <x v="16060"/>
    </i>
    <i>
      <x v="14929"/>
    </i>
    <i>
      <x v="16062"/>
    </i>
    <i>
      <x v="14930"/>
    </i>
    <i>
      <x v="16064"/>
    </i>
    <i>
      <x v="14931"/>
    </i>
    <i>
      <x v="16066"/>
    </i>
    <i>
      <x v="14932"/>
    </i>
    <i>
      <x v="16068"/>
    </i>
    <i>
      <x v="14933"/>
    </i>
    <i>
      <x v="16070"/>
    </i>
    <i>
      <x v="14934"/>
    </i>
    <i>
      <x v="16072"/>
    </i>
    <i>
      <x v="14935"/>
    </i>
    <i>
      <x v="16074"/>
    </i>
    <i>
      <x v="14936"/>
    </i>
    <i>
      <x v="16076"/>
    </i>
    <i>
      <x v="14937"/>
    </i>
    <i>
      <x v="16078"/>
    </i>
    <i>
      <x v="14938"/>
    </i>
    <i>
      <x v="16080"/>
    </i>
    <i>
      <x v="14939"/>
    </i>
    <i>
      <x v="16082"/>
    </i>
    <i>
      <x v="14940"/>
    </i>
    <i>
      <x v="16084"/>
    </i>
    <i>
      <x v="14941"/>
    </i>
    <i>
      <x v="16086"/>
    </i>
    <i>
      <x v="14942"/>
    </i>
    <i>
      <x v="16088"/>
    </i>
    <i>
      <x v="14943"/>
    </i>
    <i>
      <x v="16090"/>
    </i>
    <i>
      <x v="14944"/>
    </i>
    <i>
      <x v="16092"/>
    </i>
    <i>
      <x v="14945"/>
    </i>
    <i>
      <x v="16094"/>
    </i>
    <i>
      <x v="14946"/>
    </i>
    <i>
      <x v="16096"/>
    </i>
    <i>
      <x v="14947"/>
    </i>
    <i>
      <x v="16098"/>
    </i>
    <i>
      <x v="14948"/>
    </i>
    <i>
      <x v="13800"/>
    </i>
    <i>
      <x v="14949"/>
    </i>
    <i>
      <x v="13569"/>
    </i>
    <i>
      <x v="13049"/>
    </i>
    <i>
      <x v="12793"/>
    </i>
    <i>
      <x v="11515"/>
    </i>
    <i>
      <x v="13305"/>
    </i>
    <i>
      <x v="11516"/>
    </i>
    <i>
      <x v="12665"/>
    </i>
    <i>
      <x v="11517"/>
    </i>
    <i>
      <x v="12921"/>
    </i>
    <i>
      <x v="11518"/>
    </i>
    <i>
      <x v="13177"/>
    </i>
    <i>
      <x v="11519"/>
    </i>
    <i>
      <x v="13441"/>
    </i>
    <i>
      <x v="11520"/>
    </i>
    <i>
      <x v="13700"/>
    </i>
    <i>
      <x v="11521"/>
    </i>
    <i>
      <x v="12729"/>
    </i>
    <i>
      <x v="11522"/>
    </i>
    <i>
      <x v="12857"/>
    </i>
    <i>
      <x v="11523"/>
    </i>
    <i>
      <x v="12985"/>
    </i>
    <i>
      <x v="11524"/>
    </i>
    <i>
      <x v="13113"/>
    </i>
    <i>
      <x v="11525"/>
    </i>
    <i>
      <x v="13241"/>
    </i>
    <i>
      <x v="11526"/>
    </i>
    <i>
      <x v="13377"/>
    </i>
    <i>
      <x v="11527"/>
    </i>
    <i>
      <x v="13505"/>
    </i>
    <i>
      <x v="11528"/>
    </i>
    <i>
      <x v="13633"/>
    </i>
    <i>
      <x v="11529"/>
    </i>
    <i>
      <x v="13767"/>
    </i>
    <i>
      <x v="11530"/>
    </i>
    <i>
      <x v="12697"/>
    </i>
    <i>
      <x v="11531"/>
    </i>
    <i>
      <x v="12761"/>
    </i>
    <i>
      <x v="11532"/>
    </i>
    <i>
      <x v="12825"/>
    </i>
    <i>
      <x v="11533"/>
    </i>
    <i>
      <x v="12889"/>
    </i>
    <i>
      <x v="11534"/>
    </i>
    <i>
      <x v="12953"/>
    </i>
    <i>
      <x v="11535"/>
    </i>
    <i>
      <x v="13017"/>
    </i>
    <i>
      <x v="11536"/>
    </i>
    <i>
      <x v="13081"/>
    </i>
    <i>
      <x v="11537"/>
    </i>
    <i>
      <x v="13145"/>
    </i>
    <i>
      <x v="11538"/>
    </i>
    <i>
      <x v="13209"/>
    </i>
    <i>
      <x v="11539"/>
    </i>
    <i>
      <x v="13273"/>
    </i>
    <i>
      <x v="11540"/>
    </i>
    <i>
      <x v="13337"/>
    </i>
    <i>
      <x v="11541"/>
    </i>
    <i>
      <x v="13409"/>
    </i>
    <i>
      <x v="11542"/>
    </i>
    <i>
      <x v="13473"/>
    </i>
    <i>
      <x v="11543"/>
    </i>
    <i>
      <x v="13537"/>
    </i>
    <i>
      <x v="11544"/>
    </i>
    <i>
      <x v="13601"/>
    </i>
    <i>
      <x v="11545"/>
    </i>
    <i>
      <x v="13665"/>
    </i>
    <i>
      <x v="11546"/>
    </i>
    <i>
      <x v="11503"/>
    </i>
    <i>
      <x v="11547"/>
    </i>
    <i>
      <x v="11511"/>
    </i>
    <i>
      <x v="11548"/>
    </i>
    <i>
      <x v="12681"/>
    </i>
    <i>
      <x v="11549"/>
    </i>
    <i>
      <x v="12713"/>
    </i>
    <i>
      <x v="11550"/>
    </i>
    <i>
      <x v="12745"/>
    </i>
    <i>
      <x v="11551"/>
    </i>
    <i>
      <x v="12777"/>
    </i>
    <i>
      <x v="11552"/>
    </i>
    <i>
      <x v="12809"/>
    </i>
    <i>
      <x v="11553"/>
    </i>
    <i>
      <x v="12841"/>
    </i>
    <i>
      <x v="11554"/>
    </i>
    <i>
      <x v="12873"/>
    </i>
    <i>
      <x v="11555"/>
    </i>
    <i>
      <x v="12905"/>
    </i>
    <i>
      <x v="11556"/>
    </i>
    <i>
      <x v="12937"/>
    </i>
    <i>
      <x v="11557"/>
    </i>
    <i>
      <x v="12969"/>
    </i>
    <i>
      <x v="11507"/>
    </i>
    <i>
      <x v="13001"/>
    </i>
    <i>
      <x v="11559"/>
    </i>
    <i>
      <x v="13033"/>
    </i>
    <i>
      <x v="11560"/>
    </i>
    <i>
      <x v="13065"/>
    </i>
    <i>
      <x v="11561"/>
    </i>
    <i>
      <x v="13097"/>
    </i>
    <i>
      <x v="11562"/>
    </i>
    <i>
      <x v="13129"/>
    </i>
    <i>
      <x v="11563"/>
    </i>
    <i>
      <x v="13161"/>
    </i>
    <i>
      <x v="11564"/>
    </i>
    <i>
      <x v="13193"/>
    </i>
    <i>
      <x v="11565"/>
    </i>
    <i>
      <x v="13225"/>
    </i>
    <i>
      <x v="11566"/>
    </i>
    <i>
      <x v="13257"/>
    </i>
    <i>
      <x v="11567"/>
    </i>
    <i>
      <x v="13289"/>
    </i>
    <i>
      <x v="11568"/>
    </i>
    <i>
      <x v="13321"/>
    </i>
    <i>
      <x v="11569"/>
    </i>
    <i>
      <x v="13361"/>
    </i>
    <i>
      <x v="11570"/>
    </i>
    <i>
      <x v="13393"/>
    </i>
    <i>
      <x v="11571"/>
    </i>
    <i>
      <x v="13425"/>
    </i>
    <i>
      <x v="11572"/>
    </i>
    <i>
      <x v="13457"/>
    </i>
    <i>
      <x v="11573"/>
    </i>
    <i>
      <x v="13489"/>
    </i>
    <i>
      <x v="11574"/>
    </i>
    <i>
      <x v="13521"/>
    </i>
    <i>
      <x v="11575"/>
    </i>
    <i>
      <x v="13553"/>
    </i>
    <i>
      <x v="11576"/>
    </i>
    <i>
      <x v="13585"/>
    </i>
    <i>
      <x v="11577"/>
    </i>
    <i>
      <x v="13617"/>
    </i>
    <i>
      <x v="11578"/>
    </i>
    <i>
      <x v="13649"/>
    </i>
    <i>
      <x v="11579"/>
    </i>
    <i>
      <x v="13684"/>
    </i>
    <i>
      <x v="11580"/>
    </i>
    <i>
      <x v="13716"/>
    </i>
    <i>
      <x v="11581"/>
    </i>
    <i>
      <x v="13751"/>
    </i>
    <i>
      <x v="11582"/>
    </i>
    <i>
      <x v="13783"/>
    </i>
    <i>
      <x v="11583"/>
    </i>
    <i>
      <x v="12657"/>
    </i>
    <i>
      <x v="11584"/>
    </i>
    <i>
      <x v="12673"/>
    </i>
    <i>
      <x v="11585"/>
    </i>
    <i>
      <x v="12689"/>
    </i>
    <i>
      <x v="11586"/>
    </i>
    <i>
      <x v="12705"/>
    </i>
    <i>
      <x v="11587"/>
    </i>
    <i>
      <x v="12721"/>
    </i>
    <i>
      <x v="11588"/>
    </i>
    <i>
      <x v="12737"/>
    </i>
    <i>
      <x v="11589"/>
    </i>
    <i>
      <x v="12753"/>
    </i>
    <i>
      <x v="11590"/>
    </i>
    <i>
      <x v="12769"/>
    </i>
    <i>
      <x v="11591"/>
    </i>
    <i>
      <x v="12785"/>
    </i>
    <i>
      <x v="11592"/>
    </i>
    <i>
      <x v="12801"/>
    </i>
    <i>
      <x v="11593"/>
    </i>
    <i>
      <x v="12817"/>
    </i>
    <i>
      <x v="11594"/>
    </i>
    <i>
      <x v="12833"/>
    </i>
    <i>
      <x v="11595"/>
    </i>
    <i>
      <x v="12849"/>
    </i>
    <i>
      <x v="11596"/>
    </i>
    <i>
      <x v="12865"/>
    </i>
    <i>
      <x v="11597"/>
    </i>
    <i>
      <x v="12881"/>
    </i>
    <i>
      <x v="11598"/>
    </i>
    <i>
      <x v="12897"/>
    </i>
    <i>
      <x v="11599"/>
    </i>
    <i>
      <x v="12913"/>
    </i>
    <i>
      <x v="11600"/>
    </i>
    <i>
      <x v="12929"/>
    </i>
    <i>
      <x v="11601"/>
    </i>
    <i>
      <x v="12945"/>
    </i>
    <i>
      <x v="11602"/>
    </i>
    <i>
      <x v="12961"/>
    </i>
    <i>
      <x v="11603"/>
    </i>
    <i>
      <x v="12977"/>
    </i>
    <i>
      <x v="11604"/>
    </i>
    <i>
      <x v="12993"/>
    </i>
    <i>
      <x v="11605"/>
    </i>
    <i>
      <x v="13009"/>
    </i>
    <i>
      <x v="11606"/>
    </i>
    <i>
      <x v="13025"/>
    </i>
    <i>
      <x v="11607"/>
    </i>
    <i>
      <x v="13041"/>
    </i>
    <i>
      <x v="11608"/>
    </i>
    <i>
      <x v="13057"/>
    </i>
    <i>
      <x v="11609"/>
    </i>
    <i>
      <x v="13073"/>
    </i>
    <i>
      <x v="11610"/>
    </i>
    <i>
      <x v="13089"/>
    </i>
    <i>
      <x v="11611"/>
    </i>
    <i>
      <x v="13105"/>
    </i>
    <i>
      <x v="11612"/>
    </i>
    <i>
      <x v="13121"/>
    </i>
    <i>
      <x v="11613"/>
    </i>
    <i>
      <x v="13137"/>
    </i>
    <i>
      <x v="11614"/>
    </i>
    <i>
      <x v="13153"/>
    </i>
    <i>
      <x v="11615"/>
    </i>
    <i>
      <x v="13169"/>
    </i>
    <i>
      <x v="11616"/>
    </i>
    <i>
      <x v="13185"/>
    </i>
    <i>
      <x v="11617"/>
    </i>
    <i>
      <x v="13201"/>
    </i>
    <i>
      <x v="11618"/>
    </i>
    <i>
      <x v="13217"/>
    </i>
    <i>
      <x v="11619"/>
    </i>
    <i>
      <x v="13233"/>
    </i>
    <i>
      <x v="11620"/>
    </i>
    <i>
      <x v="13249"/>
    </i>
    <i>
      <x v="11621"/>
    </i>
    <i>
      <x v="13265"/>
    </i>
    <i>
      <x v="11622"/>
    </i>
    <i>
      <x v="13281"/>
    </i>
    <i>
      <x v="11623"/>
    </i>
    <i>
      <x v="13297"/>
    </i>
    <i>
      <x v="11624"/>
    </i>
    <i>
      <x v="13313"/>
    </i>
    <i>
      <x v="11625"/>
    </i>
    <i>
      <x v="13329"/>
    </i>
    <i>
      <x v="11626"/>
    </i>
    <i>
      <x v="13353"/>
    </i>
    <i>
      <x v="11627"/>
    </i>
    <i>
      <x v="13369"/>
    </i>
    <i>
      <x v="11628"/>
    </i>
    <i>
      <x v="13385"/>
    </i>
    <i>
      <x v="11629"/>
    </i>
    <i>
      <x v="13401"/>
    </i>
    <i>
      <x v="11630"/>
    </i>
    <i>
      <x v="13417"/>
    </i>
    <i>
      <x v="11631"/>
    </i>
    <i>
      <x v="13433"/>
    </i>
    <i>
      <x v="11632"/>
    </i>
    <i>
      <x v="13449"/>
    </i>
    <i>
      <x v="11633"/>
    </i>
    <i>
      <x v="13465"/>
    </i>
    <i>
      <x v="11634"/>
    </i>
    <i>
      <x v="13481"/>
    </i>
    <i>
      <x v="11635"/>
    </i>
    <i>
      <x v="13497"/>
    </i>
    <i>
      <x v="11636"/>
    </i>
    <i>
      <x v="13513"/>
    </i>
    <i>
      <x v="11637"/>
    </i>
    <i>
      <x v="13529"/>
    </i>
    <i>
      <x v="11638"/>
    </i>
    <i>
      <x v="13545"/>
    </i>
    <i>
      <x v="11639"/>
    </i>
    <i>
      <x v="13561"/>
    </i>
    <i>
      <x v="11640"/>
    </i>
    <i>
      <x v="13577"/>
    </i>
    <i>
      <x v="11641"/>
    </i>
    <i>
      <x v="13593"/>
    </i>
    <i>
      <x v="11642"/>
    </i>
    <i>
      <x v="13609"/>
    </i>
    <i>
      <x v="11643"/>
    </i>
    <i>
      <x v="13625"/>
    </i>
    <i>
      <x v="11644"/>
    </i>
    <i>
      <x v="13641"/>
    </i>
    <i>
      <x v="11645"/>
    </i>
    <i>
      <x v="13657"/>
    </i>
    <i>
      <x v="11646"/>
    </i>
    <i>
      <x v="11506"/>
    </i>
    <i>
      <x v="11647"/>
    </i>
    <i>
      <x v="13692"/>
    </i>
    <i>
      <x v="11648"/>
    </i>
    <i>
      <x v="13708"/>
    </i>
    <i>
      <x v="11649"/>
    </i>
    <i>
      <x v="13724"/>
    </i>
    <i>
      <x v="11650"/>
    </i>
    <i>
      <x v="13743"/>
    </i>
    <i>
      <x v="11651"/>
    </i>
    <i>
      <x v="13759"/>
    </i>
    <i>
      <x v="11652"/>
    </i>
    <i>
      <x v="13775"/>
    </i>
    <i>
      <x v="11653"/>
    </i>
    <i>
      <x v="13791"/>
    </i>
    <i>
      <x v="11654"/>
    </i>
    <i>
      <x v="12653"/>
    </i>
    <i>
      <x v="11655"/>
    </i>
    <i>
      <x v="12661"/>
    </i>
    <i>
      <x v="11656"/>
    </i>
    <i>
      <x v="12669"/>
    </i>
    <i>
      <x v="11657"/>
    </i>
    <i>
      <x v="12677"/>
    </i>
    <i>
      <x v="11658"/>
    </i>
    <i>
      <x v="12685"/>
    </i>
    <i>
      <x v="11659"/>
    </i>
    <i>
      <x v="12693"/>
    </i>
    <i>
      <x v="11660"/>
    </i>
    <i>
      <x v="12701"/>
    </i>
    <i>
      <x v="11661"/>
    </i>
    <i>
      <x v="12709"/>
    </i>
    <i>
      <x v="11662"/>
    </i>
    <i>
      <x v="12717"/>
    </i>
    <i>
      <x v="11663"/>
    </i>
    <i>
      <x v="12725"/>
    </i>
    <i>
      <x v="11664"/>
    </i>
    <i>
      <x v="12733"/>
    </i>
    <i>
      <x v="11665"/>
    </i>
    <i>
      <x v="12741"/>
    </i>
    <i>
      <x v="11666"/>
    </i>
    <i>
      <x v="12749"/>
    </i>
    <i>
      <x v="11667"/>
    </i>
    <i>
      <x v="12757"/>
    </i>
    <i>
      <x v="11668"/>
    </i>
    <i>
      <x v="12765"/>
    </i>
    <i>
      <x v="11669"/>
    </i>
    <i>
      <x v="12773"/>
    </i>
    <i>
      <x v="11670"/>
    </i>
    <i>
      <x v="12781"/>
    </i>
    <i>
      <x v="11671"/>
    </i>
    <i>
      <x v="12789"/>
    </i>
    <i>
      <x v="11672"/>
    </i>
    <i>
      <x v="12797"/>
    </i>
    <i>
      <x v="11673"/>
    </i>
    <i>
      <x v="12805"/>
    </i>
    <i>
      <x v="11674"/>
    </i>
    <i>
      <x v="12813"/>
    </i>
    <i>
      <x v="11675"/>
    </i>
    <i>
      <x v="12821"/>
    </i>
    <i>
      <x v="11676"/>
    </i>
    <i>
      <x v="12829"/>
    </i>
    <i>
      <x v="11677"/>
    </i>
    <i>
      <x v="12837"/>
    </i>
    <i>
      <x v="11678"/>
    </i>
    <i>
      <x v="12845"/>
    </i>
    <i>
      <x v="11679"/>
    </i>
    <i>
      <x v="12853"/>
    </i>
    <i>
      <x v="11680"/>
    </i>
    <i>
      <x v="12861"/>
    </i>
    <i>
      <x v="11681"/>
    </i>
    <i>
      <x v="12869"/>
    </i>
    <i>
      <x v="11682"/>
    </i>
    <i>
      <x v="12877"/>
    </i>
    <i>
      <x v="11683"/>
    </i>
    <i>
      <x v="12885"/>
    </i>
    <i>
      <x v="11684"/>
    </i>
    <i>
      <x v="12893"/>
    </i>
    <i>
      <x v="11685"/>
    </i>
    <i>
      <x v="12901"/>
    </i>
    <i>
      <x v="11686"/>
    </i>
    <i>
      <x v="12909"/>
    </i>
    <i>
      <x v="11687"/>
    </i>
    <i>
      <x v="12917"/>
    </i>
    <i>
      <x v="11688"/>
    </i>
    <i>
      <x v="12925"/>
    </i>
    <i>
      <x v="11689"/>
    </i>
    <i>
      <x v="12933"/>
    </i>
    <i>
      <x v="11690"/>
    </i>
    <i>
      <x v="12941"/>
    </i>
    <i>
      <x v="11691"/>
    </i>
    <i>
      <x v="12949"/>
    </i>
    <i>
      <x v="11692"/>
    </i>
    <i>
      <x v="12957"/>
    </i>
    <i>
      <x v="11693"/>
    </i>
    <i>
      <x v="12965"/>
    </i>
    <i>
      <x v="11694"/>
    </i>
    <i>
      <x v="12973"/>
    </i>
    <i>
      <x v="11695"/>
    </i>
    <i>
      <x v="12981"/>
    </i>
    <i>
      <x v="11696"/>
    </i>
    <i>
      <x v="12989"/>
    </i>
    <i>
      <x v="11697"/>
    </i>
    <i>
      <x v="12997"/>
    </i>
    <i>
      <x v="11698"/>
    </i>
    <i>
      <x v="13005"/>
    </i>
    <i>
      <x v="11699"/>
    </i>
    <i>
      <x v="13013"/>
    </i>
    <i>
      <x v="11700"/>
    </i>
    <i>
      <x v="13021"/>
    </i>
    <i>
      <x v="11701"/>
    </i>
    <i>
      <x v="13029"/>
    </i>
    <i>
      <x v="11702"/>
    </i>
    <i>
      <x v="13037"/>
    </i>
    <i>
      <x v="11703"/>
    </i>
    <i>
      <x v="13045"/>
    </i>
    <i>
      <x v="11704"/>
    </i>
    <i>
      <x v="13053"/>
    </i>
    <i>
      <x v="11705"/>
    </i>
    <i>
      <x v="13061"/>
    </i>
    <i>
      <x v="11706"/>
    </i>
    <i>
      <x v="13069"/>
    </i>
    <i>
      <x v="11707"/>
    </i>
    <i>
      <x v="13077"/>
    </i>
    <i>
      <x v="11708"/>
    </i>
    <i>
      <x v="13085"/>
    </i>
    <i>
      <x v="11709"/>
    </i>
    <i>
      <x v="13093"/>
    </i>
    <i>
      <x v="11710"/>
    </i>
    <i>
      <x v="13101"/>
    </i>
    <i>
      <x v="11711"/>
    </i>
    <i>
      <x v="13109"/>
    </i>
    <i>
      <x v="11712"/>
    </i>
    <i>
      <x v="13117"/>
    </i>
    <i>
      <x v="11504"/>
    </i>
    <i>
      <x v="13125"/>
    </i>
    <i>
      <x v="11714"/>
    </i>
    <i>
      <x v="13133"/>
    </i>
    <i>
      <x v="11715"/>
    </i>
    <i>
      <x v="13141"/>
    </i>
    <i>
      <x v="11716"/>
    </i>
    <i>
      <x v="13149"/>
    </i>
    <i>
      <x v="11717"/>
    </i>
    <i>
      <x v="13157"/>
    </i>
    <i>
      <x v="11718"/>
    </i>
    <i>
      <x v="13165"/>
    </i>
    <i>
      <x v="11719"/>
    </i>
    <i>
      <x v="13173"/>
    </i>
    <i>
      <x v="11720"/>
    </i>
    <i>
      <x v="13181"/>
    </i>
    <i>
      <x v="11721"/>
    </i>
    <i>
      <x v="13189"/>
    </i>
    <i>
      <x v="11722"/>
    </i>
    <i>
      <x v="13197"/>
    </i>
    <i>
      <x v="11723"/>
    </i>
    <i>
      <x v="13205"/>
    </i>
    <i>
      <x v="11724"/>
    </i>
    <i>
      <x v="13213"/>
    </i>
    <i>
      <x v="11725"/>
    </i>
    <i>
      <x v="13221"/>
    </i>
    <i>
      <x v="11726"/>
    </i>
    <i>
      <x v="13229"/>
    </i>
    <i>
      <x v="11727"/>
    </i>
    <i>
      <x v="13237"/>
    </i>
    <i>
      <x v="11728"/>
    </i>
    <i>
      <x v="13245"/>
    </i>
    <i>
      <x v="11729"/>
    </i>
    <i>
      <x v="13253"/>
    </i>
    <i>
      <x v="11730"/>
    </i>
    <i>
      <x v="13261"/>
    </i>
    <i>
      <x v="11731"/>
    </i>
    <i>
      <x v="13269"/>
    </i>
    <i>
      <x v="11732"/>
    </i>
    <i>
      <x v="13277"/>
    </i>
    <i>
      <x v="11733"/>
    </i>
    <i>
      <x v="13285"/>
    </i>
    <i>
      <x v="11734"/>
    </i>
    <i>
      <x v="13293"/>
    </i>
    <i>
      <x v="11735"/>
    </i>
    <i>
      <x v="13301"/>
    </i>
    <i>
      <x v="11736"/>
    </i>
    <i>
      <x v="13309"/>
    </i>
    <i>
      <x v="11737"/>
    </i>
    <i>
      <x v="13317"/>
    </i>
    <i>
      <x v="11738"/>
    </i>
    <i>
      <x v="13325"/>
    </i>
    <i>
      <x v="11739"/>
    </i>
    <i>
      <x v="13333"/>
    </i>
    <i>
      <x v="11740"/>
    </i>
    <i>
      <x v="13349"/>
    </i>
    <i>
      <x v="11741"/>
    </i>
    <i>
      <x v="13357"/>
    </i>
    <i>
      <x v="11742"/>
    </i>
    <i>
      <x v="13365"/>
    </i>
    <i>
      <x v="11743"/>
    </i>
    <i>
      <x v="13373"/>
    </i>
    <i>
      <x v="11744"/>
    </i>
    <i>
      <x v="13381"/>
    </i>
    <i>
      <x v="11745"/>
    </i>
    <i>
      <x v="13389"/>
    </i>
    <i>
      <x v="11746"/>
    </i>
    <i>
      <x v="13397"/>
    </i>
    <i>
      <x v="11747"/>
    </i>
    <i>
      <x v="13405"/>
    </i>
    <i>
      <x v="11748"/>
    </i>
    <i>
      <x v="13413"/>
    </i>
    <i>
      <x v="11749"/>
    </i>
    <i>
      <x v="13421"/>
    </i>
    <i>
      <x v="11750"/>
    </i>
    <i>
      <x v="13429"/>
    </i>
    <i>
      <x v="11751"/>
    </i>
    <i>
      <x v="13437"/>
    </i>
    <i>
      <x v="11752"/>
    </i>
    <i>
      <x v="13445"/>
    </i>
    <i>
      <x v="11753"/>
    </i>
    <i>
      <x v="13453"/>
    </i>
    <i>
      <x v="11754"/>
    </i>
    <i>
      <x v="13461"/>
    </i>
    <i>
      <x v="11755"/>
    </i>
    <i>
      <x v="13469"/>
    </i>
    <i>
      <x v="11756"/>
    </i>
    <i>
      <x v="13477"/>
    </i>
    <i>
      <x v="11757"/>
    </i>
    <i>
      <x v="13485"/>
    </i>
    <i>
      <x v="11758"/>
    </i>
    <i>
      <x v="13493"/>
    </i>
    <i>
      <x v="11759"/>
    </i>
    <i>
      <x v="13501"/>
    </i>
    <i>
      <x v="11760"/>
    </i>
    <i>
      <x v="13509"/>
    </i>
    <i>
      <x v="11761"/>
    </i>
    <i>
      <x v="13517"/>
    </i>
    <i>
      <x v="11762"/>
    </i>
    <i>
      <x v="13525"/>
    </i>
    <i>
      <x v="11763"/>
    </i>
    <i>
      <x v="13533"/>
    </i>
    <i>
      <x v="11764"/>
    </i>
    <i>
      <x v="13541"/>
    </i>
    <i>
      <x v="11765"/>
    </i>
    <i>
      <x v="13549"/>
    </i>
    <i>
      <x v="11766"/>
    </i>
    <i>
      <x v="13557"/>
    </i>
    <i>
      <x v="11767"/>
    </i>
    <i>
      <x v="13565"/>
    </i>
    <i>
      <x v="11768"/>
    </i>
    <i>
      <x v="13573"/>
    </i>
    <i>
      <x v="11769"/>
    </i>
    <i>
      <x v="13581"/>
    </i>
    <i>
      <x v="11770"/>
    </i>
    <i>
      <x v="13589"/>
    </i>
    <i>
      <x v="11771"/>
    </i>
    <i>
      <x v="13597"/>
    </i>
    <i>
      <x v="11772"/>
    </i>
    <i>
      <x v="13605"/>
    </i>
    <i>
      <x v="11773"/>
    </i>
    <i>
      <x v="13613"/>
    </i>
    <i>
      <x v="11774"/>
    </i>
    <i>
      <x v="13621"/>
    </i>
    <i>
      <x v="11775"/>
    </i>
    <i>
      <x v="13629"/>
    </i>
    <i>
      <x v="11776"/>
    </i>
    <i>
      <x v="13637"/>
    </i>
    <i>
      <x v="11777"/>
    </i>
    <i>
      <x v="13645"/>
    </i>
    <i>
      <x v="11778"/>
    </i>
    <i>
      <x v="13653"/>
    </i>
    <i>
      <x v="11779"/>
    </i>
    <i>
      <x v="13661"/>
    </i>
    <i>
      <x v="11780"/>
    </i>
    <i>
      <x v="13669"/>
    </i>
    <i>
      <x v="11781"/>
    </i>
    <i>
      <x v="13680"/>
    </i>
    <i>
      <x v="11782"/>
    </i>
    <i>
      <x v="13688"/>
    </i>
    <i>
      <x v="11783"/>
    </i>
    <i>
      <x v="13696"/>
    </i>
    <i>
      <x v="11784"/>
    </i>
    <i>
      <x v="13704"/>
    </i>
    <i>
      <x v="11785"/>
    </i>
    <i>
      <x v="13712"/>
    </i>
    <i>
      <x v="11786"/>
    </i>
    <i>
      <x v="13720"/>
    </i>
    <i>
      <x v="11787"/>
    </i>
    <i>
      <x v="13728"/>
    </i>
    <i>
      <x v="11508"/>
    </i>
    <i>
      <x v="13739"/>
    </i>
    <i>
      <x v="11789"/>
    </i>
    <i>
      <x v="13747"/>
    </i>
    <i>
      <x v="11790"/>
    </i>
    <i>
      <x v="13755"/>
    </i>
    <i>
      <x v="11791"/>
    </i>
    <i>
      <x v="13763"/>
    </i>
    <i>
      <x v="11792"/>
    </i>
    <i>
      <x v="13771"/>
    </i>
    <i>
      <x v="11793"/>
    </i>
    <i>
      <x v="13779"/>
    </i>
    <i>
      <x v="11794"/>
    </i>
    <i>
      <x v="13787"/>
    </i>
    <i>
      <x v="11795"/>
    </i>
    <i>
      <x v="13795"/>
    </i>
    <i>
      <x v="11796"/>
    </i>
    <i>
      <x v="12651"/>
    </i>
    <i>
      <x v="11797"/>
    </i>
    <i>
      <x v="12655"/>
    </i>
    <i>
      <x v="11798"/>
    </i>
    <i>
      <x v="12659"/>
    </i>
    <i>
      <x v="11799"/>
    </i>
    <i>
      <x v="12663"/>
    </i>
    <i>
      <x v="11800"/>
    </i>
    <i>
      <x v="12667"/>
    </i>
    <i>
      <x v="11801"/>
    </i>
    <i>
      <x v="12671"/>
    </i>
    <i>
      <x v="11802"/>
    </i>
    <i>
      <x v="12675"/>
    </i>
    <i>
      <x v="11803"/>
    </i>
    <i>
      <x v="12679"/>
    </i>
    <i>
      <x v="11804"/>
    </i>
    <i>
      <x v="12683"/>
    </i>
    <i>
      <x v="11805"/>
    </i>
    <i>
      <x v="12687"/>
    </i>
    <i>
      <x v="11806"/>
    </i>
    <i>
      <x v="12691"/>
    </i>
    <i>
      <x v="11807"/>
    </i>
    <i>
      <x v="12695"/>
    </i>
    <i>
      <x v="11808"/>
    </i>
    <i>
      <x v="12699"/>
    </i>
    <i>
      <x v="11809"/>
    </i>
    <i>
      <x v="12703"/>
    </i>
    <i>
      <x v="11810"/>
    </i>
    <i>
      <x v="12707"/>
    </i>
    <i>
      <x v="11811"/>
    </i>
    <i>
      <x v="12711"/>
    </i>
    <i>
      <x v="11812"/>
    </i>
    <i>
      <x v="12715"/>
    </i>
    <i>
      <x v="11813"/>
    </i>
    <i>
      <x v="12719"/>
    </i>
    <i>
      <x v="11814"/>
    </i>
    <i>
      <x v="12723"/>
    </i>
    <i>
      <x v="11815"/>
    </i>
    <i>
      <x v="12727"/>
    </i>
    <i>
      <x v="11816"/>
    </i>
    <i>
      <x v="12731"/>
    </i>
    <i>
      <x v="11817"/>
    </i>
    <i>
      <x v="12735"/>
    </i>
    <i>
      <x v="11818"/>
    </i>
    <i>
      <x v="12739"/>
    </i>
    <i>
      <x v="11819"/>
    </i>
    <i>
      <x v="12743"/>
    </i>
    <i>
      <x v="11820"/>
    </i>
    <i>
      <x v="12747"/>
    </i>
    <i>
      <x v="11821"/>
    </i>
    <i>
      <x v="12751"/>
    </i>
    <i>
      <x v="11822"/>
    </i>
    <i>
      <x v="12755"/>
    </i>
    <i>
      <x v="11823"/>
    </i>
    <i>
      <x v="12759"/>
    </i>
    <i>
      <x v="11824"/>
    </i>
    <i>
      <x v="12763"/>
    </i>
    <i>
      <x v="11825"/>
    </i>
    <i>
      <x v="12767"/>
    </i>
    <i>
      <x v="11826"/>
    </i>
    <i>
      <x v="12771"/>
    </i>
    <i>
      <x v="11827"/>
    </i>
    <i>
      <x v="12775"/>
    </i>
    <i>
      <x v="11828"/>
    </i>
    <i>
      <x v="12779"/>
    </i>
    <i>
      <x v="11829"/>
    </i>
    <i>
      <x v="12783"/>
    </i>
    <i>
      <x v="11830"/>
    </i>
    <i>
      <x v="12787"/>
    </i>
    <i>
      <x v="11831"/>
    </i>
    <i>
      <x v="12791"/>
    </i>
    <i>
      <x v="11832"/>
    </i>
    <i>
      <x v="12795"/>
    </i>
    <i>
      <x v="11833"/>
    </i>
    <i>
      <x v="12799"/>
    </i>
    <i>
      <x v="11834"/>
    </i>
    <i>
      <x v="12803"/>
    </i>
    <i>
      <x v="11835"/>
    </i>
    <i>
      <x v="12807"/>
    </i>
    <i>
      <x v="11836"/>
    </i>
    <i>
      <x v="12811"/>
    </i>
    <i>
      <x v="11837"/>
    </i>
    <i>
      <x v="12815"/>
    </i>
    <i>
      <x v="11838"/>
    </i>
    <i>
      <x v="12819"/>
    </i>
    <i>
      <x v="11839"/>
    </i>
    <i>
      <x v="12823"/>
    </i>
    <i>
      <x v="11840"/>
    </i>
    <i>
      <x v="12827"/>
    </i>
    <i>
      <x v="11841"/>
    </i>
    <i>
      <x v="12831"/>
    </i>
    <i>
      <x v="11509"/>
    </i>
    <i>
      <x v="12835"/>
    </i>
    <i>
      <x v="11843"/>
    </i>
    <i>
      <x v="12839"/>
    </i>
    <i>
      <x v="11844"/>
    </i>
    <i>
      <x v="12843"/>
    </i>
    <i>
      <x v="11845"/>
    </i>
    <i>
      <x v="12847"/>
    </i>
    <i>
      <x v="11846"/>
    </i>
    <i>
      <x v="12851"/>
    </i>
    <i>
      <x v="11847"/>
    </i>
    <i>
      <x v="12855"/>
    </i>
    <i>
      <x v="11848"/>
    </i>
    <i>
      <x v="12859"/>
    </i>
    <i>
      <x v="11849"/>
    </i>
    <i>
      <x v="12863"/>
    </i>
    <i>
      <x v="11850"/>
    </i>
    <i>
      <x v="12867"/>
    </i>
    <i>
      <x v="11851"/>
    </i>
    <i>
      <x v="12871"/>
    </i>
    <i>
      <x v="11852"/>
    </i>
    <i>
      <x v="12875"/>
    </i>
    <i>
      <x v="11853"/>
    </i>
    <i>
      <x v="12879"/>
    </i>
    <i>
      <x v="11854"/>
    </i>
    <i>
      <x v="12883"/>
    </i>
    <i>
      <x v="11855"/>
    </i>
    <i>
      <x v="12887"/>
    </i>
    <i>
      <x v="11856"/>
    </i>
    <i>
      <x v="12891"/>
    </i>
    <i>
      <x v="11857"/>
    </i>
    <i>
      <x v="12895"/>
    </i>
    <i>
      <x v="11858"/>
    </i>
    <i>
      <x v="12899"/>
    </i>
    <i>
      <x v="11859"/>
    </i>
    <i>
      <x v="12903"/>
    </i>
    <i>
      <x v="11860"/>
    </i>
    <i>
      <x v="12907"/>
    </i>
    <i>
      <x v="11861"/>
    </i>
    <i>
      <x v="12911"/>
    </i>
    <i>
      <x v="11862"/>
    </i>
    <i>
      <x v="12915"/>
    </i>
    <i>
      <x v="11863"/>
    </i>
    <i>
      <x v="12919"/>
    </i>
    <i>
      <x v="11864"/>
    </i>
    <i>
      <x v="12923"/>
    </i>
    <i>
      <x v="11865"/>
    </i>
    <i>
      <x v="12927"/>
    </i>
    <i>
      <x v="11866"/>
    </i>
    <i>
      <x v="12931"/>
    </i>
    <i>
      <x v="11867"/>
    </i>
    <i>
      <x v="12935"/>
    </i>
    <i>
      <x v="11868"/>
    </i>
    <i>
      <x v="12939"/>
    </i>
    <i>
      <x v="11869"/>
    </i>
    <i>
      <x v="12943"/>
    </i>
    <i>
      <x v="11870"/>
    </i>
    <i>
      <x v="12947"/>
    </i>
    <i>
      <x v="11871"/>
    </i>
    <i>
      <x v="12951"/>
    </i>
    <i>
      <x v="11872"/>
    </i>
    <i>
      <x v="12955"/>
    </i>
    <i>
      <x v="11873"/>
    </i>
    <i>
      <x v="12959"/>
    </i>
    <i>
      <x v="11874"/>
    </i>
    <i>
      <x v="12963"/>
    </i>
    <i>
      <x v="11875"/>
    </i>
    <i>
      <x v="12967"/>
    </i>
    <i>
      <x v="11876"/>
    </i>
    <i>
      <x v="12971"/>
    </i>
    <i>
      <x v="11877"/>
    </i>
    <i>
      <x v="12975"/>
    </i>
    <i>
      <x v="11878"/>
    </i>
    <i>
      <x v="12979"/>
    </i>
    <i>
      <x v="11879"/>
    </i>
    <i>
      <x v="12983"/>
    </i>
    <i>
      <x v="11880"/>
    </i>
    <i>
      <x v="12987"/>
    </i>
    <i>
      <x v="11881"/>
    </i>
    <i>
      <x v="12991"/>
    </i>
    <i>
      <x v="11882"/>
    </i>
    <i>
      <x v="12995"/>
    </i>
    <i>
      <x v="11883"/>
    </i>
    <i>
      <x v="12999"/>
    </i>
    <i>
      <x v="11884"/>
    </i>
    <i>
      <x v="13003"/>
    </i>
    <i>
      <x v="11885"/>
    </i>
    <i>
      <x v="13007"/>
    </i>
    <i>
      <x v="11886"/>
    </i>
    <i>
      <x v="13011"/>
    </i>
    <i>
      <x v="11887"/>
    </i>
    <i>
      <x v="13015"/>
    </i>
    <i>
      <x v="11888"/>
    </i>
    <i>
      <x v="13019"/>
    </i>
    <i>
      <x v="11889"/>
    </i>
    <i>
      <x v="13023"/>
    </i>
    <i>
      <x v="11890"/>
    </i>
    <i>
      <x v="13027"/>
    </i>
    <i>
      <x v="11891"/>
    </i>
    <i>
      <x v="13031"/>
    </i>
    <i>
      <x v="11892"/>
    </i>
    <i>
      <x v="13035"/>
    </i>
    <i>
      <x v="11893"/>
    </i>
    <i>
      <x v="13039"/>
    </i>
    <i>
      <x v="11894"/>
    </i>
    <i>
      <x v="13043"/>
    </i>
    <i>
      <x v="11895"/>
    </i>
    <i>
      <x v="13047"/>
    </i>
    <i>
      <x v="11896"/>
    </i>
    <i>
      <x v="13051"/>
    </i>
    <i>
      <x v="11897"/>
    </i>
    <i>
      <x v="13055"/>
    </i>
    <i>
      <x v="11898"/>
    </i>
    <i>
      <x v="13059"/>
    </i>
    <i>
      <x v="11899"/>
    </i>
    <i>
      <x v="13063"/>
    </i>
    <i>
      <x v="11900"/>
    </i>
    <i>
      <x v="13067"/>
    </i>
    <i>
      <x v="11901"/>
    </i>
    <i>
      <x v="13071"/>
    </i>
    <i>
      <x v="11902"/>
    </i>
    <i>
      <x v="13075"/>
    </i>
    <i>
      <x v="11903"/>
    </i>
    <i>
      <x v="13079"/>
    </i>
    <i>
      <x v="11904"/>
    </i>
    <i>
      <x v="13083"/>
    </i>
    <i>
      <x v="11905"/>
    </i>
    <i>
      <x v="13087"/>
    </i>
    <i>
      <x v="11906"/>
    </i>
    <i>
      <x v="13091"/>
    </i>
    <i>
      <x v="11907"/>
    </i>
    <i>
      <x v="13095"/>
    </i>
    <i>
      <x v="11908"/>
    </i>
    <i>
      <x v="13099"/>
    </i>
    <i>
      <x v="11909"/>
    </i>
    <i>
      <x v="13103"/>
    </i>
    <i>
      <x v="11910"/>
    </i>
    <i>
      <x v="13107"/>
    </i>
    <i>
      <x v="11911"/>
    </i>
    <i>
      <x v="13111"/>
    </i>
    <i>
      <x v="11912"/>
    </i>
    <i>
      <x v="13115"/>
    </i>
    <i>
      <x v="11913"/>
    </i>
    <i>
      <x v="13119"/>
    </i>
    <i>
      <x v="11914"/>
    </i>
    <i>
      <x v="13123"/>
    </i>
    <i>
      <x v="11915"/>
    </i>
    <i>
      <x v="13127"/>
    </i>
    <i>
      <x v="11916"/>
    </i>
    <i>
      <x v="13131"/>
    </i>
    <i>
      <x v="11917"/>
    </i>
    <i>
      <x v="13135"/>
    </i>
    <i>
      <x v="11918"/>
    </i>
    <i>
      <x v="13139"/>
    </i>
    <i>
      <x v="11919"/>
    </i>
    <i>
      <x v="13143"/>
    </i>
    <i>
      <x v="11920"/>
    </i>
    <i>
      <x v="13147"/>
    </i>
    <i>
      <x v="11921"/>
    </i>
    <i>
      <x v="13151"/>
    </i>
    <i>
      <x v="11922"/>
    </i>
    <i>
      <x v="13155"/>
    </i>
    <i>
      <x v="11923"/>
    </i>
    <i>
      <x v="13159"/>
    </i>
    <i>
      <x v="11924"/>
    </i>
    <i>
      <x v="13163"/>
    </i>
    <i>
      <x v="11925"/>
    </i>
    <i>
      <x v="13167"/>
    </i>
    <i>
      <x v="11926"/>
    </i>
    <i>
      <x v="11505"/>
    </i>
    <i>
      <x v="11927"/>
    </i>
    <i>
      <x v="13175"/>
    </i>
    <i>
      <x v="11928"/>
    </i>
    <i>
      <x v="13179"/>
    </i>
    <i>
      <x v="11929"/>
    </i>
    <i>
      <x v="13183"/>
    </i>
    <i>
      <x v="11930"/>
    </i>
    <i>
      <x v="13187"/>
    </i>
    <i>
      <x v="11931"/>
    </i>
    <i>
      <x v="13191"/>
    </i>
    <i>
      <x v="11932"/>
    </i>
    <i>
      <x v="13195"/>
    </i>
    <i>
      <x v="11933"/>
    </i>
    <i>
      <x v="13199"/>
    </i>
    <i>
      <x v="11934"/>
    </i>
    <i>
      <x v="13203"/>
    </i>
    <i>
      <x v="11935"/>
    </i>
    <i>
      <x v="13207"/>
    </i>
    <i>
      <x v="11936"/>
    </i>
    <i>
      <x v="13211"/>
    </i>
    <i>
      <x v="11937"/>
    </i>
    <i>
      <x v="13215"/>
    </i>
    <i>
      <x v="11938"/>
    </i>
    <i>
      <x v="13219"/>
    </i>
    <i>
      <x v="11939"/>
    </i>
    <i>
      <x v="13223"/>
    </i>
    <i>
      <x v="11940"/>
    </i>
    <i>
      <x v="13227"/>
    </i>
    <i>
      <x v="11941"/>
    </i>
    <i>
      <x v="13231"/>
    </i>
    <i>
      <x v="11942"/>
    </i>
    <i>
      <x v="13235"/>
    </i>
    <i>
      <x v="11943"/>
    </i>
    <i>
      <x v="13239"/>
    </i>
    <i>
      <x v="11944"/>
    </i>
    <i>
      <x v="13243"/>
    </i>
    <i>
      <x v="11945"/>
    </i>
    <i>
      <x v="13247"/>
    </i>
    <i>
      <x v="11946"/>
    </i>
    <i>
      <x v="13251"/>
    </i>
    <i>
      <x v="11947"/>
    </i>
    <i>
      <x v="13255"/>
    </i>
    <i>
      <x v="11948"/>
    </i>
    <i>
      <x v="13259"/>
    </i>
    <i>
      <x v="11949"/>
    </i>
    <i>
      <x v="13263"/>
    </i>
    <i>
      <x v="11950"/>
    </i>
    <i>
      <x v="13267"/>
    </i>
    <i>
      <x v="11951"/>
    </i>
    <i>
      <x v="13271"/>
    </i>
    <i>
      <x v="11952"/>
    </i>
    <i>
      <x v="13275"/>
    </i>
    <i>
      <x v="11953"/>
    </i>
    <i>
      <x v="13279"/>
    </i>
    <i>
      <x v="11954"/>
    </i>
    <i>
      <x v="13283"/>
    </i>
    <i>
      <x v="11955"/>
    </i>
    <i>
      <x v="13287"/>
    </i>
    <i>
      <x v="11956"/>
    </i>
    <i>
      <x v="13291"/>
    </i>
    <i>
      <x v="11957"/>
    </i>
    <i>
      <x v="13295"/>
    </i>
    <i>
      <x v="11958"/>
    </i>
    <i>
      <x v="13299"/>
    </i>
    <i>
      <x v="11959"/>
    </i>
    <i>
      <x v="13303"/>
    </i>
    <i>
      <x v="11960"/>
    </i>
    <i>
      <x v="13307"/>
    </i>
    <i>
      <x v="11961"/>
    </i>
    <i>
      <x v="13311"/>
    </i>
    <i>
      <x v="11962"/>
    </i>
    <i>
      <x v="13315"/>
    </i>
    <i>
      <x v="11963"/>
    </i>
    <i>
      <x v="13319"/>
    </i>
    <i>
      <x v="11964"/>
    </i>
    <i>
      <x v="13323"/>
    </i>
    <i>
      <x v="11965"/>
    </i>
    <i>
      <x v="13327"/>
    </i>
    <i>
      <x v="11966"/>
    </i>
    <i>
      <x v="13331"/>
    </i>
    <i>
      <x v="11967"/>
    </i>
    <i>
      <x v="13335"/>
    </i>
    <i>
      <x v="11968"/>
    </i>
    <i>
      <x v="11514"/>
    </i>
    <i>
      <x v="11969"/>
    </i>
    <i>
      <x v="13351"/>
    </i>
    <i>
      <x v="11970"/>
    </i>
    <i>
      <x v="13355"/>
    </i>
    <i>
      <x v="11971"/>
    </i>
    <i>
      <x v="13359"/>
    </i>
    <i>
      <x v="11972"/>
    </i>
    <i>
      <x v="13363"/>
    </i>
    <i>
      <x v="11973"/>
    </i>
    <i>
      <x v="13367"/>
    </i>
    <i>
      <x v="11974"/>
    </i>
    <i>
      <x v="13371"/>
    </i>
    <i>
      <x v="11975"/>
    </i>
    <i>
      <x v="13375"/>
    </i>
    <i>
      <x v="11976"/>
    </i>
    <i>
      <x v="13379"/>
    </i>
    <i>
      <x v="11977"/>
    </i>
    <i>
      <x v="13383"/>
    </i>
    <i>
      <x v="11978"/>
    </i>
    <i>
      <x v="13387"/>
    </i>
    <i>
      <x v="11979"/>
    </i>
    <i>
      <x v="13391"/>
    </i>
    <i>
      <x v="11980"/>
    </i>
    <i>
      <x v="13395"/>
    </i>
    <i>
      <x v="11981"/>
    </i>
    <i>
      <x v="13399"/>
    </i>
    <i>
      <x v="11982"/>
    </i>
    <i>
      <x v="13403"/>
    </i>
    <i>
      <x v="11983"/>
    </i>
    <i>
      <x v="13407"/>
    </i>
    <i>
      <x v="11984"/>
    </i>
    <i>
      <x v="13411"/>
    </i>
    <i>
      <x v="11985"/>
    </i>
    <i>
      <x v="13415"/>
    </i>
    <i>
      <x v="11986"/>
    </i>
    <i>
      <x v="13419"/>
    </i>
    <i>
      <x v="11987"/>
    </i>
    <i>
      <x v="13423"/>
    </i>
    <i>
      <x v="11988"/>
    </i>
    <i>
      <x v="13427"/>
    </i>
    <i>
      <x v="11989"/>
    </i>
    <i>
      <x v="13431"/>
    </i>
    <i>
      <x v="11990"/>
    </i>
    <i>
      <x v="13435"/>
    </i>
    <i>
      <x v="11991"/>
    </i>
    <i>
      <x v="13439"/>
    </i>
    <i>
      <x v="11992"/>
    </i>
    <i>
      <x v="13443"/>
    </i>
    <i>
      <x v="11993"/>
    </i>
    <i>
      <x v="13447"/>
    </i>
    <i>
      <x v="11994"/>
    </i>
    <i>
      <x v="13451"/>
    </i>
    <i>
      <x v="11995"/>
    </i>
    <i>
      <x v="13455"/>
    </i>
    <i>
      <x v="11996"/>
    </i>
    <i>
      <x v="13459"/>
    </i>
    <i>
      <x v="11997"/>
    </i>
    <i>
      <x v="13463"/>
    </i>
    <i>
      <x v="11998"/>
    </i>
    <i>
      <x v="13467"/>
    </i>
    <i>
      <x v="11999"/>
    </i>
    <i>
      <x v="13471"/>
    </i>
    <i>
      <x v="12000"/>
    </i>
    <i>
      <x v="13475"/>
    </i>
    <i>
      <x v="12001"/>
    </i>
    <i>
      <x v="13479"/>
    </i>
    <i>
      <x v="12002"/>
    </i>
    <i>
      <x v="13483"/>
    </i>
    <i>
      <x v="12003"/>
    </i>
    <i>
      <x v="13487"/>
    </i>
    <i>
      <x v="12004"/>
    </i>
    <i>
      <x v="13491"/>
    </i>
    <i>
      <x v="12005"/>
    </i>
    <i>
      <x v="13495"/>
    </i>
    <i>
      <x v="12006"/>
    </i>
    <i>
      <x v="13499"/>
    </i>
    <i>
      <x v="12007"/>
    </i>
    <i>
      <x v="13503"/>
    </i>
    <i>
      <x v="12008"/>
    </i>
    <i>
      <x v="13507"/>
    </i>
    <i>
      <x v="12009"/>
    </i>
    <i>
      <x v="13511"/>
    </i>
    <i>
      <x v="12010"/>
    </i>
    <i>
      <x v="13515"/>
    </i>
    <i>
      <x v="12011"/>
    </i>
    <i>
      <x v="13519"/>
    </i>
    <i>
      <x v="12012"/>
    </i>
    <i>
      <x v="13523"/>
    </i>
    <i>
      <x v="12013"/>
    </i>
    <i>
      <x v="13527"/>
    </i>
    <i>
      <x v="12014"/>
    </i>
    <i>
      <x v="13531"/>
    </i>
    <i>
      <x v="12015"/>
    </i>
    <i>
      <x v="13535"/>
    </i>
    <i>
      <x v="12016"/>
    </i>
    <i>
      <x v="13539"/>
    </i>
    <i>
      <x v="12017"/>
    </i>
    <i>
      <x v="13543"/>
    </i>
    <i>
      <x v="12018"/>
    </i>
    <i>
      <x v="13547"/>
    </i>
    <i>
      <x v="12019"/>
    </i>
    <i>
      <x v="13551"/>
    </i>
    <i>
      <x v="12020"/>
    </i>
    <i>
      <x v="13555"/>
    </i>
    <i>
      <x v="12021"/>
    </i>
    <i>
      <x v="13559"/>
    </i>
    <i>
      <x v="12022"/>
    </i>
    <i>
      <x v="13563"/>
    </i>
    <i>
      <x v="12023"/>
    </i>
    <i>
      <x v="13567"/>
    </i>
    <i>
      <x v="12024"/>
    </i>
    <i>
      <x v="13571"/>
    </i>
    <i>
      <x v="12025"/>
    </i>
    <i>
      <x v="13575"/>
    </i>
    <i>
      <x v="12026"/>
    </i>
    <i>
      <x v="13579"/>
    </i>
    <i>
      <x v="12027"/>
    </i>
    <i>
      <x v="13583"/>
    </i>
    <i>
      <x v="12028"/>
    </i>
    <i>
      <x v="13587"/>
    </i>
    <i>
      <x v="12029"/>
    </i>
    <i>
      <x v="13591"/>
    </i>
    <i>
      <x v="12030"/>
    </i>
    <i>
      <x v="13595"/>
    </i>
    <i>
      <x v="12031"/>
    </i>
    <i>
      <x v="13599"/>
    </i>
    <i>
      <x v="12032"/>
    </i>
    <i>
      <x v="13603"/>
    </i>
    <i>
      <x v="12033"/>
    </i>
    <i>
      <x v="13607"/>
    </i>
    <i>
      <x v="12034"/>
    </i>
    <i>
      <x v="13611"/>
    </i>
    <i>
      <x v="12035"/>
    </i>
    <i>
      <x v="13615"/>
    </i>
    <i>
      <x v="12036"/>
    </i>
    <i>
      <x v="13619"/>
    </i>
    <i>
      <x v="12037"/>
    </i>
    <i>
      <x v="13623"/>
    </i>
    <i>
      <x v="12038"/>
    </i>
    <i>
      <x v="13627"/>
    </i>
    <i>
      <x v="12039"/>
    </i>
    <i>
      <x v="13631"/>
    </i>
    <i>
      <x v="12040"/>
    </i>
    <i>
      <x v="13635"/>
    </i>
    <i>
      <x v="12041"/>
    </i>
    <i>
      <x v="13639"/>
    </i>
    <i>
      <x v="12042"/>
    </i>
    <i>
      <x v="13643"/>
    </i>
    <i>
      <x v="12043"/>
    </i>
    <i>
      <x v="13647"/>
    </i>
    <i>
      <x v="12044"/>
    </i>
    <i>
      <x v="13651"/>
    </i>
    <i>
      <x v="12045"/>
    </i>
    <i>
      <x v="13655"/>
    </i>
    <i>
      <x v="12046"/>
    </i>
    <i>
      <x v="13659"/>
    </i>
    <i>
      <x v="12047"/>
    </i>
    <i>
      <x v="13663"/>
    </i>
    <i>
      <x v="12048"/>
    </i>
    <i>
      <x v="13667"/>
    </i>
    <i>
      <x v="12049"/>
    </i>
    <i>
      <x v="13671"/>
    </i>
    <i>
      <x v="12050"/>
    </i>
    <i>
      <x v="13678"/>
    </i>
    <i>
      <x v="12051"/>
    </i>
    <i>
      <x v="13682"/>
    </i>
    <i>
      <x v="12052"/>
    </i>
    <i>
      <x v="13686"/>
    </i>
    <i>
      <x v="12053"/>
    </i>
    <i>
      <x v="13690"/>
    </i>
    <i>
      <x v="12054"/>
    </i>
    <i>
      <x v="13694"/>
    </i>
    <i>
      <x v="12055"/>
    </i>
    <i>
      <x v="13698"/>
    </i>
    <i>
      <x v="12056"/>
    </i>
    <i>
      <x v="13702"/>
    </i>
    <i>
      <x v="12057"/>
    </i>
    <i>
      <x v="13706"/>
    </i>
    <i>
      <x v="12058"/>
    </i>
    <i>
      <x v="13710"/>
    </i>
    <i>
      <x v="12059"/>
    </i>
    <i>
      <x v="13714"/>
    </i>
    <i>
      <x v="12060"/>
    </i>
    <i>
      <x v="13718"/>
    </i>
    <i>
      <x v="12061"/>
    </i>
    <i>
      <x v="13722"/>
    </i>
    <i>
      <x v="12062"/>
    </i>
    <i>
      <x v="13726"/>
    </i>
    <i>
      <x v="12063"/>
    </i>
    <i>
      <x v="13730"/>
    </i>
    <i>
      <x v="12064"/>
    </i>
    <i>
      <x v="13737"/>
    </i>
    <i>
      <x v="12065"/>
    </i>
    <i>
      <x v="13741"/>
    </i>
    <i>
      <x v="12066"/>
    </i>
    <i>
      <x v="13745"/>
    </i>
    <i>
      <x v="12067"/>
    </i>
    <i>
      <x v="13749"/>
    </i>
    <i>
      <x v="12068"/>
    </i>
    <i>
      <x v="11502"/>
    </i>
    <i>
      <x v="12069"/>
    </i>
    <i>
      <x v="13757"/>
    </i>
    <i>
      <x v="12070"/>
    </i>
    <i>
      <x v="13761"/>
    </i>
    <i>
      <x v="12071"/>
    </i>
    <i>
      <x v="13765"/>
    </i>
    <i>
      <x v="12072"/>
    </i>
    <i>
      <x v="13769"/>
    </i>
    <i>
      <x v="12073"/>
    </i>
    <i>
      <x v="13773"/>
    </i>
    <i>
      <x v="12074"/>
    </i>
    <i>
      <x v="13777"/>
    </i>
    <i>
      <x v="12075"/>
    </i>
    <i>
      <x v="13781"/>
    </i>
    <i>
      <x v="12076"/>
    </i>
    <i>
      <x v="13785"/>
    </i>
    <i>
      <x v="12077"/>
    </i>
    <i>
      <x v="13789"/>
    </i>
    <i>
      <x v="12078"/>
    </i>
    <i>
      <x v="13793"/>
    </i>
    <i>
      <x v="12079"/>
    </i>
    <i>
      <x v="13797"/>
    </i>
    <i>
      <x v="12080"/>
    </i>
    <i>
      <x v="12650"/>
    </i>
    <i>
      <x v="12081"/>
    </i>
    <i>
      <x v="12652"/>
    </i>
    <i>
      <x v="12082"/>
    </i>
    <i>
      <x v="12654"/>
    </i>
    <i>
      <x v="12083"/>
    </i>
    <i>
      <x v="12656"/>
    </i>
    <i>
      <x v="12084"/>
    </i>
    <i>
      <x v="12658"/>
    </i>
    <i>
      <x v="12085"/>
    </i>
    <i>
      <x v="12660"/>
    </i>
    <i>
      <x v="12086"/>
    </i>
    <i>
      <x v="12662"/>
    </i>
    <i>
      <x v="12087"/>
    </i>
    <i>
      <x v="12664"/>
    </i>
    <i>
      <x v="12088"/>
    </i>
    <i>
      <x v="12666"/>
    </i>
    <i>
      <x v="12089"/>
    </i>
    <i>
      <x v="12668"/>
    </i>
    <i>
      <x v="12090"/>
    </i>
    <i>
      <x v="12670"/>
    </i>
    <i>
      <x v="12091"/>
    </i>
    <i>
      <x v="12672"/>
    </i>
    <i>
      <x v="12092"/>
    </i>
    <i>
      <x v="12674"/>
    </i>
    <i>
      <x v="12093"/>
    </i>
    <i>
      <x v="12676"/>
    </i>
    <i>
      <x v="12094"/>
    </i>
    <i>
      <x v="12678"/>
    </i>
    <i>
      <x v="12095"/>
    </i>
    <i>
      <x v="12680"/>
    </i>
    <i>
      <x v="12096"/>
    </i>
    <i>
      <x v="12682"/>
    </i>
    <i>
      <x v="12097"/>
    </i>
    <i>
      <x v="12684"/>
    </i>
    <i>
      <x v="12098"/>
    </i>
    <i>
      <x v="12686"/>
    </i>
    <i>
      <x v="12099"/>
    </i>
    <i>
      <x v="12688"/>
    </i>
    <i>
      <x v="12100"/>
    </i>
    <i>
      <x v="12690"/>
    </i>
    <i>
      <x v="12101"/>
    </i>
    <i>
      <x v="12692"/>
    </i>
    <i>
      <x v="12102"/>
    </i>
    <i>
      <x v="12694"/>
    </i>
    <i>
      <x v="12103"/>
    </i>
    <i>
      <x v="12696"/>
    </i>
    <i>
      <x v="12104"/>
    </i>
    <i>
      <x v="12698"/>
    </i>
    <i>
      <x v="12105"/>
    </i>
    <i>
      <x v="12700"/>
    </i>
    <i>
      <x v="12106"/>
    </i>
    <i>
      <x v="12702"/>
    </i>
    <i>
      <x v="12107"/>
    </i>
    <i>
      <x v="12704"/>
    </i>
    <i>
      <x v="12108"/>
    </i>
    <i>
      <x v="12706"/>
    </i>
    <i>
      <x v="12109"/>
    </i>
    <i>
      <x v="12708"/>
    </i>
    <i>
      <x v="12110"/>
    </i>
    <i>
      <x v="12710"/>
    </i>
    <i>
      <x v="12111"/>
    </i>
    <i>
      <x v="12712"/>
    </i>
    <i>
      <x v="12112"/>
    </i>
    <i>
      <x v="12714"/>
    </i>
    <i>
      <x v="12113"/>
    </i>
    <i>
      <x v="12716"/>
    </i>
    <i>
      <x v="12114"/>
    </i>
    <i>
      <x v="12718"/>
    </i>
    <i>
      <x v="12115"/>
    </i>
    <i>
      <x v="12720"/>
    </i>
    <i>
      <x v="12116"/>
    </i>
    <i>
      <x v="12722"/>
    </i>
    <i>
      <x v="12117"/>
    </i>
    <i>
      <x v="12724"/>
    </i>
    <i>
      <x v="12118"/>
    </i>
    <i>
      <x v="12726"/>
    </i>
    <i>
      <x v="12119"/>
    </i>
    <i>
      <x v="12728"/>
    </i>
    <i>
      <x v="12120"/>
    </i>
    <i>
      <x v="12730"/>
    </i>
    <i>
      <x v="12121"/>
    </i>
    <i>
      <x v="12732"/>
    </i>
    <i>
      <x v="12122"/>
    </i>
    <i>
      <x v="12734"/>
    </i>
    <i>
      <x v="12123"/>
    </i>
    <i>
      <x v="12736"/>
    </i>
    <i>
      <x v="12124"/>
    </i>
    <i>
      <x v="12738"/>
    </i>
    <i>
      <x v="12125"/>
    </i>
    <i>
      <x v="12740"/>
    </i>
    <i>
      <x v="12126"/>
    </i>
    <i>
      <x v="12742"/>
    </i>
    <i>
      <x v="12127"/>
    </i>
    <i>
      <x v="12744"/>
    </i>
    <i>
      <x v="12128"/>
    </i>
    <i>
      <x v="12746"/>
    </i>
    <i>
      <x v="12129"/>
    </i>
    <i>
      <x v="12748"/>
    </i>
    <i>
      <x v="12130"/>
    </i>
    <i>
      <x v="12750"/>
    </i>
    <i>
      <x v="12131"/>
    </i>
    <i>
      <x v="12752"/>
    </i>
    <i>
      <x v="12132"/>
    </i>
    <i>
      <x v="12754"/>
    </i>
    <i>
      <x v="12133"/>
    </i>
    <i>
      <x v="12756"/>
    </i>
    <i>
      <x v="12134"/>
    </i>
    <i>
      <x v="12758"/>
    </i>
    <i>
      <x v="12135"/>
    </i>
    <i>
      <x v="12760"/>
    </i>
    <i>
      <x v="12136"/>
    </i>
    <i>
      <x v="12762"/>
    </i>
    <i>
      <x v="12137"/>
    </i>
    <i>
      <x v="12764"/>
    </i>
    <i>
      <x v="12138"/>
    </i>
    <i>
      <x v="12766"/>
    </i>
    <i>
      <x v="12139"/>
    </i>
    <i>
      <x v="12768"/>
    </i>
    <i>
      <x v="12140"/>
    </i>
    <i>
      <x v="12770"/>
    </i>
    <i>
      <x v="12141"/>
    </i>
    <i>
      <x v="12772"/>
    </i>
    <i>
      <x v="12142"/>
    </i>
    <i>
      <x v="12774"/>
    </i>
    <i>
      <x v="12143"/>
    </i>
    <i>
      <x v="12776"/>
    </i>
    <i>
      <x v="12144"/>
    </i>
    <i>
      <x v="12778"/>
    </i>
    <i>
      <x v="12145"/>
    </i>
    <i>
      <x v="12780"/>
    </i>
    <i>
      <x v="12146"/>
    </i>
    <i>
      <x v="12782"/>
    </i>
    <i>
      <x v="12147"/>
    </i>
    <i>
      <x v="12784"/>
    </i>
    <i>
      <x v="12148"/>
    </i>
    <i>
      <x v="12786"/>
    </i>
    <i>
      <x v="12149"/>
    </i>
    <i>
      <x v="12788"/>
    </i>
    <i>
      <x v="12150"/>
    </i>
    <i>
      <x v="12790"/>
    </i>
    <i>
      <x v="12151"/>
    </i>
    <i>
      <x v="12792"/>
    </i>
    <i>
      <x v="12152"/>
    </i>
    <i>
      <x v="12794"/>
    </i>
    <i>
      <x v="12153"/>
    </i>
    <i>
      <x v="12796"/>
    </i>
    <i>
      <x v="12154"/>
    </i>
    <i>
      <x v="12798"/>
    </i>
    <i>
      <x v="12155"/>
    </i>
    <i>
      <x v="12800"/>
    </i>
    <i>
      <x v="12156"/>
    </i>
    <i>
      <x v="12802"/>
    </i>
    <i>
      <x v="12157"/>
    </i>
    <i>
      <x v="12804"/>
    </i>
    <i>
      <x v="12158"/>
    </i>
    <i>
      <x v="12806"/>
    </i>
    <i>
      <x v="12159"/>
    </i>
    <i>
      <x v="12808"/>
    </i>
    <i>
      <x v="12160"/>
    </i>
    <i>
      <x v="12810"/>
    </i>
    <i>
      <x v="12161"/>
    </i>
    <i>
      <x v="12812"/>
    </i>
    <i>
      <x v="12162"/>
    </i>
    <i>
      <x v="12814"/>
    </i>
    <i>
      <x v="12163"/>
    </i>
    <i>
      <x v="12816"/>
    </i>
    <i>
      <x v="12164"/>
    </i>
    <i>
      <x v="12818"/>
    </i>
    <i>
      <x v="12165"/>
    </i>
    <i>
      <x v="12820"/>
    </i>
    <i>
      <x v="12166"/>
    </i>
    <i>
      <x v="12822"/>
    </i>
    <i>
      <x v="12167"/>
    </i>
    <i>
      <x v="12824"/>
    </i>
    <i>
      <x v="12168"/>
    </i>
    <i>
      <x v="12826"/>
    </i>
    <i>
      <x v="12169"/>
    </i>
    <i>
      <x v="12828"/>
    </i>
    <i>
      <x v="12170"/>
    </i>
    <i>
      <x v="12830"/>
    </i>
    <i>
      <x v="12171"/>
    </i>
    <i>
      <x v="12832"/>
    </i>
    <i>
      <x v="12172"/>
    </i>
    <i>
      <x v="12834"/>
    </i>
    <i>
      <x v="12173"/>
    </i>
    <i>
      <x v="12836"/>
    </i>
    <i>
      <x v="12174"/>
    </i>
    <i>
      <x v="12838"/>
    </i>
    <i>
      <x v="12175"/>
    </i>
    <i>
      <x v="12840"/>
    </i>
    <i>
      <x v="12176"/>
    </i>
    <i>
      <x v="12842"/>
    </i>
    <i>
      <x v="12177"/>
    </i>
    <i>
      <x v="12844"/>
    </i>
    <i>
      <x v="12178"/>
    </i>
    <i>
      <x v="12846"/>
    </i>
    <i>
      <x v="12179"/>
    </i>
    <i>
      <x v="12848"/>
    </i>
    <i>
      <x v="12180"/>
    </i>
    <i>
      <x v="12850"/>
    </i>
    <i>
      <x v="12181"/>
    </i>
    <i>
      <x v="12852"/>
    </i>
    <i>
      <x v="12182"/>
    </i>
    <i>
      <x v="12854"/>
    </i>
    <i>
      <x v="12183"/>
    </i>
    <i>
      <x v="12856"/>
    </i>
    <i>
      <x v="12184"/>
    </i>
    <i>
      <x v="12858"/>
    </i>
    <i>
      <x v="12185"/>
    </i>
    <i>
      <x v="12860"/>
    </i>
    <i>
      <x v="12186"/>
    </i>
    <i>
      <x v="12862"/>
    </i>
    <i>
      <x v="12187"/>
    </i>
    <i>
      <x v="12864"/>
    </i>
    <i>
      <x v="12188"/>
    </i>
    <i>
      <x v="12866"/>
    </i>
    <i>
      <x v="12189"/>
    </i>
    <i>
      <x v="12868"/>
    </i>
    <i>
      <x v="12190"/>
    </i>
    <i>
      <x v="12870"/>
    </i>
    <i>
      <x v="12191"/>
    </i>
    <i>
      <x v="12872"/>
    </i>
    <i>
      <x v="12192"/>
    </i>
    <i>
      <x v="12874"/>
    </i>
    <i>
      <x v="12193"/>
    </i>
    <i>
      <x v="12876"/>
    </i>
    <i>
      <x v="12194"/>
    </i>
    <i>
      <x v="12878"/>
    </i>
    <i>
      <x v="12195"/>
    </i>
    <i>
      <x v="12880"/>
    </i>
    <i>
      <x v="12196"/>
    </i>
    <i>
      <x v="12882"/>
    </i>
    <i>
      <x v="12197"/>
    </i>
    <i>
      <x v="12884"/>
    </i>
    <i>
      <x v="12198"/>
    </i>
    <i>
      <x v="12886"/>
    </i>
    <i>
      <x v="12199"/>
    </i>
    <i>
      <x v="12888"/>
    </i>
    <i>
      <x v="12200"/>
    </i>
    <i>
      <x v="12890"/>
    </i>
    <i>
      <x v="12201"/>
    </i>
    <i>
      <x v="12892"/>
    </i>
    <i>
      <x v="12202"/>
    </i>
    <i>
      <x v="12894"/>
    </i>
    <i>
      <x v="12203"/>
    </i>
    <i>
      <x v="12896"/>
    </i>
    <i>
      <x v="12204"/>
    </i>
    <i>
      <x v="12898"/>
    </i>
    <i>
      <x v="12205"/>
    </i>
    <i>
      <x v="12900"/>
    </i>
    <i>
      <x v="12206"/>
    </i>
    <i>
      <x v="12902"/>
    </i>
    <i>
      <x v="12207"/>
    </i>
    <i>
      <x v="12904"/>
    </i>
    <i>
      <x v="12208"/>
    </i>
    <i>
      <x v="12906"/>
    </i>
    <i>
      <x v="12209"/>
    </i>
    <i>
      <x v="12908"/>
    </i>
    <i>
      <x v="12210"/>
    </i>
    <i>
      <x v="12910"/>
    </i>
    <i>
      <x v="12211"/>
    </i>
    <i>
      <x v="12912"/>
    </i>
    <i>
      <x v="12212"/>
    </i>
    <i>
      <x v="12914"/>
    </i>
    <i>
      <x v="12213"/>
    </i>
    <i>
      <x v="12916"/>
    </i>
    <i>
      <x v="12214"/>
    </i>
    <i>
      <x v="12918"/>
    </i>
    <i>
      <x v="12215"/>
    </i>
    <i>
      <x v="12920"/>
    </i>
    <i>
      <x v="12216"/>
    </i>
    <i>
      <x v="11512"/>
    </i>
    <i>
      <x v="12217"/>
    </i>
    <i>
      <x v="12924"/>
    </i>
    <i>
      <x v="12218"/>
    </i>
    <i>
      <x v="12926"/>
    </i>
    <i>
      <x v="12219"/>
    </i>
    <i>
      <x v="12928"/>
    </i>
    <i>
      <x v="11501"/>
    </i>
    <i>
      <x v="12930"/>
    </i>
    <i>
      <x v="12221"/>
    </i>
    <i>
      <x v="12932"/>
    </i>
    <i>
      <x v="12222"/>
    </i>
    <i>
      <x v="12934"/>
    </i>
    <i>
      <x v="12223"/>
    </i>
    <i>
      <x v="12936"/>
    </i>
    <i>
      <x v="12224"/>
    </i>
    <i>
      <x v="12938"/>
    </i>
    <i>
      <x v="12225"/>
    </i>
    <i>
      <x v="12940"/>
    </i>
    <i>
      <x v="12226"/>
    </i>
    <i>
      <x v="12942"/>
    </i>
    <i>
      <x v="12227"/>
    </i>
    <i>
      <x v="12944"/>
    </i>
    <i>
      <x v="12228"/>
    </i>
    <i>
      <x v="12946"/>
    </i>
    <i>
      <x v="12229"/>
    </i>
    <i>
      <x v="12948"/>
    </i>
    <i>
      <x v="12230"/>
    </i>
    <i>
      <x v="12950"/>
    </i>
    <i>
      <x v="12231"/>
    </i>
    <i>
      <x v="12952"/>
    </i>
    <i>
      <x v="12232"/>
    </i>
    <i>
      <x v="12954"/>
    </i>
    <i>
      <x v="12233"/>
    </i>
    <i>
      <x v="12956"/>
    </i>
    <i>
      <x v="12234"/>
    </i>
    <i>
      <x v="12958"/>
    </i>
    <i>
      <x v="12235"/>
    </i>
    <i>
      <x v="12960"/>
    </i>
    <i>
      <x v="12236"/>
    </i>
    <i>
      <x v="12962"/>
    </i>
    <i>
      <x v="12237"/>
    </i>
    <i>
      <x v="12964"/>
    </i>
    <i>
      <x v="12238"/>
    </i>
    <i>
      <x v="12966"/>
    </i>
    <i>
      <x v="12239"/>
    </i>
    <i>
      <x v="12968"/>
    </i>
    <i>
      <x v="12240"/>
    </i>
    <i>
      <x v="12970"/>
    </i>
    <i>
      <x v="12241"/>
    </i>
    <i>
      <x v="12972"/>
    </i>
    <i>
      <x v="12242"/>
    </i>
    <i>
      <x v="12974"/>
    </i>
    <i>
      <x v="12243"/>
    </i>
    <i>
      <x v="12976"/>
    </i>
    <i>
      <x v="12244"/>
    </i>
    <i>
      <x v="12978"/>
    </i>
    <i>
      <x v="12245"/>
    </i>
    <i>
      <x v="12980"/>
    </i>
    <i>
      <x v="12246"/>
    </i>
    <i>
      <x v="12982"/>
    </i>
    <i>
      <x v="12247"/>
    </i>
    <i>
      <x v="12984"/>
    </i>
    <i>
      <x v="12248"/>
    </i>
    <i>
      <x v="12986"/>
    </i>
    <i>
      <x v="12249"/>
    </i>
    <i>
      <x v="12988"/>
    </i>
    <i>
      <x v="12250"/>
    </i>
    <i>
      <x v="12990"/>
    </i>
    <i>
      <x v="12251"/>
    </i>
    <i>
      <x v="12992"/>
    </i>
    <i>
      <x v="12252"/>
    </i>
    <i>
      <x v="12994"/>
    </i>
    <i>
      <x v="12253"/>
    </i>
    <i>
      <x v="12996"/>
    </i>
    <i>
      <x v="12254"/>
    </i>
    <i>
      <x v="12998"/>
    </i>
    <i>
      <x v="12255"/>
    </i>
    <i>
      <x v="13000"/>
    </i>
    <i>
      <x v="12256"/>
    </i>
    <i>
      <x v="13002"/>
    </i>
    <i>
      <x v="12257"/>
    </i>
    <i>
      <x v="13004"/>
    </i>
    <i>
      <x v="12258"/>
    </i>
    <i>
      <x v="13006"/>
    </i>
    <i>
      <x v="12259"/>
    </i>
    <i>
      <x v="13008"/>
    </i>
    <i>
      <x v="12260"/>
    </i>
    <i>
      <x v="13010"/>
    </i>
    <i>
      <x v="12261"/>
    </i>
    <i>
      <x v="13012"/>
    </i>
    <i>
      <x v="12262"/>
    </i>
    <i>
      <x v="13014"/>
    </i>
    <i>
      <x v="11510"/>
    </i>
    <i>
      <x v="13016"/>
    </i>
    <i>
      <x v="12264"/>
    </i>
    <i>
      <x v="13018"/>
    </i>
    <i>
      <x v="12265"/>
    </i>
    <i>
      <x v="13020"/>
    </i>
    <i>
      <x v="12266"/>
    </i>
    <i>
      <x v="13022"/>
    </i>
    <i>
      <x v="12267"/>
    </i>
    <i>
      <x v="13024"/>
    </i>
    <i>
      <x v="12268"/>
    </i>
    <i>
      <x v="13026"/>
    </i>
    <i>
      <x v="12269"/>
    </i>
    <i>
      <x v="13028"/>
    </i>
    <i>
      <x v="12270"/>
    </i>
    <i>
      <x v="13030"/>
    </i>
    <i>
      <x v="12271"/>
    </i>
    <i>
      <x v="13032"/>
    </i>
    <i>
      <x v="12272"/>
    </i>
    <i>
      <x v="13034"/>
    </i>
    <i>
      <x v="12273"/>
    </i>
    <i>
      <x v="13036"/>
    </i>
    <i>
      <x v="12274"/>
    </i>
    <i>
      <x v="13038"/>
    </i>
    <i>
      <x v="12275"/>
    </i>
    <i>
      <x v="13040"/>
    </i>
    <i>
      <x v="12276"/>
    </i>
    <i>
      <x v="13042"/>
    </i>
    <i>
      <x v="12277"/>
    </i>
    <i>
      <x v="13044"/>
    </i>
    <i>
      <x v="12278"/>
    </i>
    <i>
      <x v="13046"/>
    </i>
    <i>
      <x v="12279"/>
    </i>
    <i>
      <x v="13048"/>
    </i>
    <i>
      <x v="12280"/>
    </i>
    <i>
      <x v="13050"/>
    </i>
    <i>
      <x v="12281"/>
    </i>
    <i>
      <x v="13052"/>
    </i>
    <i>
      <x v="12282"/>
    </i>
    <i>
      <x v="13054"/>
    </i>
    <i>
      <x v="12283"/>
    </i>
    <i>
      <x v="13056"/>
    </i>
    <i>
      <x v="12284"/>
    </i>
    <i>
      <x v="13058"/>
    </i>
    <i>
      <x v="12285"/>
    </i>
    <i>
      <x v="13060"/>
    </i>
    <i>
      <x v="12286"/>
    </i>
    <i>
      <x v="13062"/>
    </i>
    <i>
      <x v="12287"/>
    </i>
    <i>
      <x v="13064"/>
    </i>
    <i>
      <x v="12288"/>
    </i>
    <i>
      <x v="13066"/>
    </i>
    <i>
      <x v="12289"/>
    </i>
    <i>
      <x v="13068"/>
    </i>
    <i>
      <x v="12290"/>
    </i>
    <i>
      <x v="13070"/>
    </i>
    <i>
      <x v="12291"/>
    </i>
    <i>
      <x v="13072"/>
    </i>
    <i>
      <x v="12292"/>
    </i>
    <i>
      <x v="13074"/>
    </i>
    <i>
      <x v="12293"/>
    </i>
    <i>
      <x v="13076"/>
    </i>
    <i>
      <x v="12294"/>
    </i>
    <i>
      <x v="13078"/>
    </i>
    <i>
      <x v="12295"/>
    </i>
    <i>
      <x v="13080"/>
    </i>
    <i>
      <x v="12296"/>
    </i>
    <i>
      <x v="13082"/>
    </i>
    <i>
      <x v="12297"/>
    </i>
    <i>
      <x v="13084"/>
    </i>
    <i>
      <x v="12298"/>
    </i>
    <i>
      <x v="13086"/>
    </i>
    <i>
      <x v="12299"/>
    </i>
    <i>
      <x v="13088"/>
    </i>
    <i>
      <x v="12300"/>
    </i>
    <i>
      <x v="13090"/>
    </i>
    <i>
      <x v="12301"/>
    </i>
    <i>
      <x v="13092"/>
    </i>
    <i>
      <x v="12302"/>
    </i>
    <i>
      <x v="13094"/>
    </i>
    <i>
      <x v="12303"/>
    </i>
    <i>
      <x v="13096"/>
    </i>
    <i>
      <x v="12304"/>
    </i>
    <i>
      <x v="13098"/>
    </i>
    <i>
      <x v="12305"/>
    </i>
    <i>
      <x v="13100"/>
    </i>
    <i>
      <x v="12306"/>
    </i>
    <i>
      <x v="13102"/>
    </i>
    <i>
      <x v="12307"/>
    </i>
    <i>
      <x v="13104"/>
    </i>
    <i>
      <x v="12308"/>
    </i>
    <i>
      <x v="13106"/>
    </i>
    <i>
      <x v="12309"/>
    </i>
    <i>
      <x v="13108"/>
    </i>
    <i>
      <x v="12310"/>
    </i>
    <i>
      <x v="13110"/>
    </i>
    <i>
      <x v="12311"/>
    </i>
    <i>
      <x v="13112"/>
    </i>
    <i>
      <x v="12312"/>
    </i>
    <i>
      <x v="13114"/>
    </i>
    <i>
      <x v="12313"/>
    </i>
    <i>
      <x v="13116"/>
    </i>
    <i>
      <x v="12314"/>
    </i>
    <i>
      <x v="13118"/>
    </i>
    <i>
      <x v="12315"/>
    </i>
    <i>
      <x v="13120"/>
    </i>
    <i>
      <x v="12316"/>
    </i>
    <i>
      <x v="13122"/>
    </i>
    <i>
      <x v="12317"/>
    </i>
    <i>
      <x v="13124"/>
    </i>
    <i>
      <x v="12318"/>
    </i>
    <i>
      <x v="13126"/>
    </i>
    <i>
      <x v="12319"/>
    </i>
    <i>
      <x v="13128"/>
    </i>
    <i>
      <x v="12320"/>
    </i>
    <i>
      <x v="13130"/>
    </i>
    <i>
      <x v="12321"/>
    </i>
    <i>
      <x v="13132"/>
    </i>
    <i>
      <x v="12322"/>
    </i>
    <i>
      <x v="13134"/>
    </i>
    <i>
      <x v="12323"/>
    </i>
    <i>
      <x v="13136"/>
    </i>
    <i>
      <x v="12324"/>
    </i>
    <i>
      <x v="13138"/>
    </i>
    <i>
      <x v="12325"/>
    </i>
    <i>
      <x v="13140"/>
    </i>
    <i>
      <x v="12326"/>
    </i>
    <i>
      <x v="13142"/>
    </i>
    <i>
      <x v="12327"/>
    </i>
    <i>
      <x v="13144"/>
    </i>
    <i>
      <x v="12328"/>
    </i>
    <i>
      <x v="13146"/>
    </i>
    <i>
      <x v="12329"/>
    </i>
    <i>
      <x v="13148"/>
    </i>
    <i>
      <x v="12330"/>
    </i>
    <i>
      <x v="13150"/>
    </i>
    <i>
      <x v="12331"/>
    </i>
    <i>
      <x v="13152"/>
    </i>
    <i>
      <x v="12332"/>
    </i>
    <i>
      <x v="13154"/>
    </i>
    <i>
      <x v="12333"/>
    </i>
    <i>
      <x v="13156"/>
    </i>
    <i>
      <x v="12334"/>
    </i>
    <i>
      <x v="13158"/>
    </i>
    <i>
      <x v="12335"/>
    </i>
    <i>
      <x v="13160"/>
    </i>
    <i>
      <x v="12336"/>
    </i>
    <i>
      <x v="13162"/>
    </i>
    <i>
      <x v="12337"/>
    </i>
    <i>
      <x v="13164"/>
    </i>
    <i>
      <x v="12338"/>
    </i>
    <i>
      <x v="13166"/>
    </i>
    <i>
      <x v="12339"/>
    </i>
    <i>
      <x v="13168"/>
    </i>
    <i>
      <x v="12340"/>
    </i>
    <i>
      <x v="13170"/>
    </i>
    <i>
      <x v="12341"/>
    </i>
    <i>
      <x v="13172"/>
    </i>
    <i>
      <x v="12342"/>
    </i>
    <i>
      <x v="13174"/>
    </i>
    <i>
      <x v="12343"/>
    </i>
    <i>
      <x v="13176"/>
    </i>
    <i>
      <x v="12344"/>
    </i>
    <i>
      <x v="13178"/>
    </i>
    <i>
      <x v="12345"/>
    </i>
    <i>
      <x v="13180"/>
    </i>
    <i>
      <x v="12346"/>
    </i>
    <i>
      <x v="13182"/>
    </i>
    <i>
      <x v="12347"/>
    </i>
    <i>
      <x v="13184"/>
    </i>
    <i>
      <x v="12348"/>
    </i>
    <i>
      <x v="13186"/>
    </i>
    <i>
      <x v="12349"/>
    </i>
    <i>
      <x v="13188"/>
    </i>
    <i>
      <x v="12350"/>
    </i>
    <i>
      <x v="13190"/>
    </i>
    <i>
      <x v="12351"/>
    </i>
    <i>
      <x v="13192"/>
    </i>
    <i>
      <x v="12352"/>
    </i>
    <i>
      <x v="13194"/>
    </i>
    <i>
      <x v="12353"/>
    </i>
    <i>
      <x v="13196"/>
    </i>
    <i>
      <x v="12354"/>
    </i>
    <i>
      <x v="13198"/>
    </i>
    <i>
      <x v="12355"/>
    </i>
    <i>
      <x v="13200"/>
    </i>
    <i>
      <x v="12356"/>
    </i>
    <i>
      <x v="13202"/>
    </i>
    <i>
      <x v="12357"/>
    </i>
    <i>
      <x v="13204"/>
    </i>
    <i>
      <x v="12358"/>
    </i>
    <i>
      <x v="13206"/>
    </i>
    <i>
      <x v="12359"/>
    </i>
    <i>
      <x v="13208"/>
    </i>
    <i>
      <x v="12360"/>
    </i>
    <i>
      <x v="13210"/>
    </i>
    <i>
      <x v="12361"/>
    </i>
    <i>
      <x v="13212"/>
    </i>
    <i>
      <x v="12362"/>
    </i>
    <i>
      <x v="13214"/>
    </i>
    <i>
      <x v="12363"/>
    </i>
    <i>
      <x v="13216"/>
    </i>
    <i>
      <x v="12364"/>
    </i>
    <i>
      <x v="13218"/>
    </i>
    <i>
      <x v="12365"/>
    </i>
    <i>
      <x v="11513"/>
    </i>
    <i>
      <x v="12366"/>
    </i>
    <i>
      <x v="13222"/>
    </i>
    <i>
      <x v="12367"/>
    </i>
    <i>
      <x v="13224"/>
    </i>
    <i>
      <x v="12368"/>
    </i>
    <i>
      <x v="13226"/>
    </i>
    <i>
      <x v="12369"/>
    </i>
    <i>
      <x v="13228"/>
    </i>
    <i>
      <x v="12370"/>
    </i>
    <i>
      <x v="13230"/>
    </i>
    <i>
      <x v="12371"/>
    </i>
    <i>
      <x v="13232"/>
    </i>
    <i>
      <x v="12372"/>
    </i>
    <i>
      <x v="13234"/>
    </i>
    <i>
      <x v="12373"/>
    </i>
    <i>
      <x v="13236"/>
    </i>
    <i>
      <x v="12374"/>
    </i>
    <i>
      <x v="13238"/>
    </i>
    <i>
      <x v="12375"/>
    </i>
    <i>
      <x v="13240"/>
    </i>
    <i>
      <x v="12376"/>
    </i>
    <i>
      <x v="13242"/>
    </i>
    <i>
      <x v="12377"/>
    </i>
    <i>
      <x v="13244"/>
    </i>
    <i>
      <x v="12378"/>
    </i>
    <i>
      <x v="13246"/>
    </i>
    <i>
      <x v="12379"/>
    </i>
    <i>
      <x v="13248"/>
    </i>
    <i>
      <x v="12380"/>
    </i>
    <i>
      <x v="13250"/>
    </i>
    <i>
      <x v="12381"/>
    </i>
    <i>
      <x v="13252"/>
    </i>
    <i>
      <x v="12382"/>
    </i>
    <i>
      <x v="13254"/>
    </i>
    <i>
      <x v="12383"/>
    </i>
    <i>
      <x v="13256"/>
    </i>
    <i>
      <x v="12384"/>
    </i>
    <i>
      <x v="13258"/>
    </i>
    <i>
      <x v="12385"/>
    </i>
    <i>
      <x v="13260"/>
    </i>
    <i>
      <x v="12386"/>
    </i>
    <i>
      <x v="13262"/>
    </i>
    <i>
      <x v="12387"/>
    </i>
    <i>
      <x v="13264"/>
    </i>
    <i>
      <x v="12388"/>
    </i>
    <i>
      <x v="13266"/>
    </i>
    <i>
      <x v="12389"/>
    </i>
    <i>
      <x v="13268"/>
    </i>
    <i>
      <x v="12390"/>
    </i>
    <i>
      <x v="13270"/>
    </i>
    <i>
      <x v="12391"/>
    </i>
    <i>
      <x v="13272"/>
    </i>
    <i>
      <x v="12392"/>
    </i>
    <i>
      <x v="13274"/>
    </i>
    <i>
      <x v="12393"/>
    </i>
    <i>
      <x v="13276"/>
    </i>
    <i>
      <x v="12394"/>
    </i>
    <i>
      <x v="13278"/>
    </i>
    <i>
      <x v="12395"/>
    </i>
    <i>
      <x v="13280"/>
    </i>
    <i>
      <x v="12396"/>
    </i>
    <i>
      <x v="13282"/>
    </i>
    <i>
      <x v="12397"/>
    </i>
    <i>
      <x v="13284"/>
    </i>
    <i>
      <x v="12398"/>
    </i>
    <i>
      <x v="13286"/>
    </i>
    <i>
      <x v="12399"/>
    </i>
    <i>
      <x v="13288"/>
    </i>
    <i>
      <x v="12400"/>
    </i>
    <i>
      <x v="13290"/>
    </i>
    <i>
      <x v="12401"/>
    </i>
    <i>
      <x v="13292"/>
    </i>
    <i>
      <x v="12402"/>
    </i>
    <i>
      <x v="13294"/>
    </i>
    <i>
      <x v="12403"/>
    </i>
    <i>
      <x v="13296"/>
    </i>
    <i>
      <x v="12404"/>
    </i>
    <i>
      <x v="13298"/>
    </i>
    <i>
      <x v="12405"/>
    </i>
    <i>
      <x v="13300"/>
    </i>
    <i>
      <x v="12406"/>
    </i>
    <i>
      <x v="13302"/>
    </i>
    <i>
      <x v="12407"/>
    </i>
    <i>
      <x v="13304"/>
    </i>
    <i>
      <x v="12408"/>
    </i>
    <i>
      <x v="13306"/>
    </i>
    <i>
      <x v="12409"/>
    </i>
    <i>
      <x v="13308"/>
    </i>
    <i>
      <x v="12410"/>
    </i>
    <i>
      <x v="13310"/>
    </i>
    <i>
      <x v="12411"/>
    </i>
    <i>
      <x v="13312"/>
    </i>
    <i>
      <x v="12412"/>
    </i>
    <i>
      <x v="13314"/>
    </i>
    <i>
      <x v="12413"/>
    </i>
    <i>
      <x v="13316"/>
    </i>
    <i>
      <x v="12414"/>
    </i>
    <i>
      <x v="13318"/>
    </i>
    <i>
      <x v="12415"/>
    </i>
    <i>
      <x v="13320"/>
    </i>
    <i>
      <x v="12416"/>
    </i>
    <i>
      <x v="13322"/>
    </i>
    <i>
      <x v="12417"/>
    </i>
    <i>
      <x v="13324"/>
    </i>
    <i>
      <x v="12418"/>
    </i>
    <i>
      <x v="13326"/>
    </i>
    <i>
      <x v="12419"/>
    </i>
    <i>
      <x v="13328"/>
    </i>
    <i>
      <x v="12420"/>
    </i>
    <i>
      <x v="13330"/>
    </i>
    <i>
      <x v="12421"/>
    </i>
    <i>
      <x v="13332"/>
    </i>
    <i>
      <x v="13339"/>
    </i>
    <i>
      <x v="13334"/>
    </i>
    <i>
      <x v="13341"/>
    </i>
    <i>
      <x v="13336"/>
    </i>
    <i>
      <x v="13343"/>
    </i>
    <i>
      <x v="13338"/>
    </i>
    <i>
      <x v="13345"/>
    </i>
    <i>
      <x v="13347"/>
    </i>
    <i>
      <x v="12422"/>
    </i>
    <i>
      <x v="13342"/>
    </i>
    <i>
      <x v="12423"/>
    </i>
    <i>
      <x v="13344"/>
    </i>
    <i>
      <x v="12424"/>
    </i>
    <i>
      <x v="13346"/>
    </i>
    <i>
      <x v="12425"/>
    </i>
    <i>
      <x v="13348"/>
    </i>
    <i>
      <x v="12426"/>
    </i>
    <i>
      <x v="13350"/>
    </i>
    <i>
      <x v="12427"/>
    </i>
    <i>
      <x v="13352"/>
    </i>
    <i>
      <x v="12428"/>
    </i>
    <i>
      <x v="13354"/>
    </i>
    <i>
      <x v="12429"/>
    </i>
    <i>
      <x v="13356"/>
    </i>
    <i>
      <x v="12430"/>
    </i>
    <i>
      <x v="13358"/>
    </i>
    <i>
      <x v="12431"/>
    </i>
    <i>
      <x v="13360"/>
    </i>
    <i>
      <x v="12432"/>
    </i>
    <i>
      <x v="13362"/>
    </i>
    <i>
      <x v="12433"/>
    </i>
    <i>
      <x v="13364"/>
    </i>
    <i>
      <x v="12434"/>
    </i>
    <i>
      <x v="13366"/>
    </i>
    <i>
      <x v="12435"/>
    </i>
    <i>
      <x v="13368"/>
    </i>
    <i>
      <x v="12436"/>
    </i>
    <i>
      <x v="13370"/>
    </i>
    <i>
      <x v="12437"/>
    </i>
    <i>
      <x v="13372"/>
    </i>
    <i>
      <x v="12438"/>
    </i>
    <i>
      <x v="13374"/>
    </i>
    <i>
      <x v="12439"/>
    </i>
    <i>
      <x v="13376"/>
    </i>
    <i>
      <x v="12440"/>
    </i>
    <i>
      <x v="13378"/>
    </i>
    <i>
      <x v="12441"/>
    </i>
    <i>
      <x v="13380"/>
    </i>
    <i>
      <x v="12442"/>
    </i>
    <i>
      <x v="13382"/>
    </i>
    <i>
      <x v="12443"/>
    </i>
    <i>
      <x v="13384"/>
    </i>
    <i>
      <x v="12444"/>
    </i>
    <i>
      <x v="13386"/>
    </i>
    <i>
      <x v="12445"/>
    </i>
    <i>
      <x v="13388"/>
    </i>
    <i>
      <x v="12446"/>
    </i>
    <i>
      <x v="13390"/>
    </i>
    <i>
      <x v="12447"/>
    </i>
    <i>
      <x v="13392"/>
    </i>
    <i>
      <x v="12448"/>
    </i>
    <i>
      <x v="13394"/>
    </i>
    <i>
      <x v="12449"/>
    </i>
    <i>
      <x v="13396"/>
    </i>
    <i>
      <x v="12450"/>
    </i>
    <i>
      <x v="13398"/>
    </i>
    <i>
      <x v="12451"/>
    </i>
    <i>
      <x v="13400"/>
    </i>
    <i>
      <x v="12452"/>
    </i>
    <i>
      <x v="13402"/>
    </i>
    <i>
      <x v="12453"/>
    </i>
    <i>
      <x v="13404"/>
    </i>
    <i>
      <x v="12454"/>
    </i>
    <i>
      <x v="13406"/>
    </i>
    <i>
      <x v="12455"/>
    </i>
    <i>
      <x v="13408"/>
    </i>
    <i>
      <x v="12456"/>
    </i>
    <i>
      <x v="13410"/>
    </i>
    <i>
      <x v="12457"/>
    </i>
    <i>
      <x v="13412"/>
    </i>
    <i>
      <x v="12458"/>
    </i>
    <i>
      <x v="13414"/>
    </i>
    <i>
      <x v="12459"/>
    </i>
    <i>
      <x v="13416"/>
    </i>
    <i>
      <x v="12460"/>
    </i>
    <i>
      <x v="13418"/>
    </i>
    <i>
      <x v="12461"/>
    </i>
    <i>
      <x v="13420"/>
    </i>
    <i>
      <x v="12462"/>
    </i>
    <i>
      <x v="13422"/>
    </i>
    <i>
      <x v="12463"/>
    </i>
    <i>
      <x v="13424"/>
    </i>
    <i>
      <x v="12464"/>
    </i>
    <i>
      <x v="13426"/>
    </i>
    <i>
      <x v="12465"/>
    </i>
    <i>
      <x v="13428"/>
    </i>
    <i>
      <x v="12466"/>
    </i>
    <i>
      <x v="13430"/>
    </i>
    <i>
      <x v="12467"/>
    </i>
    <i>
      <x v="13432"/>
    </i>
    <i>
      <x v="12468"/>
    </i>
    <i>
      <x v="13434"/>
    </i>
    <i>
      <x v="12469"/>
    </i>
    <i>
      <x v="13436"/>
    </i>
    <i>
      <x v="12470"/>
    </i>
    <i>
      <x v="13438"/>
    </i>
    <i>
      <x v="12471"/>
    </i>
    <i>
      <x v="13440"/>
    </i>
    <i>
      <x v="12472"/>
    </i>
    <i>
      <x v="13442"/>
    </i>
    <i>
      <x v="12473"/>
    </i>
    <i>
      <x v="13444"/>
    </i>
    <i>
      <x v="12474"/>
    </i>
    <i>
      <x v="13446"/>
    </i>
    <i>
      <x v="12475"/>
    </i>
    <i>
      <x v="13448"/>
    </i>
    <i>
      <x v="12476"/>
    </i>
    <i>
      <x v="13450"/>
    </i>
    <i>
      <x v="12477"/>
    </i>
    <i>
      <x v="13452"/>
    </i>
    <i>
      <x v="12478"/>
    </i>
    <i>
      <x v="13454"/>
    </i>
    <i>
      <x v="12479"/>
    </i>
    <i>
      <x v="13456"/>
    </i>
    <i>
      <x v="12480"/>
    </i>
    <i>
      <x v="13458"/>
    </i>
    <i>
      <x v="12481"/>
    </i>
    <i>
      <x v="13460"/>
    </i>
    <i>
      <x v="12482"/>
    </i>
    <i>
      <x v="13462"/>
    </i>
    <i>
      <x v="12483"/>
    </i>
    <i>
      <x v="13464"/>
    </i>
    <i>
      <x v="12484"/>
    </i>
    <i>
      <x v="13466"/>
    </i>
    <i>
      <x v="12485"/>
    </i>
    <i>
      <x v="13468"/>
    </i>
    <i>
      <x v="12486"/>
    </i>
    <i>
      <x v="13470"/>
    </i>
    <i>
      <x v="12487"/>
    </i>
    <i>
      <x v="13472"/>
    </i>
    <i>
      <x v="12488"/>
    </i>
    <i>
      <x v="13474"/>
    </i>
    <i>
      <x v="12489"/>
    </i>
    <i>
      <x v="13476"/>
    </i>
    <i>
      <x v="12490"/>
    </i>
    <i>
      <x v="13478"/>
    </i>
    <i>
      <x v="12491"/>
    </i>
    <i>
      <x v="13480"/>
    </i>
    <i>
      <x v="12492"/>
    </i>
    <i>
      <x v="13482"/>
    </i>
    <i>
      <x v="12493"/>
    </i>
    <i>
      <x v="13484"/>
    </i>
    <i>
      <x v="12494"/>
    </i>
    <i>
      <x v="13486"/>
    </i>
    <i>
      <x v="12495"/>
    </i>
    <i>
      <x v="13488"/>
    </i>
    <i>
      <x v="12496"/>
    </i>
    <i>
      <x v="13490"/>
    </i>
    <i>
      <x v="12497"/>
    </i>
    <i>
      <x v="13492"/>
    </i>
    <i>
      <x v="12498"/>
    </i>
    <i>
      <x v="13494"/>
    </i>
    <i>
      <x v="12499"/>
    </i>
    <i>
      <x v="13496"/>
    </i>
    <i>
      <x v="12500"/>
    </i>
    <i>
      <x v="13498"/>
    </i>
    <i>
      <x v="12501"/>
    </i>
    <i>
      <x v="13500"/>
    </i>
    <i>
      <x v="12502"/>
    </i>
    <i>
      <x v="13502"/>
    </i>
    <i>
      <x v="12503"/>
    </i>
    <i>
      <x v="13504"/>
    </i>
    <i>
      <x v="12504"/>
    </i>
    <i>
      <x v="13506"/>
    </i>
    <i>
      <x v="12505"/>
    </i>
    <i>
      <x v="13508"/>
    </i>
    <i>
      <x v="12506"/>
    </i>
    <i>
      <x v="13510"/>
    </i>
    <i>
      <x v="12507"/>
    </i>
    <i>
      <x v="13512"/>
    </i>
    <i>
      <x v="12508"/>
    </i>
    <i>
      <x v="13514"/>
    </i>
    <i>
      <x v="12509"/>
    </i>
    <i>
      <x v="13516"/>
    </i>
    <i>
      <x v="12510"/>
    </i>
    <i>
      <x v="13518"/>
    </i>
    <i>
      <x v="12511"/>
    </i>
    <i>
      <x v="13520"/>
    </i>
    <i>
      <x v="12512"/>
    </i>
    <i>
      <x v="13522"/>
    </i>
    <i>
      <x v="12513"/>
    </i>
    <i>
      <x v="13524"/>
    </i>
    <i>
      <x v="12514"/>
    </i>
    <i>
      <x v="13526"/>
    </i>
    <i>
      <x v="12515"/>
    </i>
    <i>
      <x v="13528"/>
    </i>
    <i>
      <x v="12516"/>
    </i>
    <i>
      <x v="13530"/>
    </i>
    <i>
      <x v="12517"/>
    </i>
    <i>
      <x v="13532"/>
    </i>
    <i>
      <x v="12518"/>
    </i>
    <i>
      <x v="13534"/>
    </i>
    <i>
      <x v="12519"/>
    </i>
    <i>
      <x v="13536"/>
    </i>
    <i>
      <x v="12520"/>
    </i>
    <i>
      <x v="13538"/>
    </i>
    <i>
      <x v="12521"/>
    </i>
    <i>
      <x v="13540"/>
    </i>
    <i>
      <x v="12522"/>
    </i>
    <i>
      <x v="13542"/>
    </i>
    <i>
      <x v="12523"/>
    </i>
    <i>
      <x v="13544"/>
    </i>
    <i>
      <x v="12524"/>
    </i>
    <i>
      <x v="13546"/>
    </i>
    <i>
      <x v="12525"/>
    </i>
    <i>
      <x v="13548"/>
    </i>
    <i>
      <x v="12526"/>
    </i>
    <i>
      <x v="13550"/>
    </i>
    <i>
      <x v="12527"/>
    </i>
    <i>
      <x v="13552"/>
    </i>
    <i>
      <x v="12528"/>
    </i>
    <i>
      <x v="13554"/>
    </i>
    <i>
      <x v="12529"/>
    </i>
    <i>
      <x v="13556"/>
    </i>
    <i>
      <x v="12530"/>
    </i>
    <i>
      <x v="13558"/>
    </i>
    <i>
      <x v="12531"/>
    </i>
    <i>
      <x v="13560"/>
    </i>
    <i>
      <x v="12532"/>
    </i>
    <i>
      <x v="13562"/>
    </i>
    <i>
      <x v="12533"/>
    </i>
    <i>
      <x v="13564"/>
    </i>
    <i>
      <x v="12534"/>
    </i>
    <i>
      <x v="13566"/>
    </i>
    <i>
      <x v="12535"/>
    </i>
    <i>
      <x v="13568"/>
    </i>
    <i>
      <x v="12536"/>
    </i>
    <i>
      <x v="13570"/>
    </i>
    <i>
      <x v="12537"/>
    </i>
    <i>
      <x v="13572"/>
    </i>
    <i>
      <x v="12538"/>
    </i>
    <i>
      <x v="13574"/>
    </i>
    <i>
      <x v="12539"/>
    </i>
    <i>
      <x v="13576"/>
    </i>
    <i>
      <x v="12540"/>
    </i>
    <i>
      <x v="13578"/>
    </i>
    <i>
      <x v="12541"/>
    </i>
    <i>
      <x v="13580"/>
    </i>
    <i>
      <x v="12542"/>
    </i>
    <i>
      <x v="13582"/>
    </i>
    <i>
      <x v="12543"/>
    </i>
    <i>
      <x v="13584"/>
    </i>
    <i>
      <x v="12544"/>
    </i>
    <i>
      <x v="13586"/>
    </i>
    <i>
      <x v="12545"/>
    </i>
    <i>
      <x v="13588"/>
    </i>
    <i>
      <x v="12546"/>
    </i>
    <i>
      <x v="13590"/>
    </i>
    <i>
      <x v="12547"/>
    </i>
    <i>
      <x v="13592"/>
    </i>
    <i>
      <x v="12548"/>
    </i>
    <i>
      <x v="13594"/>
    </i>
    <i>
      <x v="12549"/>
    </i>
    <i>
      <x v="13596"/>
    </i>
    <i>
      <x v="12550"/>
    </i>
    <i>
      <x v="13598"/>
    </i>
    <i>
      <x v="12551"/>
    </i>
    <i>
      <x v="13600"/>
    </i>
    <i>
      <x v="12552"/>
    </i>
    <i>
      <x v="13602"/>
    </i>
    <i>
      <x v="12553"/>
    </i>
    <i>
      <x v="13604"/>
    </i>
    <i>
      <x v="12554"/>
    </i>
    <i>
      <x v="13606"/>
    </i>
    <i>
      <x v="12555"/>
    </i>
    <i>
      <x v="13608"/>
    </i>
    <i>
      <x v="12556"/>
    </i>
    <i>
      <x v="13610"/>
    </i>
    <i>
      <x v="12557"/>
    </i>
    <i>
      <x v="13612"/>
    </i>
    <i>
      <x v="12558"/>
    </i>
    <i>
      <x v="13614"/>
    </i>
    <i>
      <x v="12559"/>
    </i>
    <i>
      <x v="13616"/>
    </i>
    <i>
      <x v="12560"/>
    </i>
    <i>
      <x v="13618"/>
    </i>
    <i>
      <x v="12561"/>
    </i>
    <i>
      <x v="13620"/>
    </i>
    <i>
      <x v="12562"/>
    </i>
    <i>
      <x v="13622"/>
    </i>
    <i>
      <x v="12563"/>
    </i>
    <i>
      <x v="13624"/>
    </i>
    <i>
      <x v="12564"/>
    </i>
    <i>
      <x v="13626"/>
    </i>
    <i>
      <x v="12565"/>
    </i>
    <i>
      <x v="13628"/>
    </i>
    <i>
      <x v="12566"/>
    </i>
    <i>
      <x v="13630"/>
    </i>
    <i>
      <x v="12567"/>
    </i>
    <i>
      <x v="13632"/>
    </i>
    <i>
      <x v="12568"/>
    </i>
    <i>
      <x v="13634"/>
    </i>
    <i>
      <x v="12569"/>
    </i>
    <i>
      <x v="13636"/>
    </i>
    <i>
      <x v="12570"/>
    </i>
    <i>
      <x v="13638"/>
    </i>
    <i>
      <x v="12571"/>
    </i>
    <i>
      <x v="13640"/>
    </i>
    <i>
      <x v="12572"/>
    </i>
    <i>
      <x v="13642"/>
    </i>
    <i>
      <x v="12573"/>
    </i>
    <i>
      <x v="13644"/>
    </i>
    <i>
      <x v="12574"/>
    </i>
    <i>
      <x v="13646"/>
    </i>
    <i>
      <x v="12575"/>
    </i>
    <i>
      <x v="13648"/>
    </i>
    <i>
      <x v="12576"/>
    </i>
    <i>
      <x v="13650"/>
    </i>
    <i>
      <x v="12577"/>
    </i>
    <i>
      <x v="13652"/>
    </i>
    <i>
      <x v="12578"/>
    </i>
    <i>
      <x v="13654"/>
    </i>
    <i>
      <x v="12579"/>
    </i>
    <i>
      <x v="13656"/>
    </i>
    <i>
      <x v="12580"/>
    </i>
    <i>
      <x v="13658"/>
    </i>
    <i>
      <x v="12581"/>
    </i>
    <i>
      <x v="13660"/>
    </i>
    <i>
      <x v="12582"/>
    </i>
    <i>
      <x v="13662"/>
    </i>
    <i>
      <x v="12583"/>
    </i>
    <i>
      <x v="13664"/>
    </i>
    <i>
      <x v="12584"/>
    </i>
    <i>
      <x v="13666"/>
    </i>
    <i>
      <x v="12585"/>
    </i>
    <i>
      <x v="13668"/>
    </i>
    <i>
      <x v="12586"/>
    </i>
    <i>
      <x v="13670"/>
    </i>
    <i>
      <x v="13673"/>
    </i>
    <i>
      <x v="13672"/>
    </i>
    <i>
      <x v="13674"/>
    </i>
    <i>
      <x v="13676"/>
    </i>
    <i>
      <x v="13675"/>
    </i>
    <i>
      <x v="12588"/>
    </i>
    <i>
      <x v="13677"/>
    </i>
    <i>
      <x v="12589"/>
    </i>
    <i>
      <x v="13679"/>
    </i>
    <i>
      <x v="12590"/>
    </i>
    <i>
      <x v="13681"/>
    </i>
    <i>
      <x v="12591"/>
    </i>
    <i>
      <x v="13683"/>
    </i>
    <i>
      <x v="12592"/>
    </i>
    <i>
      <x v="13685"/>
    </i>
    <i>
      <x v="12593"/>
    </i>
    <i>
      <x v="13687"/>
    </i>
    <i>
      <x v="12594"/>
    </i>
    <i>
      <x v="13689"/>
    </i>
    <i>
      <x v="12595"/>
    </i>
    <i>
      <x v="13691"/>
    </i>
    <i>
      <x v="12596"/>
    </i>
    <i>
      <x v="13693"/>
    </i>
    <i>
      <x v="12597"/>
    </i>
    <i>
      <x v="13695"/>
    </i>
    <i>
      <x v="12598"/>
    </i>
    <i>
      <x v="13697"/>
    </i>
    <i>
      <x v="12599"/>
    </i>
    <i>
      <x v="13699"/>
    </i>
    <i>
      <x v="12600"/>
    </i>
    <i>
      <x v="13701"/>
    </i>
    <i>
      <x v="12601"/>
    </i>
    <i>
      <x v="13703"/>
    </i>
    <i>
      <x v="12602"/>
    </i>
    <i>
      <x v="13705"/>
    </i>
    <i>
      <x v="12603"/>
    </i>
    <i>
      <x v="13707"/>
    </i>
    <i>
      <x v="12604"/>
    </i>
    <i>
      <x v="13709"/>
    </i>
    <i>
      <x v="12605"/>
    </i>
    <i>
      <x v="13711"/>
    </i>
    <i>
      <x v="12606"/>
    </i>
    <i>
      <x v="13713"/>
    </i>
    <i>
      <x v="12607"/>
    </i>
    <i>
      <x v="13715"/>
    </i>
    <i>
      <x v="12608"/>
    </i>
    <i>
      <x v="13717"/>
    </i>
    <i>
      <x v="12609"/>
    </i>
    <i>
      <x v="13719"/>
    </i>
    <i>
      <x v="12610"/>
    </i>
    <i>
      <x v="13721"/>
    </i>
    <i>
      <x v="12611"/>
    </i>
    <i>
      <x v="13723"/>
    </i>
    <i>
      <x v="12612"/>
    </i>
    <i>
      <x v="13725"/>
    </i>
    <i>
      <x v="12613"/>
    </i>
    <i>
      <x v="13727"/>
    </i>
    <i>
      <x v="12614"/>
    </i>
    <i>
      <x v="13729"/>
    </i>
    <i>
      <x v="13732"/>
    </i>
    <i>
      <x v="13731"/>
    </i>
    <i>
      <x v="13733"/>
    </i>
    <i>
      <x v="13735"/>
    </i>
    <i>
      <x v="13734"/>
    </i>
    <i>
      <x v="12616"/>
    </i>
    <i>
      <x v="13736"/>
    </i>
    <i>
      <x v="12617"/>
    </i>
    <i>
      <x v="13738"/>
    </i>
    <i>
      <x v="12618"/>
    </i>
    <i>
      <x v="13740"/>
    </i>
    <i>
      <x v="12619"/>
    </i>
    <i>
      <x v="13742"/>
    </i>
    <i>
      <x v="12620"/>
    </i>
    <i>
      <x v="13744"/>
    </i>
    <i>
      <x v="12621"/>
    </i>
    <i>
      <x v="13746"/>
    </i>
    <i>
      <x v="12622"/>
    </i>
    <i>
      <x v="13748"/>
    </i>
    <i>
      <x v="12623"/>
    </i>
    <i>
      <x v="13750"/>
    </i>
    <i>
      <x v="12624"/>
    </i>
    <i>
      <x v="13752"/>
    </i>
    <i>
      <x v="12625"/>
    </i>
    <i>
      <x v="13754"/>
    </i>
    <i>
      <x v="12626"/>
    </i>
    <i>
      <x v="13756"/>
    </i>
    <i>
      <x v="12627"/>
    </i>
    <i>
      <x v="13758"/>
    </i>
    <i>
      <x v="12628"/>
    </i>
    <i>
      <x v="13760"/>
    </i>
    <i>
      <x v="12629"/>
    </i>
    <i>
      <x v="13762"/>
    </i>
    <i>
      <x v="12630"/>
    </i>
    <i>
      <x v="13764"/>
    </i>
    <i>
      <x v="12631"/>
    </i>
    <i>
      <x v="13766"/>
    </i>
    <i>
      <x v="12632"/>
    </i>
    <i>
      <x v="13768"/>
    </i>
    <i>
      <x v="12633"/>
    </i>
    <i>
      <x v="13770"/>
    </i>
    <i>
      <x v="12634"/>
    </i>
    <i>
      <x v="13772"/>
    </i>
    <i>
      <x v="12635"/>
    </i>
    <i>
      <x v="13774"/>
    </i>
    <i>
      <x v="12636"/>
    </i>
    <i>
      <x v="13776"/>
    </i>
    <i>
      <x v="12637"/>
    </i>
    <i>
      <x v="13778"/>
    </i>
    <i>
      <x v="12638"/>
    </i>
    <i>
      <x v="13780"/>
    </i>
    <i>
      <x v="12639"/>
    </i>
    <i>
      <x v="13782"/>
    </i>
    <i>
      <x v="12640"/>
    </i>
    <i>
      <x v="13784"/>
    </i>
    <i>
      <x v="12641"/>
    </i>
    <i>
      <x v="13786"/>
    </i>
    <i>
      <x v="12642"/>
    </i>
    <i>
      <x v="13788"/>
    </i>
    <i>
      <x v="12643"/>
    </i>
    <i>
      <x v="13790"/>
    </i>
    <i>
      <x v="12644"/>
    </i>
    <i>
      <x v="13792"/>
    </i>
    <i>
      <x v="12645"/>
    </i>
    <i>
      <x v="13794"/>
    </i>
    <i>
      <x v="12646"/>
    </i>
    <i>
      <x v="13796"/>
    </i>
    <i>
      <x v="12647"/>
    </i>
    <i>
      <x v="13798"/>
    </i>
    <i>
      <x v="12648"/>
    </i>
    <i>
      <x v="11500"/>
    </i>
    <i>
      <x v="12649"/>
    </i>
    <i>
      <x v="11273"/>
    </i>
    <i>
      <x v="10759"/>
    </i>
    <i>
      <x v="10494"/>
    </i>
    <i>
      <x v="9210"/>
    </i>
    <i>
      <x v="11015"/>
    </i>
    <i>
      <x v="9211"/>
    </i>
    <i>
      <x v="10366"/>
    </i>
    <i>
      <x v="9212"/>
    </i>
    <i>
      <x v="10623"/>
    </i>
    <i>
      <x v="9213"/>
    </i>
    <i>
      <x v="10887"/>
    </i>
    <i>
      <x v="9214"/>
    </i>
    <i>
      <x v="11144"/>
    </i>
    <i>
      <x v="9215"/>
    </i>
    <i>
      <x v="11405"/>
    </i>
    <i>
      <x v="9216"/>
    </i>
    <i>
      <x v="10430"/>
    </i>
    <i>
      <x v="9217"/>
    </i>
    <i>
      <x v="10558"/>
    </i>
    <i>
      <x v="9218"/>
    </i>
    <i>
      <x v="10687"/>
    </i>
    <i>
      <x v="9219"/>
    </i>
    <i>
      <x v="10823"/>
    </i>
    <i>
      <x v="9220"/>
    </i>
    <i>
      <x v="10951"/>
    </i>
    <i>
      <x v="9221"/>
    </i>
    <i>
      <x v="11079"/>
    </i>
    <i>
      <x v="9222"/>
    </i>
    <i>
      <x v="11208"/>
    </i>
    <i>
      <x v="9223"/>
    </i>
    <i>
      <x v="11338"/>
    </i>
    <i>
      <x v="9224"/>
    </i>
    <i>
      <x v="11469"/>
    </i>
    <i>
      <x v="9225"/>
    </i>
    <i>
      <x v="10398"/>
    </i>
    <i>
      <x v="9226"/>
    </i>
    <i>
      <x v="10462"/>
    </i>
    <i>
      <x v="9227"/>
    </i>
    <i>
      <x v="10526"/>
    </i>
    <i>
      <x v="9228"/>
    </i>
    <i>
      <x v="10590"/>
    </i>
    <i>
      <x v="9229"/>
    </i>
    <i>
      <x v="10655"/>
    </i>
    <i>
      <x v="9230"/>
    </i>
    <i>
      <x v="9209"/>
    </i>
    <i>
      <x v="9231"/>
    </i>
    <i>
      <x v="10791"/>
    </i>
    <i>
      <x v="9232"/>
    </i>
    <i>
      <x v="10855"/>
    </i>
    <i>
      <x v="9233"/>
    </i>
    <i>
      <x v="10919"/>
    </i>
    <i>
      <x v="9234"/>
    </i>
    <i>
      <x v="10983"/>
    </i>
    <i>
      <x v="9235"/>
    </i>
    <i>
      <x v="11047"/>
    </i>
    <i>
      <x v="9236"/>
    </i>
    <i>
      <x v="11112"/>
    </i>
    <i>
      <x v="9237"/>
    </i>
    <i>
      <x v="11176"/>
    </i>
    <i>
      <x v="9238"/>
    </i>
    <i>
      <x v="11241"/>
    </i>
    <i>
      <x v="9239"/>
    </i>
    <i>
      <x v="11306"/>
    </i>
    <i>
      <x v="9240"/>
    </i>
    <i>
      <x v="11373"/>
    </i>
    <i>
      <x v="9241"/>
    </i>
    <i>
      <x v="11437"/>
    </i>
    <i>
      <x v="9242"/>
    </i>
    <i>
      <x v="10350"/>
    </i>
    <i>
      <x v="9243"/>
    </i>
    <i>
      <x v="10382"/>
    </i>
    <i>
      <x v="9244"/>
    </i>
    <i>
      <x v="10414"/>
    </i>
    <i>
      <x v="9245"/>
    </i>
    <i>
      <x v="10446"/>
    </i>
    <i>
      <x v="9246"/>
    </i>
    <i>
      <x v="10478"/>
    </i>
    <i>
      <x v="9247"/>
    </i>
    <i>
      <x v="10510"/>
    </i>
    <i>
      <x v="9248"/>
    </i>
    <i>
      <x v="10542"/>
    </i>
    <i>
      <x v="9249"/>
    </i>
    <i>
      <x v="10574"/>
    </i>
    <i>
      <x v="9250"/>
    </i>
    <i>
      <x v="10606"/>
    </i>
    <i>
      <x v="9251"/>
    </i>
    <i>
      <x v="10639"/>
    </i>
    <i>
      <x v="9252"/>
    </i>
    <i>
      <x v="10671"/>
    </i>
    <i>
      <x v="9253"/>
    </i>
    <i>
      <x v="10703"/>
    </i>
    <i>
      <x v="9254"/>
    </i>
    <i>
      <x v="10743"/>
    </i>
    <i>
      <x v="9255"/>
    </i>
    <i>
      <x v="10775"/>
    </i>
    <i>
      <x v="9256"/>
    </i>
    <i>
      <x v="10807"/>
    </i>
    <i>
      <x v="9257"/>
    </i>
    <i>
      <x v="10839"/>
    </i>
    <i>
      <x v="9258"/>
    </i>
    <i>
      <x v="10871"/>
    </i>
    <i>
      <x v="9259"/>
    </i>
    <i>
      <x v="10903"/>
    </i>
    <i>
      <x v="9260"/>
    </i>
    <i>
      <x v="10935"/>
    </i>
    <i>
      <x v="9261"/>
    </i>
    <i>
      <x v="10967"/>
    </i>
    <i>
      <x v="9262"/>
    </i>
    <i>
      <x v="10999"/>
    </i>
    <i>
      <x v="9263"/>
    </i>
    <i>
      <x v="11031"/>
    </i>
    <i>
      <x v="9264"/>
    </i>
    <i>
      <x v="11063"/>
    </i>
    <i>
      <x v="9265"/>
    </i>
    <i>
      <x v="11095"/>
    </i>
    <i>
      <x v="9266"/>
    </i>
    <i>
      <x v="11128"/>
    </i>
    <i>
      <x v="9267"/>
    </i>
    <i>
      <x v="11160"/>
    </i>
    <i>
      <x v="9268"/>
    </i>
    <i>
      <x v="11192"/>
    </i>
    <i>
      <x v="9269"/>
    </i>
    <i>
      <x v="11225"/>
    </i>
    <i>
      <x v="9270"/>
    </i>
    <i>
      <x v="11257"/>
    </i>
    <i>
      <x v="9271"/>
    </i>
    <i>
      <x v="11290"/>
    </i>
    <i>
      <x v="9272"/>
    </i>
    <i>
      <x v="11322"/>
    </i>
    <i>
      <x v="9273"/>
    </i>
    <i>
      <x v="11354"/>
    </i>
    <i>
      <x v="9274"/>
    </i>
    <i>
      <x v="11389"/>
    </i>
    <i>
      <x v="9275"/>
    </i>
    <i>
      <x v="11421"/>
    </i>
    <i>
      <x v="9276"/>
    </i>
    <i>
      <x v="11453"/>
    </i>
    <i>
      <x v="9277"/>
    </i>
    <i>
      <x v="11485"/>
    </i>
    <i>
      <x v="9278"/>
    </i>
    <i>
      <x v="10358"/>
    </i>
    <i>
      <x v="9279"/>
    </i>
    <i>
      <x v="10374"/>
    </i>
    <i>
      <x v="9280"/>
    </i>
    <i>
      <x v="10390"/>
    </i>
    <i>
      <x v="9281"/>
    </i>
    <i>
      <x v="10406"/>
    </i>
    <i>
      <x v="9282"/>
    </i>
    <i>
      <x v="10422"/>
    </i>
    <i>
      <x v="9283"/>
    </i>
    <i>
      <x v="10438"/>
    </i>
    <i>
      <x v="9284"/>
    </i>
    <i>
      <x v="10454"/>
    </i>
    <i>
      <x v="9285"/>
    </i>
    <i>
      <x v="10470"/>
    </i>
    <i>
      <x v="9286"/>
    </i>
    <i>
      <x v="10486"/>
    </i>
    <i>
      <x v="9287"/>
    </i>
    <i>
      <x v="10502"/>
    </i>
    <i>
      <x v="9288"/>
    </i>
    <i>
      <x v="10518"/>
    </i>
    <i>
      <x v="9289"/>
    </i>
    <i>
      <x v="10534"/>
    </i>
    <i>
      <x v="9290"/>
    </i>
    <i>
      <x v="10550"/>
    </i>
    <i>
      <x v="9291"/>
    </i>
    <i>
      <x v="10566"/>
    </i>
    <i>
      <x v="9292"/>
    </i>
    <i>
      <x v="10582"/>
    </i>
    <i>
      <x v="9293"/>
    </i>
    <i>
      <x v="10598"/>
    </i>
    <i>
      <x v="9294"/>
    </i>
    <i>
      <x v="10614"/>
    </i>
    <i>
      <x v="9295"/>
    </i>
    <i>
      <x v="10631"/>
    </i>
    <i>
      <x v="9296"/>
    </i>
    <i>
      <x v="10647"/>
    </i>
    <i>
      <x v="9297"/>
    </i>
    <i>
      <x v="10663"/>
    </i>
    <i>
      <x v="9298"/>
    </i>
    <i>
      <x v="10679"/>
    </i>
    <i>
      <x v="9299"/>
    </i>
    <i>
      <x v="10695"/>
    </i>
    <i>
      <x v="9300"/>
    </i>
    <i>
      <x v="10711"/>
    </i>
    <i>
      <x v="9301"/>
    </i>
    <i>
      <x v="10735"/>
    </i>
    <i>
      <x v="9302"/>
    </i>
    <i>
      <x v="10751"/>
    </i>
    <i>
      <x v="9303"/>
    </i>
    <i>
      <x v="10767"/>
    </i>
    <i>
      <x v="9304"/>
    </i>
    <i>
      <x v="10783"/>
    </i>
    <i>
      <x v="9305"/>
    </i>
    <i>
      <x v="10799"/>
    </i>
    <i>
      <x v="9306"/>
    </i>
    <i>
      <x v="10815"/>
    </i>
    <i>
      <x v="9307"/>
    </i>
    <i>
      <x v="10831"/>
    </i>
    <i>
      <x v="9308"/>
    </i>
    <i>
      <x v="10847"/>
    </i>
    <i>
      <x v="9309"/>
    </i>
    <i>
      <x v="10863"/>
    </i>
    <i>
      <x v="9310"/>
    </i>
    <i>
      <x v="10879"/>
    </i>
    <i>
      <x v="9311"/>
    </i>
    <i>
      <x v="10895"/>
    </i>
    <i>
      <x v="9312"/>
    </i>
    <i>
      <x v="10911"/>
    </i>
    <i>
      <x v="9313"/>
    </i>
    <i>
      <x v="10927"/>
    </i>
    <i>
      <x v="9314"/>
    </i>
    <i>
      <x v="10943"/>
    </i>
    <i>
      <x v="9315"/>
    </i>
    <i>
      <x v="10959"/>
    </i>
    <i>
      <x v="9316"/>
    </i>
    <i>
      <x v="10975"/>
    </i>
    <i>
      <x v="9317"/>
    </i>
    <i>
      <x v="10991"/>
    </i>
    <i>
      <x v="9318"/>
    </i>
    <i>
      <x v="11007"/>
    </i>
    <i>
      <x v="9319"/>
    </i>
    <i>
      <x v="11023"/>
    </i>
    <i>
      <x v="9320"/>
    </i>
    <i>
      <x v="11039"/>
    </i>
    <i>
      <x v="9321"/>
    </i>
    <i>
      <x v="11055"/>
    </i>
    <i>
      <x v="9322"/>
    </i>
    <i>
      <x v="11071"/>
    </i>
    <i>
      <x v="9323"/>
    </i>
    <i>
      <x v="11087"/>
    </i>
    <i>
      <x v="9324"/>
    </i>
    <i>
      <x v="11104"/>
    </i>
    <i>
      <x v="9325"/>
    </i>
    <i>
      <x v="11120"/>
    </i>
    <i>
      <x v="9326"/>
    </i>
    <i>
      <x v="11136"/>
    </i>
    <i>
      <x v="9327"/>
    </i>
    <i>
      <x v="11152"/>
    </i>
    <i>
      <x v="9328"/>
    </i>
    <i>
      <x v="11168"/>
    </i>
    <i>
      <x v="9329"/>
    </i>
    <i>
      <x v="11184"/>
    </i>
    <i>
      <x v="9330"/>
    </i>
    <i>
      <x v="11200"/>
    </i>
    <i>
      <x v="9331"/>
    </i>
    <i>
      <x v="11217"/>
    </i>
    <i>
      <x v="9332"/>
    </i>
    <i>
      <x v="11233"/>
    </i>
    <i>
      <x v="9333"/>
    </i>
    <i>
      <x v="11249"/>
    </i>
    <i>
      <x v="9334"/>
    </i>
    <i>
      <x v="11265"/>
    </i>
    <i>
      <x v="9335"/>
    </i>
    <i>
      <x v="11282"/>
    </i>
    <i>
      <x v="9336"/>
    </i>
    <i>
      <x v="11298"/>
    </i>
    <i>
      <x v="9337"/>
    </i>
    <i>
      <x v="11314"/>
    </i>
    <i>
      <x v="9338"/>
    </i>
    <i>
      <x v="11330"/>
    </i>
    <i>
      <x v="9339"/>
    </i>
    <i>
      <x v="11346"/>
    </i>
    <i>
      <x v="9340"/>
    </i>
    <i>
      <x v="11362"/>
    </i>
    <i>
      <x v="9341"/>
    </i>
    <i>
      <x v="11381"/>
    </i>
    <i>
      <x v="9342"/>
    </i>
    <i>
      <x v="11397"/>
    </i>
    <i>
      <x v="9343"/>
    </i>
    <i>
      <x v="11413"/>
    </i>
    <i>
      <x v="9344"/>
    </i>
    <i>
      <x v="11429"/>
    </i>
    <i>
      <x v="9345"/>
    </i>
    <i>
      <x v="11445"/>
    </i>
    <i>
      <x v="9346"/>
    </i>
    <i>
      <x v="11461"/>
    </i>
    <i>
      <x v="9347"/>
    </i>
    <i>
      <x v="11477"/>
    </i>
    <i>
      <x v="9348"/>
    </i>
    <i>
      <x v="11493"/>
    </i>
    <i>
      <x v="9349"/>
    </i>
    <i>
      <x v="10354"/>
    </i>
    <i>
      <x v="9350"/>
    </i>
    <i>
      <x v="10362"/>
    </i>
    <i>
      <x v="9351"/>
    </i>
    <i>
      <x v="10370"/>
    </i>
    <i>
      <x v="9352"/>
    </i>
    <i>
      <x v="10378"/>
    </i>
    <i>
      <x v="9353"/>
    </i>
    <i>
      <x v="10386"/>
    </i>
    <i>
      <x v="9354"/>
    </i>
    <i>
      <x v="10394"/>
    </i>
    <i>
      <x v="9355"/>
    </i>
    <i>
      <x v="10402"/>
    </i>
    <i>
      <x v="9356"/>
    </i>
    <i>
      <x v="10410"/>
    </i>
    <i>
      <x v="9357"/>
    </i>
    <i>
      <x v="10418"/>
    </i>
    <i>
      <x v="9358"/>
    </i>
    <i>
      <x v="10426"/>
    </i>
    <i>
      <x v="9359"/>
    </i>
    <i>
      <x v="10434"/>
    </i>
    <i>
      <x v="9360"/>
    </i>
    <i>
      <x v="10442"/>
    </i>
    <i>
      <x v="9361"/>
    </i>
    <i>
      <x v="10450"/>
    </i>
    <i>
      <x v="9362"/>
    </i>
    <i>
      <x v="10458"/>
    </i>
    <i>
      <x v="9363"/>
    </i>
    <i>
      <x v="10466"/>
    </i>
    <i>
      <x v="9364"/>
    </i>
    <i>
      <x v="10474"/>
    </i>
    <i>
      <x v="9365"/>
    </i>
    <i>
      <x v="10482"/>
    </i>
    <i>
      <x v="9366"/>
    </i>
    <i>
      <x v="10490"/>
    </i>
    <i>
      <x v="9367"/>
    </i>
    <i>
      <x v="10498"/>
    </i>
    <i>
      <x v="9368"/>
    </i>
    <i>
      <x v="10506"/>
    </i>
    <i>
      <x v="9369"/>
    </i>
    <i>
      <x v="10514"/>
    </i>
    <i>
      <x v="9370"/>
    </i>
    <i>
      <x v="10522"/>
    </i>
    <i>
      <x v="9371"/>
    </i>
    <i>
      <x v="10530"/>
    </i>
    <i>
      <x v="9372"/>
    </i>
    <i>
      <x v="10538"/>
    </i>
    <i>
      <x v="9373"/>
    </i>
    <i>
      <x v="10546"/>
    </i>
    <i>
      <x v="9374"/>
    </i>
    <i>
      <x v="10554"/>
    </i>
    <i>
      <x v="9208"/>
    </i>
    <i>
      <x v="10562"/>
    </i>
    <i>
      <x v="9376"/>
    </i>
    <i>
      <x v="10570"/>
    </i>
    <i>
      <x v="9377"/>
    </i>
    <i>
      <x v="10578"/>
    </i>
    <i>
      <x v="9378"/>
    </i>
    <i>
      <x v="10586"/>
    </i>
    <i>
      <x v="9379"/>
    </i>
    <i>
      <x v="10594"/>
    </i>
    <i>
      <x v="9380"/>
    </i>
    <i>
      <x v="10602"/>
    </i>
    <i>
      <x v="9381"/>
    </i>
    <i>
      <x v="10610"/>
    </i>
    <i>
      <x v="9382"/>
    </i>
    <i>
      <x v="10619"/>
    </i>
    <i>
      <x v="9383"/>
    </i>
    <i>
      <x v="10627"/>
    </i>
    <i>
      <x v="9384"/>
    </i>
    <i>
      <x v="10635"/>
    </i>
    <i>
      <x v="9385"/>
    </i>
    <i>
      <x v="10643"/>
    </i>
    <i>
      <x v="9386"/>
    </i>
    <i>
      <x v="10651"/>
    </i>
    <i>
      <x v="9387"/>
    </i>
    <i>
      <x v="10659"/>
    </i>
    <i>
      <x v="9388"/>
    </i>
    <i>
      <x v="10667"/>
    </i>
    <i>
      <x v="9389"/>
    </i>
    <i>
      <x v="10675"/>
    </i>
    <i>
      <x v="9390"/>
    </i>
    <i>
      <x v="10683"/>
    </i>
    <i>
      <x v="9391"/>
    </i>
    <i>
      <x v="10691"/>
    </i>
    <i>
      <x v="9392"/>
    </i>
    <i>
      <x v="10699"/>
    </i>
    <i>
      <x v="9393"/>
    </i>
    <i>
      <x v="10707"/>
    </i>
    <i>
      <x v="9394"/>
    </i>
    <i>
      <x v="10715"/>
    </i>
    <i>
      <x v="10719"/>
    </i>
    <i>
      <x v="10727"/>
    </i>
    <i>
      <x v="9395"/>
    </i>
    <i>
      <x v="10731"/>
    </i>
    <i>
      <x v="9396"/>
    </i>
    <i>
      <x v="10739"/>
    </i>
    <i>
      <x v="9397"/>
    </i>
    <i>
      <x v="10747"/>
    </i>
    <i>
      <x v="9398"/>
    </i>
    <i>
      <x v="10755"/>
    </i>
    <i>
      <x v="9399"/>
    </i>
    <i>
      <x v="10763"/>
    </i>
    <i>
      <x v="9400"/>
    </i>
    <i>
      <x v="10771"/>
    </i>
    <i>
      <x v="9401"/>
    </i>
    <i>
      <x v="10779"/>
    </i>
    <i>
      <x v="9402"/>
    </i>
    <i>
      <x v="10787"/>
    </i>
    <i>
      <x v="9403"/>
    </i>
    <i>
      <x v="10795"/>
    </i>
    <i>
      <x v="9404"/>
    </i>
    <i>
      <x v="10803"/>
    </i>
    <i>
      <x v="9405"/>
    </i>
    <i>
      <x v="10811"/>
    </i>
    <i>
      <x v="9406"/>
    </i>
    <i>
      <x v="10819"/>
    </i>
    <i>
      <x v="9407"/>
    </i>
    <i>
      <x v="10827"/>
    </i>
    <i>
      <x v="9408"/>
    </i>
    <i>
      <x v="10835"/>
    </i>
    <i>
      <x v="9409"/>
    </i>
    <i>
      <x v="10843"/>
    </i>
    <i>
      <x v="9410"/>
    </i>
    <i>
      <x v="10851"/>
    </i>
    <i>
      <x v="9411"/>
    </i>
    <i>
      <x v="10859"/>
    </i>
    <i>
      <x v="9412"/>
    </i>
    <i>
      <x v="10867"/>
    </i>
    <i>
      <x v="9413"/>
    </i>
    <i>
      <x v="10875"/>
    </i>
    <i>
      <x v="9414"/>
    </i>
    <i>
      <x v="10883"/>
    </i>
    <i>
      <x v="9415"/>
    </i>
    <i>
      <x v="10891"/>
    </i>
    <i>
      <x v="9416"/>
    </i>
    <i>
      <x v="10899"/>
    </i>
    <i>
      <x v="9417"/>
    </i>
    <i>
      <x v="10907"/>
    </i>
    <i>
      <x v="9418"/>
    </i>
    <i>
      <x v="10915"/>
    </i>
    <i>
      <x v="9419"/>
    </i>
    <i>
      <x v="10923"/>
    </i>
    <i>
      <x v="9420"/>
    </i>
    <i>
      <x v="10931"/>
    </i>
    <i>
      <x v="9421"/>
    </i>
    <i>
      <x v="10939"/>
    </i>
    <i>
      <x v="9422"/>
    </i>
    <i>
      <x v="10947"/>
    </i>
    <i>
      <x v="9423"/>
    </i>
    <i>
      <x v="10955"/>
    </i>
    <i>
      <x v="9424"/>
    </i>
    <i>
      <x v="10963"/>
    </i>
    <i>
      <x v="9425"/>
    </i>
    <i>
      <x v="10971"/>
    </i>
    <i>
      <x v="9426"/>
    </i>
    <i>
      <x v="10979"/>
    </i>
    <i>
      <x v="9427"/>
    </i>
    <i>
      <x v="10987"/>
    </i>
    <i>
      <x v="9428"/>
    </i>
    <i>
      <x v="10995"/>
    </i>
    <i>
      <x v="9429"/>
    </i>
    <i>
      <x v="11003"/>
    </i>
    <i>
      <x v="9430"/>
    </i>
    <i>
      <x v="11011"/>
    </i>
    <i>
      <x v="9431"/>
    </i>
    <i>
      <x v="11019"/>
    </i>
    <i>
      <x v="9432"/>
    </i>
    <i>
      <x v="11027"/>
    </i>
    <i>
      <x v="9433"/>
    </i>
    <i>
      <x v="11035"/>
    </i>
    <i>
      <x v="9434"/>
    </i>
    <i>
      <x v="11043"/>
    </i>
    <i>
      <x v="9435"/>
    </i>
    <i>
      <x v="11051"/>
    </i>
    <i>
      <x v="9436"/>
    </i>
    <i>
      <x v="11059"/>
    </i>
    <i>
      <x v="9437"/>
    </i>
    <i>
      <x v="11067"/>
    </i>
    <i>
      <x v="9438"/>
    </i>
    <i>
      <x v="11075"/>
    </i>
    <i>
      <x v="9439"/>
    </i>
    <i>
      <x v="11083"/>
    </i>
    <i>
      <x v="9440"/>
    </i>
    <i>
      <x v="11091"/>
    </i>
    <i>
      <x v="9441"/>
    </i>
    <i>
      <x v="11100"/>
    </i>
    <i>
      <x v="9442"/>
    </i>
    <i>
      <x v="11108"/>
    </i>
    <i>
      <x v="9443"/>
    </i>
    <i>
      <x v="11116"/>
    </i>
    <i>
      <x v="9444"/>
    </i>
    <i>
      <x v="11124"/>
    </i>
    <i>
      <x v="9445"/>
    </i>
    <i>
      <x v="11132"/>
    </i>
    <i>
      <x v="9446"/>
    </i>
    <i>
      <x v="11140"/>
    </i>
    <i>
      <x v="9447"/>
    </i>
    <i>
      <x v="11148"/>
    </i>
    <i>
      <x v="9448"/>
    </i>
    <i>
      <x v="11156"/>
    </i>
    <i>
      <x v="9449"/>
    </i>
    <i>
      <x v="11164"/>
    </i>
    <i>
      <x v="9450"/>
    </i>
    <i>
      <x v="11172"/>
    </i>
    <i>
      <x v="9451"/>
    </i>
    <i>
      <x v="11180"/>
    </i>
    <i>
      <x v="9452"/>
    </i>
    <i>
      <x v="11188"/>
    </i>
    <i>
      <x v="9453"/>
    </i>
    <i>
      <x v="11196"/>
    </i>
    <i>
      <x v="9454"/>
    </i>
    <i>
      <x v="11204"/>
    </i>
    <i>
      <x v="9455"/>
    </i>
    <i>
      <x v="11212"/>
    </i>
    <i>
      <x v="9456"/>
    </i>
    <i>
      <x v="11221"/>
    </i>
    <i>
      <x v="9457"/>
    </i>
    <i>
      <x v="11229"/>
    </i>
    <i>
      <x v="9458"/>
    </i>
    <i>
      <x v="11237"/>
    </i>
    <i>
      <x v="9459"/>
    </i>
    <i>
      <x v="11245"/>
    </i>
    <i>
      <x v="9460"/>
    </i>
    <i>
      <x v="11253"/>
    </i>
    <i>
      <x v="9461"/>
    </i>
    <i>
      <x v="11261"/>
    </i>
    <i>
      <x v="9462"/>
    </i>
    <i>
      <x v="11269"/>
    </i>
    <i>
      <x v="9463"/>
    </i>
    <i>
      <x v="11277"/>
    </i>
    <i>
      <x v="9464"/>
    </i>
    <i>
      <x v="11286"/>
    </i>
    <i>
      <x v="9465"/>
    </i>
    <i>
      <x v="11294"/>
    </i>
    <i>
      <x v="9466"/>
    </i>
    <i>
      <x v="11302"/>
    </i>
    <i>
      <x v="9467"/>
    </i>
    <i>
      <x v="11310"/>
    </i>
    <i>
      <x v="9468"/>
    </i>
    <i>
      <x v="11318"/>
    </i>
    <i>
      <x v="9469"/>
    </i>
    <i>
      <x v="11326"/>
    </i>
    <i>
      <x v="9470"/>
    </i>
    <i>
      <x v="11334"/>
    </i>
    <i>
      <x v="9471"/>
    </i>
    <i>
      <x v="11342"/>
    </i>
    <i>
      <x v="9472"/>
    </i>
    <i>
      <x v="11350"/>
    </i>
    <i>
      <x v="9473"/>
    </i>
    <i>
      <x v="11358"/>
    </i>
    <i>
      <x v="9474"/>
    </i>
    <i>
      <x v="11369"/>
    </i>
    <i>
      <x v="9475"/>
    </i>
    <i>
      <x v="11377"/>
    </i>
    <i>
      <x v="9476"/>
    </i>
    <i>
      <x v="11385"/>
    </i>
    <i>
      <x v="9477"/>
    </i>
    <i>
      <x v="9201"/>
    </i>
    <i>
      <x v="9478"/>
    </i>
    <i>
      <x v="11401"/>
    </i>
    <i>
      <x v="9479"/>
    </i>
    <i>
      <x v="11409"/>
    </i>
    <i>
      <x v="9480"/>
    </i>
    <i>
      <x v="11417"/>
    </i>
    <i>
      <x v="9481"/>
    </i>
    <i>
      <x v="11425"/>
    </i>
    <i>
      <x v="9482"/>
    </i>
    <i>
      <x v="11433"/>
    </i>
    <i>
      <x v="9483"/>
    </i>
    <i>
      <x v="11441"/>
    </i>
    <i>
      <x v="9484"/>
    </i>
    <i>
      <x v="11449"/>
    </i>
    <i>
      <x v="9485"/>
    </i>
    <i>
      <x v="11457"/>
    </i>
    <i>
      <x v="9486"/>
    </i>
    <i>
      <x v="11465"/>
    </i>
    <i>
      <x v="9487"/>
    </i>
    <i>
      <x v="11473"/>
    </i>
    <i>
      <x v="9488"/>
    </i>
    <i>
      <x v="11481"/>
    </i>
    <i>
      <x v="9489"/>
    </i>
    <i>
      <x v="11489"/>
    </i>
    <i>
      <x v="9490"/>
    </i>
    <i>
      <x v="11497"/>
    </i>
    <i>
      <x v="9491"/>
    </i>
    <i>
      <x v="10352"/>
    </i>
    <i>
      <x v="9492"/>
    </i>
    <i>
      <x v="10356"/>
    </i>
    <i>
      <x v="9493"/>
    </i>
    <i>
      <x v="10360"/>
    </i>
    <i>
      <x v="9494"/>
    </i>
    <i>
      <x v="10364"/>
    </i>
    <i>
      <x v="9495"/>
    </i>
    <i>
      <x v="10368"/>
    </i>
    <i>
      <x v="9496"/>
    </i>
    <i>
      <x v="10372"/>
    </i>
    <i>
      <x v="9497"/>
    </i>
    <i>
      <x v="10376"/>
    </i>
    <i>
      <x v="9498"/>
    </i>
    <i>
      <x v="10380"/>
    </i>
    <i>
      <x v="9499"/>
    </i>
    <i>
      <x v="10384"/>
    </i>
    <i>
      <x v="9500"/>
    </i>
    <i>
      <x v="10388"/>
    </i>
    <i>
      <x v="9501"/>
    </i>
    <i>
      <x v="10392"/>
    </i>
    <i>
      <x v="9502"/>
    </i>
    <i>
      <x v="10396"/>
    </i>
    <i>
      <x v="9503"/>
    </i>
    <i>
      <x v="10400"/>
    </i>
    <i>
      <x v="9504"/>
    </i>
    <i>
      <x v="10404"/>
    </i>
    <i>
      <x v="9505"/>
    </i>
    <i>
      <x v="10408"/>
    </i>
    <i>
      <x v="9506"/>
    </i>
    <i>
      <x v="10412"/>
    </i>
    <i>
      <x v="9507"/>
    </i>
    <i>
      <x v="10416"/>
    </i>
    <i>
      <x v="9508"/>
    </i>
    <i>
      <x v="10420"/>
    </i>
    <i>
      <x v="9509"/>
    </i>
    <i>
      <x v="10424"/>
    </i>
    <i>
      <x v="9510"/>
    </i>
    <i>
      <x v="10428"/>
    </i>
    <i>
      <x v="9511"/>
    </i>
    <i>
      <x v="10432"/>
    </i>
    <i>
      <x v="9512"/>
    </i>
    <i>
      <x v="10436"/>
    </i>
    <i>
      <x v="9513"/>
    </i>
    <i>
      <x v="10440"/>
    </i>
    <i>
      <x v="9514"/>
    </i>
    <i>
      <x v="10444"/>
    </i>
    <i>
      <x v="9515"/>
    </i>
    <i>
      <x v="10448"/>
    </i>
    <i>
      <x v="9516"/>
    </i>
    <i>
      <x v="10452"/>
    </i>
    <i>
      <x v="9517"/>
    </i>
    <i>
      <x v="10456"/>
    </i>
    <i>
      <x v="9518"/>
    </i>
    <i>
      <x v="10460"/>
    </i>
    <i>
      <x v="9519"/>
    </i>
    <i>
      <x v="10464"/>
    </i>
    <i>
      <x v="9520"/>
    </i>
    <i>
      <x v="10468"/>
    </i>
    <i>
      <x v="9521"/>
    </i>
    <i>
      <x v="10472"/>
    </i>
    <i>
      <x v="9522"/>
    </i>
    <i>
      <x v="10476"/>
    </i>
    <i>
      <x v="9523"/>
    </i>
    <i>
      <x v="10480"/>
    </i>
    <i>
      <x v="9524"/>
    </i>
    <i>
      <x v="10484"/>
    </i>
    <i>
      <x v="9525"/>
    </i>
    <i>
      <x v="10488"/>
    </i>
    <i>
      <x v="9526"/>
    </i>
    <i>
      <x v="10492"/>
    </i>
    <i>
      <x v="9527"/>
    </i>
    <i>
      <x v="10496"/>
    </i>
    <i>
      <x v="9528"/>
    </i>
    <i>
      <x v="10500"/>
    </i>
    <i>
      <x v="9529"/>
    </i>
    <i>
      <x v="10504"/>
    </i>
    <i>
      <x v="9530"/>
    </i>
    <i>
      <x v="10508"/>
    </i>
    <i>
      <x v="9531"/>
    </i>
    <i>
      <x v="10512"/>
    </i>
    <i>
      <x v="9532"/>
    </i>
    <i>
      <x v="10516"/>
    </i>
    <i>
      <x v="9533"/>
    </i>
    <i>
      <x v="10520"/>
    </i>
    <i>
      <x v="9534"/>
    </i>
    <i>
      <x v="10524"/>
    </i>
    <i>
      <x v="9535"/>
    </i>
    <i>
      <x v="10528"/>
    </i>
    <i>
      <x v="9536"/>
    </i>
    <i>
      <x v="10532"/>
    </i>
    <i>
      <x v="9537"/>
    </i>
    <i>
      <x v="10536"/>
    </i>
    <i>
      <x v="9538"/>
    </i>
    <i>
      <x v="10540"/>
    </i>
    <i>
      <x v="9539"/>
    </i>
    <i>
      <x v="10544"/>
    </i>
    <i>
      <x v="9540"/>
    </i>
    <i>
      <x v="10548"/>
    </i>
    <i>
      <x v="9541"/>
    </i>
    <i>
      <x v="10552"/>
    </i>
    <i>
      <x v="9542"/>
    </i>
    <i>
      <x v="10556"/>
    </i>
    <i>
      <x v="9543"/>
    </i>
    <i>
      <x v="10560"/>
    </i>
    <i>
      <x v="9544"/>
    </i>
    <i>
      <x v="10564"/>
    </i>
    <i>
      <x v="9545"/>
    </i>
    <i>
      <x v="10568"/>
    </i>
    <i>
      <x v="9546"/>
    </i>
    <i>
      <x v="10572"/>
    </i>
    <i>
      <x v="9547"/>
    </i>
    <i>
      <x v="10576"/>
    </i>
    <i>
      <x v="9548"/>
    </i>
    <i>
      <x v="10580"/>
    </i>
    <i>
      <x v="9549"/>
    </i>
    <i>
      <x v="10584"/>
    </i>
    <i>
      <x v="9550"/>
    </i>
    <i>
      <x v="10588"/>
    </i>
    <i>
      <x v="9551"/>
    </i>
    <i>
      <x v="10592"/>
    </i>
    <i>
      <x v="9552"/>
    </i>
    <i>
      <x v="10596"/>
    </i>
    <i>
      <x v="9553"/>
    </i>
    <i>
      <x v="10600"/>
    </i>
    <i>
      <x v="9554"/>
    </i>
    <i>
      <x v="10604"/>
    </i>
    <i>
      <x v="9555"/>
    </i>
    <i>
      <x v="10608"/>
    </i>
    <i>
      <x v="9556"/>
    </i>
    <i>
      <x v="10612"/>
    </i>
    <i>
      <x v="9557"/>
    </i>
    <i>
      <x v="9202"/>
    </i>
    <i>
      <x v="9558"/>
    </i>
    <i>
      <x v="10621"/>
    </i>
    <i>
      <x v="9559"/>
    </i>
    <i>
      <x v="10625"/>
    </i>
    <i>
      <x v="9560"/>
    </i>
    <i>
      <x v="10629"/>
    </i>
    <i>
      <x v="9561"/>
    </i>
    <i>
      <x v="10633"/>
    </i>
    <i>
      <x v="9562"/>
    </i>
    <i>
      <x v="10637"/>
    </i>
    <i>
      <x v="9563"/>
    </i>
    <i>
      <x v="10641"/>
    </i>
    <i>
      <x v="9564"/>
    </i>
    <i>
      <x v="10645"/>
    </i>
    <i>
      <x v="9565"/>
    </i>
    <i>
      <x v="10649"/>
    </i>
    <i>
      <x v="9566"/>
    </i>
    <i>
      <x v="10653"/>
    </i>
    <i>
      <x v="9567"/>
    </i>
    <i>
      <x v="10657"/>
    </i>
    <i>
      <x v="9568"/>
    </i>
    <i>
      <x v="10661"/>
    </i>
    <i>
      <x v="9569"/>
    </i>
    <i>
      <x v="10665"/>
    </i>
    <i>
      <x v="9570"/>
    </i>
    <i>
      <x v="10669"/>
    </i>
    <i>
      <x v="9571"/>
    </i>
    <i>
      <x v="10673"/>
    </i>
    <i>
      <x v="9572"/>
    </i>
    <i>
      <x v="10677"/>
    </i>
    <i>
      <x v="9573"/>
    </i>
    <i>
      <x v="10681"/>
    </i>
    <i>
      <x v="9574"/>
    </i>
    <i>
      <x v="10685"/>
    </i>
    <i>
      <x v="9575"/>
    </i>
    <i>
      <x v="10689"/>
    </i>
    <i>
      <x v="9576"/>
    </i>
    <i>
      <x v="10693"/>
    </i>
    <i>
      <x v="9577"/>
    </i>
    <i>
      <x v="10697"/>
    </i>
    <i>
      <x v="9578"/>
    </i>
    <i>
      <x v="10701"/>
    </i>
    <i>
      <x v="9579"/>
    </i>
    <i>
      <x v="10705"/>
    </i>
    <i>
      <x v="9580"/>
    </i>
    <i>
      <x v="10709"/>
    </i>
    <i>
      <x v="9581"/>
    </i>
    <i>
      <x v="10713"/>
    </i>
    <i>
      <x v="9582"/>
    </i>
    <i>
      <x v="10717"/>
    </i>
    <i>
      <x v="9583"/>
    </i>
    <i>
      <x v="10721"/>
    </i>
    <i>
      <x v="9584"/>
    </i>
    <i>
      <x v="10725"/>
    </i>
    <i>
      <x v="9585"/>
    </i>
    <i>
      <x v="10729"/>
    </i>
    <i>
      <x v="9586"/>
    </i>
    <i>
      <x v="10733"/>
    </i>
    <i>
      <x v="9587"/>
    </i>
    <i>
      <x v="10737"/>
    </i>
    <i>
      <x v="9588"/>
    </i>
    <i>
      <x v="10741"/>
    </i>
    <i>
      <x v="9589"/>
    </i>
    <i>
      <x v="10745"/>
    </i>
    <i>
      <x v="9590"/>
    </i>
    <i>
      <x v="10749"/>
    </i>
    <i>
      <x v="9591"/>
    </i>
    <i>
      <x v="10753"/>
    </i>
    <i>
      <x v="9592"/>
    </i>
    <i>
      <x v="10757"/>
    </i>
    <i>
      <x v="9593"/>
    </i>
    <i>
      <x v="10761"/>
    </i>
    <i>
      <x v="9594"/>
    </i>
    <i>
      <x v="10765"/>
    </i>
    <i>
      <x v="9595"/>
    </i>
    <i>
      <x v="10769"/>
    </i>
    <i>
      <x v="9596"/>
    </i>
    <i>
      <x v="10773"/>
    </i>
    <i>
      <x v="9597"/>
    </i>
    <i>
      <x v="10777"/>
    </i>
    <i>
      <x v="9598"/>
    </i>
    <i>
      <x v="10781"/>
    </i>
    <i>
      <x v="9599"/>
    </i>
    <i>
      <x v="10785"/>
    </i>
    <i>
      <x v="9600"/>
    </i>
    <i>
      <x v="10789"/>
    </i>
    <i>
      <x v="9601"/>
    </i>
    <i>
      <x v="10793"/>
    </i>
    <i>
      <x v="9602"/>
    </i>
    <i>
      <x v="10797"/>
    </i>
    <i>
      <x v="9603"/>
    </i>
    <i>
      <x v="10801"/>
    </i>
    <i>
      <x v="9604"/>
    </i>
    <i>
      <x v="10805"/>
    </i>
    <i>
      <x v="9605"/>
    </i>
    <i>
      <x v="10809"/>
    </i>
    <i>
      <x v="9606"/>
    </i>
    <i>
      <x v="10813"/>
    </i>
    <i>
      <x v="9607"/>
    </i>
    <i>
      <x v="10817"/>
    </i>
    <i>
      <x v="9608"/>
    </i>
    <i>
      <x v="10821"/>
    </i>
    <i>
      <x v="9609"/>
    </i>
    <i>
      <x v="10825"/>
    </i>
    <i>
      <x v="9610"/>
    </i>
    <i>
      <x v="10829"/>
    </i>
    <i>
      <x v="9611"/>
    </i>
    <i>
      <x v="10833"/>
    </i>
    <i>
      <x v="9612"/>
    </i>
    <i>
      <x v="10837"/>
    </i>
    <i>
      <x v="9613"/>
    </i>
    <i>
      <x v="10841"/>
    </i>
    <i>
      <x v="9614"/>
    </i>
    <i>
      <x v="10845"/>
    </i>
    <i>
      <x v="9615"/>
    </i>
    <i>
      <x v="10849"/>
    </i>
    <i>
      <x v="9616"/>
    </i>
    <i>
      <x v="10853"/>
    </i>
    <i>
      <x v="9617"/>
    </i>
    <i>
      <x v="10857"/>
    </i>
    <i>
      <x v="9618"/>
    </i>
    <i>
      <x v="10861"/>
    </i>
    <i>
      <x v="9619"/>
    </i>
    <i>
      <x v="10865"/>
    </i>
    <i>
      <x v="9620"/>
    </i>
    <i>
      <x v="10869"/>
    </i>
    <i>
      <x v="9621"/>
    </i>
    <i>
      <x v="10873"/>
    </i>
    <i>
      <x v="9622"/>
    </i>
    <i>
      <x v="10877"/>
    </i>
    <i>
      <x v="9623"/>
    </i>
    <i>
      <x v="10881"/>
    </i>
    <i>
      <x v="9624"/>
    </i>
    <i>
      <x v="10885"/>
    </i>
    <i>
      <x v="9625"/>
    </i>
    <i>
      <x v="10889"/>
    </i>
    <i>
      <x v="9626"/>
    </i>
    <i>
      <x v="10893"/>
    </i>
    <i>
      <x v="9627"/>
    </i>
    <i>
      <x v="10897"/>
    </i>
    <i>
      <x v="9628"/>
    </i>
    <i>
      <x v="10901"/>
    </i>
    <i>
      <x v="9629"/>
    </i>
    <i>
      <x v="10905"/>
    </i>
    <i>
      <x v="9630"/>
    </i>
    <i>
      <x v="10909"/>
    </i>
    <i>
      <x v="9631"/>
    </i>
    <i>
      <x v="10913"/>
    </i>
    <i>
      <x v="9632"/>
    </i>
    <i>
      <x v="10917"/>
    </i>
    <i>
      <x v="9633"/>
    </i>
    <i>
      <x v="10921"/>
    </i>
    <i>
      <x v="9634"/>
    </i>
    <i>
      <x v="10925"/>
    </i>
    <i>
      <x v="9635"/>
    </i>
    <i>
      <x v="10929"/>
    </i>
    <i>
      <x v="9636"/>
    </i>
    <i>
      <x v="10933"/>
    </i>
    <i>
      <x v="9637"/>
    </i>
    <i>
      <x v="10937"/>
    </i>
    <i>
      <x v="9638"/>
    </i>
    <i>
      <x v="10941"/>
    </i>
    <i>
      <x v="9639"/>
    </i>
    <i>
      <x v="10945"/>
    </i>
    <i>
      <x v="9640"/>
    </i>
    <i>
      <x v="10949"/>
    </i>
    <i>
      <x v="9641"/>
    </i>
    <i>
      <x v="10953"/>
    </i>
    <i>
      <x v="9642"/>
    </i>
    <i>
      <x v="10957"/>
    </i>
    <i>
      <x v="9643"/>
    </i>
    <i>
      <x v="10961"/>
    </i>
    <i>
      <x v="9644"/>
    </i>
    <i>
      <x v="10965"/>
    </i>
    <i>
      <x v="9645"/>
    </i>
    <i>
      <x v="10969"/>
    </i>
    <i>
      <x v="9646"/>
    </i>
    <i>
      <x v="10973"/>
    </i>
    <i>
      <x v="9647"/>
    </i>
    <i>
      <x v="10977"/>
    </i>
    <i>
      <x v="9648"/>
    </i>
    <i>
      <x v="10981"/>
    </i>
    <i>
      <x v="9649"/>
    </i>
    <i>
      <x v="10985"/>
    </i>
    <i>
      <x v="9650"/>
    </i>
    <i>
      <x v="10989"/>
    </i>
    <i>
      <x v="9651"/>
    </i>
    <i>
      <x v="10993"/>
    </i>
    <i>
      <x v="9652"/>
    </i>
    <i>
      <x v="10997"/>
    </i>
    <i>
      <x v="9653"/>
    </i>
    <i>
      <x v="11001"/>
    </i>
    <i>
      <x v="9654"/>
    </i>
    <i>
      <x v="11005"/>
    </i>
    <i>
      <x v="9655"/>
    </i>
    <i>
      <x v="11009"/>
    </i>
    <i>
      <x v="9656"/>
    </i>
    <i>
      <x v="11013"/>
    </i>
    <i>
      <x v="9657"/>
    </i>
    <i>
      <x v="11017"/>
    </i>
    <i>
      <x v="9658"/>
    </i>
    <i>
      <x v="11021"/>
    </i>
    <i>
      <x v="9659"/>
    </i>
    <i>
      <x v="11025"/>
    </i>
    <i>
      <x v="9660"/>
    </i>
    <i>
      <x v="11029"/>
    </i>
    <i>
      <x v="9661"/>
    </i>
    <i>
      <x v="11033"/>
    </i>
    <i>
      <x v="9662"/>
    </i>
    <i>
      <x v="11037"/>
    </i>
    <i>
      <x v="9663"/>
    </i>
    <i>
      <x v="11041"/>
    </i>
    <i>
      <x v="9664"/>
    </i>
    <i>
      <x v="11045"/>
    </i>
    <i>
      <x v="9665"/>
    </i>
    <i>
      <x v="11049"/>
    </i>
    <i>
      <x v="9666"/>
    </i>
    <i>
      <x v="11053"/>
    </i>
    <i>
      <x v="9667"/>
    </i>
    <i>
      <x v="11057"/>
    </i>
    <i>
      <x v="9668"/>
    </i>
    <i>
      <x v="11061"/>
    </i>
    <i>
      <x v="9669"/>
    </i>
    <i>
      <x v="11065"/>
    </i>
    <i>
      <x v="9670"/>
    </i>
    <i>
      <x v="11069"/>
    </i>
    <i>
      <x v="9671"/>
    </i>
    <i>
      <x v="11073"/>
    </i>
    <i>
      <x v="9672"/>
    </i>
    <i>
      <x v="11077"/>
    </i>
    <i>
      <x v="9673"/>
    </i>
    <i>
      <x v="11081"/>
    </i>
    <i>
      <x v="9674"/>
    </i>
    <i>
      <x v="11085"/>
    </i>
    <i>
      <x v="9675"/>
    </i>
    <i>
      <x v="11089"/>
    </i>
    <i>
      <x v="9676"/>
    </i>
    <i>
      <x v="11093"/>
    </i>
    <i>
      <x v="9677"/>
    </i>
    <i>
      <x v="11097"/>
    </i>
    <i>
      <x v="9678"/>
    </i>
    <i>
      <x v="11102"/>
    </i>
    <i>
      <x v="9679"/>
    </i>
    <i>
      <x v="11106"/>
    </i>
    <i>
      <x v="9680"/>
    </i>
    <i>
      <x v="11110"/>
    </i>
    <i>
      <x v="9681"/>
    </i>
    <i>
      <x v="11114"/>
    </i>
    <i>
      <x v="9682"/>
    </i>
    <i>
      <x v="11118"/>
    </i>
    <i>
      <x v="9683"/>
    </i>
    <i>
      <x v="11122"/>
    </i>
    <i>
      <x v="9684"/>
    </i>
    <i>
      <x v="11126"/>
    </i>
    <i>
      <x v="9685"/>
    </i>
    <i>
      <x v="11130"/>
    </i>
    <i>
      <x v="9686"/>
    </i>
    <i>
      <x v="11134"/>
    </i>
    <i>
      <x v="9687"/>
    </i>
    <i>
      <x v="11138"/>
    </i>
    <i>
      <x v="9688"/>
    </i>
    <i>
      <x v="11142"/>
    </i>
    <i>
      <x v="9689"/>
    </i>
    <i>
      <x v="11146"/>
    </i>
    <i>
      <x v="9690"/>
    </i>
    <i>
      <x v="11150"/>
    </i>
    <i>
      <x v="9691"/>
    </i>
    <i>
      <x v="11154"/>
    </i>
    <i>
      <x v="9692"/>
    </i>
    <i>
      <x v="11158"/>
    </i>
    <i>
      <x v="9693"/>
    </i>
    <i>
      <x v="11162"/>
    </i>
    <i>
      <x v="9694"/>
    </i>
    <i>
      <x v="11166"/>
    </i>
    <i>
      <x v="9695"/>
    </i>
    <i>
      <x v="11170"/>
    </i>
    <i>
      <x v="9696"/>
    </i>
    <i>
      <x v="11174"/>
    </i>
    <i>
      <x v="9697"/>
    </i>
    <i>
      <x v="11178"/>
    </i>
    <i>
      <x v="9698"/>
    </i>
    <i>
      <x v="11182"/>
    </i>
    <i>
      <x v="9699"/>
    </i>
    <i>
      <x v="11186"/>
    </i>
    <i>
      <x v="9700"/>
    </i>
    <i>
      <x v="11190"/>
    </i>
    <i>
      <x v="9701"/>
    </i>
    <i>
      <x v="11194"/>
    </i>
    <i>
      <x v="9702"/>
    </i>
    <i>
      <x v="11198"/>
    </i>
    <i>
      <x v="9703"/>
    </i>
    <i>
      <x v="11202"/>
    </i>
    <i>
      <x v="9704"/>
    </i>
    <i>
      <x v="11206"/>
    </i>
    <i>
      <x v="9705"/>
    </i>
    <i>
      <x v="11210"/>
    </i>
    <i>
      <x v="9706"/>
    </i>
    <i>
      <x v="11214"/>
    </i>
    <i>
      <x v="9707"/>
    </i>
    <i>
      <x v="11219"/>
    </i>
    <i>
      <x v="9708"/>
    </i>
    <i>
      <x v="11223"/>
    </i>
    <i>
      <x v="9709"/>
    </i>
    <i>
      <x v="11227"/>
    </i>
    <i>
      <x v="9710"/>
    </i>
    <i>
      <x v="11231"/>
    </i>
    <i>
      <x v="9711"/>
    </i>
    <i>
      <x v="11235"/>
    </i>
    <i>
      <x v="9712"/>
    </i>
    <i>
      <x v="11239"/>
    </i>
    <i>
      <x v="9713"/>
    </i>
    <i>
      <x v="11243"/>
    </i>
    <i>
      <x v="9714"/>
    </i>
    <i>
      <x v="11247"/>
    </i>
    <i>
      <x v="9715"/>
    </i>
    <i>
      <x v="11251"/>
    </i>
    <i>
      <x v="9716"/>
    </i>
    <i>
      <x v="11255"/>
    </i>
    <i>
      <x v="9717"/>
    </i>
    <i>
      <x v="11259"/>
    </i>
    <i>
      <x v="9718"/>
    </i>
    <i>
      <x v="11263"/>
    </i>
    <i>
      <x v="9719"/>
    </i>
    <i>
      <x v="11267"/>
    </i>
    <i>
      <x v="9720"/>
    </i>
    <i>
      <x v="11271"/>
    </i>
    <i>
      <x v="9721"/>
    </i>
    <i>
      <x v="11275"/>
    </i>
    <i>
      <x v="9722"/>
    </i>
    <i>
      <x v="11279"/>
    </i>
    <i>
      <x v="9723"/>
    </i>
    <i>
      <x v="11284"/>
    </i>
    <i>
      <x v="9724"/>
    </i>
    <i>
      <x v="11288"/>
    </i>
    <i>
      <x v="9725"/>
    </i>
    <i>
      <x v="11292"/>
    </i>
    <i>
      <x v="9726"/>
    </i>
    <i>
      <x v="11296"/>
    </i>
    <i>
      <x v="9727"/>
    </i>
    <i>
      <x v="11300"/>
    </i>
    <i>
      <x v="9728"/>
    </i>
    <i>
      <x v="11304"/>
    </i>
    <i>
      <x v="9729"/>
    </i>
    <i>
      <x v="11308"/>
    </i>
    <i>
      <x v="9730"/>
    </i>
    <i>
      <x v="11312"/>
    </i>
    <i>
      <x v="9731"/>
    </i>
    <i>
      <x v="11316"/>
    </i>
    <i>
      <x v="9732"/>
    </i>
    <i>
      <x v="11320"/>
    </i>
    <i>
      <x v="9733"/>
    </i>
    <i>
      <x v="11324"/>
    </i>
    <i>
      <x v="9734"/>
    </i>
    <i>
      <x v="11328"/>
    </i>
    <i>
      <x v="9735"/>
    </i>
    <i>
      <x v="11332"/>
    </i>
    <i>
      <x v="9736"/>
    </i>
    <i>
      <x v="11336"/>
    </i>
    <i>
      <x v="9737"/>
    </i>
    <i>
      <x v="11340"/>
    </i>
    <i>
      <x v="9738"/>
    </i>
    <i>
      <x v="11344"/>
    </i>
    <i>
      <x v="9739"/>
    </i>
    <i>
      <x v="11348"/>
    </i>
    <i>
      <x v="9740"/>
    </i>
    <i>
      <x v="11352"/>
    </i>
    <i>
      <x v="9741"/>
    </i>
    <i>
      <x v="11356"/>
    </i>
    <i>
      <x v="9742"/>
    </i>
    <i>
      <x v="11360"/>
    </i>
    <i>
      <x v="9743"/>
    </i>
    <i>
      <x v="11367"/>
    </i>
    <i>
      <x v="9744"/>
    </i>
    <i>
      <x v="11371"/>
    </i>
    <i>
      <x v="9745"/>
    </i>
    <i>
      <x v="11375"/>
    </i>
    <i>
      <x v="9746"/>
    </i>
    <i>
      <x v="11379"/>
    </i>
    <i>
      <x v="9747"/>
    </i>
    <i>
      <x v="11383"/>
    </i>
    <i>
      <x v="9748"/>
    </i>
    <i>
      <x v="11387"/>
    </i>
    <i>
      <x v="9749"/>
    </i>
    <i>
      <x v="11391"/>
    </i>
    <i>
      <x v="9750"/>
    </i>
    <i>
      <x v="11395"/>
    </i>
    <i>
      <x v="9751"/>
    </i>
    <i>
      <x v="11399"/>
    </i>
    <i>
      <x v="9752"/>
    </i>
    <i>
      <x v="11403"/>
    </i>
    <i>
      <x v="9753"/>
    </i>
    <i>
      <x v="11407"/>
    </i>
    <i>
      <x v="9754"/>
    </i>
    <i>
      <x v="11411"/>
    </i>
    <i>
      <x v="9755"/>
    </i>
    <i>
      <x v="11415"/>
    </i>
    <i>
      <x v="9756"/>
    </i>
    <i>
      <x v="11419"/>
    </i>
    <i>
      <x v="9757"/>
    </i>
    <i>
      <x v="11423"/>
    </i>
    <i>
      <x v="9758"/>
    </i>
    <i>
      <x v="11427"/>
    </i>
    <i>
      <x v="9759"/>
    </i>
    <i>
      <x v="11431"/>
    </i>
    <i>
      <x v="9760"/>
    </i>
    <i>
      <x v="11435"/>
    </i>
    <i>
      <x v="9761"/>
    </i>
    <i>
      <x v="11439"/>
    </i>
    <i>
      <x v="9762"/>
    </i>
    <i>
      <x v="11443"/>
    </i>
    <i>
      <x v="9763"/>
    </i>
    <i>
      <x v="11447"/>
    </i>
    <i>
      <x v="9764"/>
    </i>
    <i>
      <x v="11451"/>
    </i>
    <i>
      <x v="9765"/>
    </i>
    <i>
      <x v="11455"/>
    </i>
    <i>
      <x v="9766"/>
    </i>
    <i>
      <x v="11459"/>
    </i>
    <i>
      <x v="9767"/>
    </i>
    <i>
      <x v="11463"/>
    </i>
    <i>
      <x v="9768"/>
    </i>
    <i>
      <x v="11467"/>
    </i>
    <i>
      <x v="9769"/>
    </i>
    <i>
      <x v="11471"/>
    </i>
    <i>
      <x v="9770"/>
    </i>
    <i>
      <x v="11475"/>
    </i>
    <i>
      <x v="9771"/>
    </i>
    <i>
      <x v="11479"/>
    </i>
    <i>
      <x v="9772"/>
    </i>
    <i>
      <x v="11483"/>
    </i>
    <i>
      <x v="9773"/>
    </i>
    <i>
      <x v="11487"/>
    </i>
    <i>
      <x v="9774"/>
    </i>
    <i>
      <x v="11491"/>
    </i>
    <i>
      <x v="9775"/>
    </i>
    <i>
      <x v="11495"/>
    </i>
    <i>
      <x v="9776"/>
    </i>
    <i>
      <x v="11499"/>
    </i>
    <i>
      <x v="9777"/>
    </i>
    <i>
      <x v="10351"/>
    </i>
    <i>
      <x v="9778"/>
    </i>
    <i>
      <x v="10353"/>
    </i>
    <i>
      <x v="9779"/>
    </i>
    <i>
      <x v="10355"/>
    </i>
    <i>
      <x v="9780"/>
    </i>
    <i>
      <x v="10357"/>
    </i>
    <i>
      <x v="9781"/>
    </i>
    <i>
      <x v="10359"/>
    </i>
    <i>
      <x v="9782"/>
    </i>
    <i>
      <x v="10361"/>
    </i>
    <i>
      <x v="9783"/>
    </i>
    <i>
      <x v="10363"/>
    </i>
    <i>
      <x v="9784"/>
    </i>
    <i>
      <x v="10365"/>
    </i>
    <i>
      <x v="9785"/>
    </i>
    <i>
      <x v="10367"/>
    </i>
    <i>
      <x v="9786"/>
    </i>
    <i>
      <x v="10369"/>
    </i>
    <i>
      <x v="9787"/>
    </i>
    <i>
      <x v="10371"/>
    </i>
    <i>
      <x v="9788"/>
    </i>
    <i>
      <x v="10373"/>
    </i>
    <i>
      <x v="9789"/>
    </i>
    <i>
      <x v="10375"/>
    </i>
    <i>
      <x v="9790"/>
    </i>
    <i>
      <x v="10377"/>
    </i>
    <i>
      <x v="9791"/>
    </i>
    <i>
      <x v="10379"/>
    </i>
    <i>
      <x v="9792"/>
    </i>
    <i>
      <x v="10381"/>
    </i>
    <i>
      <x v="9793"/>
    </i>
    <i>
      <x v="10383"/>
    </i>
    <i>
      <x v="9794"/>
    </i>
    <i>
      <x v="10385"/>
    </i>
    <i>
      <x v="9795"/>
    </i>
    <i>
      <x v="10387"/>
    </i>
    <i>
      <x v="9796"/>
    </i>
    <i>
      <x v="10389"/>
    </i>
    <i>
      <x v="9797"/>
    </i>
    <i>
      <x v="10391"/>
    </i>
    <i>
      <x v="9798"/>
    </i>
    <i>
      <x v="10393"/>
    </i>
    <i>
      <x v="9799"/>
    </i>
    <i>
      <x v="10395"/>
    </i>
    <i>
      <x v="9800"/>
    </i>
    <i>
      <x v="10397"/>
    </i>
    <i>
      <x v="9801"/>
    </i>
    <i>
      <x v="10399"/>
    </i>
    <i>
      <x v="9802"/>
    </i>
    <i>
      <x v="10401"/>
    </i>
    <i>
      <x v="9803"/>
    </i>
    <i>
      <x v="10403"/>
    </i>
    <i>
      <x v="9804"/>
    </i>
    <i>
      <x v="10405"/>
    </i>
    <i>
      <x v="9805"/>
    </i>
    <i>
      <x v="10407"/>
    </i>
    <i>
      <x v="9806"/>
    </i>
    <i>
      <x v="10409"/>
    </i>
    <i>
      <x v="9807"/>
    </i>
    <i>
      <x v="10411"/>
    </i>
    <i>
      <x v="9808"/>
    </i>
    <i>
      <x v="10413"/>
    </i>
    <i>
      <x v="9809"/>
    </i>
    <i>
      <x v="10415"/>
    </i>
    <i>
      <x v="9810"/>
    </i>
    <i>
      <x v="10417"/>
    </i>
    <i>
      <x v="9811"/>
    </i>
    <i>
      <x v="10419"/>
    </i>
    <i>
      <x v="9812"/>
    </i>
    <i>
      <x v="10421"/>
    </i>
    <i>
      <x v="9813"/>
    </i>
    <i>
      <x v="10423"/>
    </i>
    <i>
      <x v="9814"/>
    </i>
    <i>
      <x v="10425"/>
    </i>
    <i>
      <x v="9815"/>
    </i>
    <i>
      <x v="10427"/>
    </i>
    <i>
      <x v="9816"/>
    </i>
    <i>
      <x v="10429"/>
    </i>
    <i>
      <x v="9817"/>
    </i>
    <i>
      <x v="10431"/>
    </i>
    <i>
      <x v="9818"/>
    </i>
    <i>
      <x v="10433"/>
    </i>
    <i>
      <x v="9819"/>
    </i>
    <i>
      <x v="10435"/>
    </i>
    <i>
      <x v="9820"/>
    </i>
    <i>
      <x v="10437"/>
    </i>
    <i>
      <x v="9821"/>
    </i>
    <i>
      <x v="10439"/>
    </i>
    <i>
      <x v="9822"/>
    </i>
    <i>
      <x v="10441"/>
    </i>
    <i>
      <x v="9823"/>
    </i>
    <i>
      <x v="10443"/>
    </i>
    <i>
      <x v="9824"/>
    </i>
    <i>
      <x v="10445"/>
    </i>
    <i>
      <x v="9825"/>
    </i>
    <i>
      <x v="10447"/>
    </i>
    <i>
      <x v="9826"/>
    </i>
    <i>
      <x v="10449"/>
    </i>
    <i>
      <x v="9827"/>
    </i>
    <i>
      <x v="10451"/>
    </i>
    <i>
      <x v="9828"/>
    </i>
    <i>
      <x v="10453"/>
    </i>
    <i>
      <x v="9829"/>
    </i>
    <i>
      <x v="10455"/>
    </i>
    <i>
      <x v="9830"/>
    </i>
    <i>
      <x v="10457"/>
    </i>
    <i>
      <x v="9831"/>
    </i>
    <i>
      <x v="10459"/>
    </i>
    <i>
      <x v="9832"/>
    </i>
    <i>
      <x v="10461"/>
    </i>
    <i>
      <x v="9833"/>
    </i>
    <i>
      <x v="10463"/>
    </i>
    <i>
      <x v="9834"/>
    </i>
    <i>
      <x v="10465"/>
    </i>
    <i>
      <x v="9835"/>
    </i>
    <i>
      <x v="10467"/>
    </i>
    <i>
      <x v="9836"/>
    </i>
    <i>
      <x v="10469"/>
    </i>
    <i>
      <x v="9837"/>
    </i>
    <i>
      <x v="10471"/>
    </i>
    <i>
      <x v="9838"/>
    </i>
    <i>
      <x v="10473"/>
    </i>
    <i>
      <x v="9839"/>
    </i>
    <i>
      <x v="10475"/>
    </i>
    <i>
      <x v="9840"/>
    </i>
    <i>
      <x v="10477"/>
    </i>
    <i>
      <x v="9841"/>
    </i>
    <i>
      <x v="10479"/>
    </i>
    <i>
      <x v="9842"/>
    </i>
    <i>
      <x v="10481"/>
    </i>
    <i>
      <x v="9843"/>
    </i>
    <i>
      <x v="10483"/>
    </i>
    <i>
      <x v="9844"/>
    </i>
    <i>
      <x v="10485"/>
    </i>
    <i>
      <x v="9845"/>
    </i>
    <i>
      <x v="10487"/>
    </i>
    <i>
      <x v="9846"/>
    </i>
    <i>
      <x v="10489"/>
    </i>
    <i>
      <x v="9847"/>
    </i>
    <i>
      <x v="10491"/>
    </i>
    <i>
      <x v="9848"/>
    </i>
    <i>
      <x v="10493"/>
    </i>
    <i>
      <x v="9849"/>
    </i>
    <i>
      <x v="10495"/>
    </i>
    <i>
      <x v="9850"/>
    </i>
    <i>
      <x v="10497"/>
    </i>
    <i>
      <x v="9851"/>
    </i>
    <i>
      <x v="10499"/>
    </i>
    <i>
      <x v="9852"/>
    </i>
    <i>
      <x v="10501"/>
    </i>
    <i>
      <x v="9853"/>
    </i>
    <i>
      <x v="10503"/>
    </i>
    <i>
      <x v="9854"/>
    </i>
    <i>
      <x v="10505"/>
    </i>
    <i>
      <x v="9855"/>
    </i>
    <i>
      <x v="10507"/>
    </i>
    <i>
      <x v="9856"/>
    </i>
    <i>
      <x v="10509"/>
    </i>
    <i>
      <x v="9857"/>
    </i>
    <i>
      <x v="10511"/>
    </i>
    <i>
      <x v="9858"/>
    </i>
    <i>
      <x v="10513"/>
    </i>
    <i>
      <x v="9859"/>
    </i>
    <i>
      <x v="10515"/>
    </i>
    <i>
      <x v="9860"/>
    </i>
    <i>
      <x v="10517"/>
    </i>
    <i>
      <x v="9861"/>
    </i>
    <i>
      <x v="10519"/>
    </i>
    <i>
      <x v="9862"/>
    </i>
    <i>
      <x v="10521"/>
    </i>
    <i>
      <x v="9863"/>
    </i>
    <i>
      <x v="10523"/>
    </i>
    <i>
      <x v="9864"/>
    </i>
    <i>
      <x v="10525"/>
    </i>
    <i>
      <x v="9865"/>
    </i>
    <i>
      <x v="10527"/>
    </i>
    <i>
      <x v="9866"/>
    </i>
    <i>
      <x v="10529"/>
    </i>
    <i>
      <x v="9867"/>
    </i>
    <i>
      <x v="10531"/>
    </i>
    <i>
      <x v="9868"/>
    </i>
    <i>
      <x v="10533"/>
    </i>
    <i>
      <x v="9869"/>
    </i>
    <i>
      <x v="10535"/>
    </i>
    <i>
      <x v="9870"/>
    </i>
    <i>
      <x v="10537"/>
    </i>
    <i>
      <x v="9871"/>
    </i>
    <i>
      <x v="10539"/>
    </i>
    <i>
      <x v="9872"/>
    </i>
    <i>
      <x v="10541"/>
    </i>
    <i>
      <x v="9873"/>
    </i>
    <i>
      <x v="10543"/>
    </i>
    <i>
      <x v="9874"/>
    </i>
    <i>
      <x v="10545"/>
    </i>
    <i>
      <x v="9875"/>
    </i>
    <i>
      <x v="10547"/>
    </i>
    <i>
      <x v="9876"/>
    </i>
    <i>
      <x v="10549"/>
    </i>
    <i>
      <x v="9877"/>
    </i>
    <i>
      <x v="10551"/>
    </i>
    <i>
      <x v="9878"/>
    </i>
    <i>
      <x v="10553"/>
    </i>
    <i>
      <x v="9879"/>
    </i>
    <i>
      <x v="10555"/>
    </i>
    <i>
      <x v="9880"/>
    </i>
    <i>
      <x v="10557"/>
    </i>
    <i>
      <x v="9881"/>
    </i>
    <i>
      <x v="10559"/>
    </i>
    <i>
      <x v="9882"/>
    </i>
    <i>
      <x v="10561"/>
    </i>
    <i>
      <x v="9883"/>
    </i>
    <i>
      <x v="10563"/>
    </i>
    <i>
      <x v="9884"/>
    </i>
    <i>
      <x v="10565"/>
    </i>
    <i>
      <x v="9885"/>
    </i>
    <i>
      <x v="10567"/>
    </i>
    <i>
      <x v="9886"/>
    </i>
    <i>
      <x v="10569"/>
    </i>
    <i>
      <x v="9887"/>
    </i>
    <i>
      <x v="10571"/>
    </i>
    <i>
      <x v="9888"/>
    </i>
    <i>
      <x v="10573"/>
    </i>
    <i>
      <x v="9889"/>
    </i>
    <i>
      <x v="10575"/>
    </i>
    <i>
      <x v="9890"/>
    </i>
    <i>
      <x v="10577"/>
    </i>
    <i>
      <x v="9891"/>
    </i>
    <i>
      <x v="10579"/>
    </i>
    <i>
      <x v="9892"/>
    </i>
    <i>
      <x v="10581"/>
    </i>
    <i>
      <x v="9893"/>
    </i>
    <i>
      <x v="10583"/>
    </i>
    <i>
      <x v="9894"/>
    </i>
    <i>
      <x v="10585"/>
    </i>
    <i>
      <x v="9895"/>
    </i>
    <i>
      <x v="10587"/>
    </i>
    <i>
      <x v="9896"/>
    </i>
    <i>
      <x v="10589"/>
    </i>
    <i>
      <x v="9897"/>
    </i>
    <i>
      <x v="10591"/>
    </i>
    <i>
      <x v="9898"/>
    </i>
    <i>
      <x v="10593"/>
    </i>
    <i>
      <x v="9899"/>
    </i>
    <i>
      <x v="10595"/>
    </i>
    <i>
      <x v="9900"/>
    </i>
    <i>
      <x v="10597"/>
    </i>
    <i>
      <x v="9901"/>
    </i>
    <i>
      <x v="10599"/>
    </i>
    <i>
      <x v="9902"/>
    </i>
    <i>
      <x v="10601"/>
    </i>
    <i>
      <x v="9903"/>
    </i>
    <i>
      <x v="10603"/>
    </i>
    <i>
      <x v="9904"/>
    </i>
    <i>
      <x v="10605"/>
    </i>
    <i>
      <x v="9905"/>
    </i>
    <i>
      <x v="10607"/>
    </i>
    <i>
      <x v="9906"/>
    </i>
    <i>
      <x v="10609"/>
    </i>
    <i>
      <x v="9907"/>
    </i>
    <i>
      <x v="10611"/>
    </i>
    <i>
      <x v="9908"/>
    </i>
    <i>
      <x v="10613"/>
    </i>
    <i>
      <x v="9909"/>
    </i>
    <i>
      <x v="9207"/>
    </i>
    <i>
      <x v="10615"/>
    </i>
    <i>
      <x v="9910"/>
    </i>
    <i>
      <x v="10618"/>
    </i>
    <i>
      <x v="9911"/>
    </i>
    <i>
      <x v="10620"/>
    </i>
    <i>
      <x v="9912"/>
    </i>
    <i>
      <x v="10622"/>
    </i>
    <i>
      <x v="9913"/>
    </i>
    <i>
      <x v="10624"/>
    </i>
    <i>
      <x v="9914"/>
    </i>
    <i>
      <x v="10626"/>
    </i>
    <i>
      <x v="9915"/>
    </i>
    <i>
      <x v="10628"/>
    </i>
    <i>
      <x v="9916"/>
    </i>
    <i>
      <x v="10630"/>
    </i>
    <i>
      <x v="9917"/>
    </i>
    <i>
      <x v="10632"/>
    </i>
    <i>
      <x v="9918"/>
    </i>
    <i>
      <x v="10634"/>
    </i>
    <i>
      <x v="9919"/>
    </i>
    <i>
      <x v="10636"/>
    </i>
    <i>
      <x v="9920"/>
    </i>
    <i>
      <x v="10638"/>
    </i>
    <i>
      <x v="9921"/>
    </i>
    <i>
      <x v="10640"/>
    </i>
    <i>
      <x v="9922"/>
    </i>
    <i>
      <x v="10642"/>
    </i>
    <i>
      <x v="9923"/>
    </i>
    <i>
      <x v="10644"/>
    </i>
    <i>
      <x v="9924"/>
    </i>
    <i>
      <x v="10646"/>
    </i>
    <i>
      <x v="9925"/>
    </i>
    <i>
      <x v="10648"/>
    </i>
    <i>
      <x v="9926"/>
    </i>
    <i>
      <x v="10650"/>
    </i>
    <i>
      <x v="9927"/>
    </i>
    <i>
      <x v="10652"/>
    </i>
    <i>
      <x v="9928"/>
    </i>
    <i>
      <x v="10654"/>
    </i>
    <i>
      <x v="9929"/>
    </i>
    <i>
      <x v="10656"/>
    </i>
    <i>
      <x v="9930"/>
    </i>
    <i>
      <x v="10658"/>
    </i>
    <i>
      <x v="9931"/>
    </i>
    <i>
      <x v="10660"/>
    </i>
    <i>
      <x v="9932"/>
    </i>
    <i>
      <x v="10662"/>
    </i>
    <i>
      <x v="9933"/>
    </i>
    <i>
      <x v="10664"/>
    </i>
    <i>
      <x v="9934"/>
    </i>
    <i>
      <x v="10666"/>
    </i>
    <i>
      <x v="9935"/>
    </i>
    <i>
      <x v="10668"/>
    </i>
    <i>
      <x v="9936"/>
    </i>
    <i>
      <x v="10670"/>
    </i>
    <i>
      <x v="9937"/>
    </i>
    <i>
      <x v="10672"/>
    </i>
    <i>
      <x v="9938"/>
    </i>
    <i>
      <x v="10674"/>
    </i>
    <i>
      <x v="9939"/>
    </i>
    <i>
      <x v="10676"/>
    </i>
    <i>
      <x v="9940"/>
    </i>
    <i>
      <x v="10678"/>
    </i>
    <i>
      <x v="9941"/>
    </i>
    <i>
      <x v="10680"/>
    </i>
    <i>
      <x v="9942"/>
    </i>
    <i>
      <x v="10682"/>
    </i>
    <i>
      <x v="9943"/>
    </i>
    <i>
      <x v="10684"/>
    </i>
    <i>
      <x v="9944"/>
    </i>
    <i>
      <x v="10686"/>
    </i>
    <i>
      <x v="9945"/>
    </i>
    <i>
      <x v="10688"/>
    </i>
    <i>
      <x v="9946"/>
    </i>
    <i>
      <x v="10690"/>
    </i>
    <i>
      <x v="9947"/>
    </i>
    <i>
      <x v="10692"/>
    </i>
    <i>
      <x v="9948"/>
    </i>
    <i>
      <x v="10694"/>
    </i>
    <i>
      <x v="9949"/>
    </i>
    <i>
      <x v="10696"/>
    </i>
    <i>
      <x v="9950"/>
    </i>
    <i>
      <x v="10698"/>
    </i>
    <i>
      <x v="9951"/>
    </i>
    <i>
      <x v="10700"/>
    </i>
    <i>
      <x v="9952"/>
    </i>
    <i>
      <x v="10702"/>
    </i>
    <i>
      <x v="9953"/>
    </i>
    <i>
      <x v="10704"/>
    </i>
    <i>
      <x v="9954"/>
    </i>
    <i>
      <x v="10706"/>
    </i>
    <i>
      <x v="9955"/>
    </i>
    <i>
      <x v="10708"/>
    </i>
    <i>
      <x v="9956"/>
    </i>
    <i>
      <x v="10710"/>
    </i>
    <i>
      <x v="9957"/>
    </i>
    <i>
      <x v="10712"/>
    </i>
    <i>
      <x v="9958"/>
    </i>
    <i>
      <x v="10714"/>
    </i>
    <i>
      <x v="9959"/>
    </i>
    <i>
      <x v="10716"/>
    </i>
    <i>
      <x v="9960"/>
    </i>
    <i>
      <x v="10718"/>
    </i>
    <i>
      <x v="9961"/>
    </i>
    <i>
      <x v="10720"/>
    </i>
    <i>
      <x v="9962"/>
    </i>
    <i>
      <x v="10722"/>
    </i>
    <i>
      <x v="9963"/>
    </i>
    <i>
      <x v="10724"/>
    </i>
    <i>
      <x v="9964"/>
    </i>
    <i>
      <x v="10726"/>
    </i>
    <i>
      <x v="9965"/>
    </i>
    <i>
      <x v="10728"/>
    </i>
    <i>
      <x v="9966"/>
    </i>
    <i>
      <x v="10730"/>
    </i>
    <i>
      <x v="9967"/>
    </i>
    <i>
      <x v="10732"/>
    </i>
    <i>
      <x v="9968"/>
    </i>
    <i>
      <x v="10734"/>
    </i>
    <i>
      <x v="9969"/>
    </i>
    <i>
      <x v="10736"/>
    </i>
    <i>
      <x v="9970"/>
    </i>
    <i>
      <x v="10738"/>
    </i>
    <i>
      <x v="9971"/>
    </i>
    <i>
      <x v="10740"/>
    </i>
    <i>
      <x v="9972"/>
    </i>
    <i>
      <x v="10742"/>
    </i>
    <i>
      <x v="9973"/>
    </i>
    <i>
      <x v="10744"/>
    </i>
    <i>
      <x v="9974"/>
    </i>
    <i>
      <x v="10746"/>
    </i>
    <i>
      <x v="9975"/>
    </i>
    <i>
      <x v="10748"/>
    </i>
    <i>
      <x v="9976"/>
    </i>
    <i>
      <x v="10750"/>
    </i>
    <i>
      <x v="9977"/>
    </i>
    <i>
      <x v="10752"/>
    </i>
    <i>
      <x v="9978"/>
    </i>
    <i>
      <x v="10754"/>
    </i>
    <i>
      <x v="9979"/>
    </i>
    <i>
      <x v="10756"/>
    </i>
    <i>
      <x v="9980"/>
    </i>
    <i>
      <x v="10758"/>
    </i>
    <i>
      <x v="9981"/>
    </i>
    <i>
      <x v="10760"/>
    </i>
    <i>
      <x v="9982"/>
    </i>
    <i>
      <x v="10762"/>
    </i>
    <i>
      <x v="9983"/>
    </i>
    <i>
      <x v="10764"/>
    </i>
    <i>
      <x v="9984"/>
    </i>
    <i>
      <x v="10766"/>
    </i>
    <i>
      <x v="9985"/>
    </i>
    <i>
      <x v="10768"/>
    </i>
    <i>
      <x v="9986"/>
    </i>
    <i>
      <x v="10770"/>
    </i>
    <i>
      <x v="9987"/>
    </i>
    <i>
      <x v="10772"/>
    </i>
    <i>
      <x v="9988"/>
    </i>
    <i>
      <x v="10774"/>
    </i>
    <i>
      <x v="9989"/>
    </i>
    <i>
      <x v="10776"/>
    </i>
    <i>
      <x v="9990"/>
    </i>
    <i>
      <x v="10778"/>
    </i>
    <i>
      <x v="9991"/>
    </i>
    <i>
      <x v="10780"/>
    </i>
    <i>
      <x v="9992"/>
    </i>
    <i>
      <x v="10782"/>
    </i>
    <i>
      <x v="9993"/>
    </i>
    <i>
      <x v="10784"/>
    </i>
    <i>
      <x v="9994"/>
    </i>
    <i>
      <x v="10786"/>
    </i>
    <i>
      <x v="9995"/>
    </i>
    <i>
      <x v="10788"/>
    </i>
    <i>
      <x v="9996"/>
    </i>
    <i>
      <x v="10790"/>
    </i>
    <i>
      <x v="9997"/>
    </i>
    <i>
      <x v="10792"/>
    </i>
    <i>
      <x v="9998"/>
    </i>
    <i>
      <x v="10794"/>
    </i>
    <i>
      <x v="9999"/>
    </i>
    <i>
      <x v="10796"/>
    </i>
    <i>
      <x v="10000"/>
    </i>
    <i>
      <x v="10798"/>
    </i>
    <i>
      <x v="10001"/>
    </i>
    <i>
      <x v="10800"/>
    </i>
    <i>
      <x v="10002"/>
    </i>
    <i>
      <x v="10802"/>
    </i>
    <i>
      <x v="10003"/>
    </i>
    <i>
      <x v="10804"/>
    </i>
    <i>
      <x v="10004"/>
    </i>
    <i>
      <x v="10806"/>
    </i>
    <i>
      <x v="10005"/>
    </i>
    <i>
      <x v="10808"/>
    </i>
    <i>
      <x v="10006"/>
    </i>
    <i>
      <x v="10810"/>
    </i>
    <i>
      <x v="10007"/>
    </i>
    <i>
      <x v="10812"/>
    </i>
    <i>
      <x v="10008"/>
    </i>
    <i>
      <x v="10814"/>
    </i>
    <i>
      <x v="10009"/>
    </i>
    <i>
      <x v="10816"/>
    </i>
    <i>
      <x v="10010"/>
    </i>
    <i>
      <x v="10818"/>
    </i>
    <i>
      <x v="10011"/>
    </i>
    <i>
      <x v="10820"/>
    </i>
    <i>
      <x v="10012"/>
    </i>
    <i>
      <x v="10822"/>
    </i>
    <i>
      <x v="10013"/>
    </i>
    <i>
      <x v="10824"/>
    </i>
    <i>
      <x v="10014"/>
    </i>
    <i>
      <x v="10826"/>
    </i>
    <i>
      <x v="10015"/>
    </i>
    <i>
      <x v="10828"/>
    </i>
    <i>
      <x v="10016"/>
    </i>
    <i>
      <x v="10830"/>
    </i>
    <i>
      <x v="10017"/>
    </i>
    <i>
      <x v="10832"/>
    </i>
    <i>
      <x v="10018"/>
    </i>
    <i>
      <x v="10834"/>
    </i>
    <i>
      <x v="10019"/>
    </i>
    <i>
      <x v="10836"/>
    </i>
    <i>
      <x v="10020"/>
    </i>
    <i>
      <x v="10838"/>
    </i>
    <i>
      <x v="10021"/>
    </i>
    <i>
      <x v="10840"/>
    </i>
    <i>
      <x v="10022"/>
    </i>
    <i>
      <x v="10842"/>
    </i>
    <i>
      <x v="10023"/>
    </i>
    <i>
      <x v="10844"/>
    </i>
    <i>
      <x v="10024"/>
    </i>
    <i>
      <x v="10846"/>
    </i>
    <i>
      <x v="10025"/>
    </i>
    <i>
      <x v="10848"/>
    </i>
    <i>
      <x v="10026"/>
    </i>
    <i>
      <x v="10850"/>
    </i>
    <i>
      <x v="10027"/>
    </i>
    <i>
      <x v="10852"/>
    </i>
    <i>
      <x v="10028"/>
    </i>
    <i>
      <x v="10854"/>
    </i>
    <i>
      <x v="10029"/>
    </i>
    <i>
      <x v="10856"/>
    </i>
    <i>
      <x v="10030"/>
    </i>
    <i>
      <x v="10858"/>
    </i>
    <i>
      <x v="10031"/>
    </i>
    <i>
      <x v="10860"/>
    </i>
    <i>
      <x v="10032"/>
    </i>
    <i>
      <x v="10862"/>
    </i>
    <i>
      <x v="10033"/>
    </i>
    <i>
      <x v="10864"/>
    </i>
    <i>
      <x v="10034"/>
    </i>
    <i>
      <x v="10866"/>
    </i>
    <i>
      <x v="10035"/>
    </i>
    <i>
      <x v="10868"/>
    </i>
    <i>
      <x v="10036"/>
    </i>
    <i>
      <x v="10870"/>
    </i>
    <i>
      <x v="10037"/>
    </i>
    <i>
      <x v="10872"/>
    </i>
    <i>
      <x v="10038"/>
    </i>
    <i>
      <x v="10874"/>
    </i>
    <i>
      <x v="10039"/>
    </i>
    <i>
      <x v="10876"/>
    </i>
    <i>
      <x v="10040"/>
    </i>
    <i>
      <x v="10878"/>
    </i>
    <i>
      <x v="10041"/>
    </i>
    <i>
      <x v="10880"/>
    </i>
    <i>
      <x v="10042"/>
    </i>
    <i>
      <x v="10882"/>
    </i>
    <i>
      <x v="10043"/>
    </i>
    <i>
      <x v="10884"/>
    </i>
    <i>
      <x v="10044"/>
    </i>
    <i>
      <x v="10886"/>
    </i>
    <i>
      <x v="10045"/>
    </i>
    <i>
      <x v="10888"/>
    </i>
    <i>
      <x v="10046"/>
    </i>
    <i>
      <x v="10890"/>
    </i>
    <i>
      <x v="10047"/>
    </i>
    <i>
      <x v="10892"/>
    </i>
    <i>
      <x v="10048"/>
    </i>
    <i>
      <x v="10894"/>
    </i>
    <i>
      <x v="10049"/>
    </i>
    <i>
      <x v="10896"/>
    </i>
    <i>
      <x v="10050"/>
    </i>
    <i>
      <x v="10898"/>
    </i>
    <i>
      <x v="10051"/>
    </i>
    <i>
      <x v="10900"/>
    </i>
    <i>
      <x v="10052"/>
    </i>
    <i>
      <x v="10902"/>
    </i>
    <i>
      <x v="10053"/>
    </i>
    <i>
      <x v="10904"/>
    </i>
    <i>
      <x v="10054"/>
    </i>
    <i>
      <x v="10906"/>
    </i>
    <i>
      <x v="10055"/>
    </i>
    <i>
      <x v="10908"/>
    </i>
    <i>
      <x v="10056"/>
    </i>
    <i>
      <x v="10910"/>
    </i>
    <i>
      <x v="10057"/>
    </i>
    <i>
      <x v="10912"/>
    </i>
    <i>
      <x v="10058"/>
    </i>
    <i>
      <x v="10914"/>
    </i>
    <i>
      <x v="10059"/>
    </i>
    <i>
      <x v="10916"/>
    </i>
    <i>
      <x v="10060"/>
    </i>
    <i>
      <x v="10918"/>
    </i>
    <i>
      <x v="10061"/>
    </i>
    <i>
      <x v="10920"/>
    </i>
    <i>
      <x v="10062"/>
    </i>
    <i>
      <x v="10922"/>
    </i>
    <i>
      <x v="10063"/>
    </i>
    <i>
      <x v="10924"/>
    </i>
    <i>
      <x v="10064"/>
    </i>
    <i>
      <x v="10926"/>
    </i>
    <i>
      <x v="10065"/>
    </i>
    <i>
      <x v="10928"/>
    </i>
    <i>
      <x v="10066"/>
    </i>
    <i>
      <x v="10930"/>
    </i>
    <i>
      <x v="10067"/>
    </i>
    <i>
      <x v="10932"/>
    </i>
    <i>
      <x v="10068"/>
    </i>
    <i>
      <x v="10934"/>
    </i>
    <i>
      <x v="10069"/>
    </i>
    <i>
      <x v="10936"/>
    </i>
    <i>
      <x v="10070"/>
    </i>
    <i>
      <x v="10938"/>
    </i>
    <i>
      <x v="10071"/>
    </i>
    <i>
      <x v="10940"/>
    </i>
    <i>
      <x v="10072"/>
    </i>
    <i>
      <x v="10942"/>
    </i>
    <i>
      <x v="10073"/>
    </i>
    <i>
      <x v="10944"/>
    </i>
    <i>
      <x v="10074"/>
    </i>
    <i>
      <x v="10946"/>
    </i>
    <i>
      <x v="10075"/>
    </i>
    <i>
      <x v="10948"/>
    </i>
    <i>
      <x v="10076"/>
    </i>
    <i>
      <x v="10950"/>
    </i>
    <i>
      <x v="10077"/>
    </i>
    <i>
      <x v="10952"/>
    </i>
    <i>
      <x v="10078"/>
    </i>
    <i>
      <x v="10954"/>
    </i>
    <i>
      <x v="10079"/>
    </i>
    <i>
      <x v="10956"/>
    </i>
    <i>
      <x v="10080"/>
    </i>
    <i>
      <x v="10958"/>
    </i>
    <i>
      <x v="10081"/>
    </i>
    <i>
      <x v="10960"/>
    </i>
    <i>
      <x v="10082"/>
    </i>
    <i>
      <x v="10962"/>
    </i>
    <i>
      <x v="10083"/>
    </i>
    <i>
      <x v="10964"/>
    </i>
    <i>
      <x v="10084"/>
    </i>
    <i>
      <x v="10966"/>
    </i>
    <i>
      <x v="10085"/>
    </i>
    <i>
      <x v="10968"/>
    </i>
    <i>
      <x v="10086"/>
    </i>
    <i>
      <x v="10970"/>
    </i>
    <i>
      <x v="10087"/>
    </i>
    <i>
      <x v="10972"/>
    </i>
    <i>
      <x v="10088"/>
    </i>
    <i>
      <x v="10974"/>
    </i>
    <i>
      <x v="10089"/>
    </i>
    <i>
      <x v="10976"/>
    </i>
    <i>
      <x v="10090"/>
    </i>
    <i>
      <x v="10978"/>
    </i>
    <i>
      <x v="10091"/>
    </i>
    <i>
      <x v="10980"/>
    </i>
    <i>
      <x v="10092"/>
    </i>
    <i>
      <x v="10982"/>
    </i>
    <i>
      <x v="10093"/>
    </i>
    <i>
      <x v="10984"/>
    </i>
    <i>
      <x v="10094"/>
    </i>
    <i>
      <x v="10986"/>
    </i>
    <i>
      <x v="10095"/>
    </i>
    <i>
      <x v="10988"/>
    </i>
    <i>
      <x v="10096"/>
    </i>
    <i>
      <x v="10990"/>
    </i>
    <i>
      <x v="10097"/>
    </i>
    <i>
      <x v="10992"/>
    </i>
    <i>
      <x v="10098"/>
    </i>
    <i>
      <x v="10994"/>
    </i>
    <i>
      <x v="10099"/>
    </i>
    <i>
      <x v="10996"/>
    </i>
    <i>
      <x v="10100"/>
    </i>
    <i>
      <x v="10998"/>
    </i>
    <i>
      <x v="10101"/>
    </i>
    <i>
      <x v="11000"/>
    </i>
    <i>
      <x v="10102"/>
    </i>
    <i>
      <x v="11002"/>
    </i>
    <i>
      <x v="10103"/>
    </i>
    <i>
      <x v="11004"/>
    </i>
    <i>
      <x v="10104"/>
    </i>
    <i>
      <x v="11006"/>
    </i>
    <i>
      <x v="10105"/>
    </i>
    <i>
      <x v="11008"/>
    </i>
    <i>
      <x v="10106"/>
    </i>
    <i>
      <x v="11010"/>
    </i>
    <i>
      <x v="10107"/>
    </i>
    <i>
      <x v="11012"/>
    </i>
    <i>
      <x v="10108"/>
    </i>
    <i>
      <x v="11014"/>
    </i>
    <i>
      <x v="10109"/>
    </i>
    <i>
      <x v="11016"/>
    </i>
    <i>
      <x v="10110"/>
    </i>
    <i>
      <x v="11018"/>
    </i>
    <i>
      <x v="10111"/>
    </i>
    <i>
      <x v="11020"/>
    </i>
    <i>
      <x v="10112"/>
    </i>
    <i>
      <x v="11022"/>
    </i>
    <i>
      <x v="10113"/>
    </i>
    <i>
      <x v="11024"/>
    </i>
    <i>
      <x v="10114"/>
    </i>
    <i>
      <x v="11026"/>
    </i>
    <i>
      <x v="10115"/>
    </i>
    <i>
      <x v="11028"/>
    </i>
    <i>
      <x v="10116"/>
    </i>
    <i>
      <x v="11030"/>
    </i>
    <i>
      <x v="10117"/>
    </i>
    <i>
      <x v="11032"/>
    </i>
    <i>
      <x v="10118"/>
    </i>
    <i>
      <x v="11034"/>
    </i>
    <i>
      <x v="10119"/>
    </i>
    <i>
      <x v="11036"/>
    </i>
    <i>
      <x v="10120"/>
    </i>
    <i>
      <x v="11038"/>
    </i>
    <i>
      <x v="10121"/>
    </i>
    <i>
      <x v="11040"/>
    </i>
    <i>
      <x v="10122"/>
    </i>
    <i>
      <x v="11042"/>
    </i>
    <i>
      <x v="10123"/>
    </i>
    <i>
      <x v="11044"/>
    </i>
    <i>
      <x v="10124"/>
    </i>
    <i>
      <x v="11046"/>
    </i>
    <i>
      <x v="10125"/>
    </i>
    <i>
      <x v="11048"/>
    </i>
    <i>
      <x v="10126"/>
    </i>
    <i>
      <x v="11050"/>
    </i>
    <i>
      <x v="10127"/>
    </i>
    <i>
      <x v="11052"/>
    </i>
    <i>
      <x v="10128"/>
    </i>
    <i>
      <x v="11054"/>
    </i>
    <i>
      <x v="10129"/>
    </i>
    <i>
      <x v="11056"/>
    </i>
    <i>
      <x v="10130"/>
    </i>
    <i>
      <x v="11058"/>
    </i>
    <i>
      <x v="10131"/>
    </i>
    <i>
      <x v="11060"/>
    </i>
    <i>
      <x v="10132"/>
    </i>
    <i>
      <x v="11062"/>
    </i>
    <i>
      <x v="10133"/>
    </i>
    <i>
      <x v="11064"/>
    </i>
    <i>
      <x v="10134"/>
    </i>
    <i>
      <x v="11066"/>
    </i>
    <i>
      <x v="10135"/>
    </i>
    <i>
      <x v="11068"/>
    </i>
    <i>
      <x v="10136"/>
    </i>
    <i>
      <x v="11070"/>
    </i>
    <i>
      <x v="10137"/>
    </i>
    <i>
      <x v="11072"/>
    </i>
    <i>
      <x v="10138"/>
    </i>
    <i>
      <x v="11074"/>
    </i>
    <i>
      <x v="10139"/>
    </i>
    <i>
      <x v="11076"/>
    </i>
    <i>
      <x v="10140"/>
    </i>
    <i>
      <x v="11078"/>
    </i>
    <i>
      <x v="10141"/>
    </i>
    <i>
      <x v="11080"/>
    </i>
    <i>
      <x v="10142"/>
    </i>
    <i>
      <x v="11082"/>
    </i>
    <i>
      <x v="10143"/>
    </i>
    <i>
      <x v="11084"/>
    </i>
    <i>
      <x v="10144"/>
    </i>
    <i>
      <x v="11086"/>
    </i>
    <i>
      <x v="10145"/>
    </i>
    <i>
      <x v="11088"/>
    </i>
    <i>
      <x v="10146"/>
    </i>
    <i>
      <x v="11090"/>
    </i>
    <i>
      <x v="10147"/>
    </i>
    <i>
      <x v="11092"/>
    </i>
    <i>
      <x v="10148"/>
    </i>
    <i>
      <x v="11094"/>
    </i>
    <i>
      <x v="10149"/>
    </i>
    <i>
      <x v="11096"/>
    </i>
    <i>
      <x v="10150"/>
    </i>
    <i>
      <x v="9206"/>
    </i>
    <i>
      <x v="11098"/>
    </i>
    <i>
      <x v="10151"/>
    </i>
    <i>
      <x v="11101"/>
    </i>
    <i>
      <x v="10152"/>
    </i>
    <i>
      <x v="11103"/>
    </i>
    <i>
      <x v="10153"/>
    </i>
    <i>
      <x v="11105"/>
    </i>
    <i>
      <x v="10154"/>
    </i>
    <i>
      <x v="11107"/>
    </i>
    <i>
      <x v="10155"/>
    </i>
    <i>
      <x v="11109"/>
    </i>
    <i>
      <x v="10156"/>
    </i>
    <i>
      <x v="11111"/>
    </i>
    <i>
      <x v="10157"/>
    </i>
    <i>
      <x v="11113"/>
    </i>
    <i>
      <x v="10158"/>
    </i>
    <i>
      <x v="11115"/>
    </i>
    <i>
      <x v="10159"/>
    </i>
    <i>
      <x v="11117"/>
    </i>
    <i>
      <x v="10160"/>
    </i>
    <i>
      <x v="11119"/>
    </i>
    <i>
      <x v="10161"/>
    </i>
    <i>
      <x v="11121"/>
    </i>
    <i>
      <x v="10162"/>
    </i>
    <i>
      <x v="11123"/>
    </i>
    <i>
      <x v="10163"/>
    </i>
    <i>
      <x v="11125"/>
    </i>
    <i>
      <x v="10164"/>
    </i>
    <i>
      <x v="11127"/>
    </i>
    <i>
      <x v="10165"/>
    </i>
    <i>
      <x v="11129"/>
    </i>
    <i>
      <x v="10166"/>
    </i>
    <i>
      <x v="11131"/>
    </i>
    <i>
      <x v="10167"/>
    </i>
    <i>
      <x v="11133"/>
    </i>
    <i>
      <x v="10168"/>
    </i>
    <i>
      <x v="11135"/>
    </i>
    <i>
      <x v="10169"/>
    </i>
    <i>
      <x v="11137"/>
    </i>
    <i>
      <x v="10170"/>
    </i>
    <i>
      <x v="11139"/>
    </i>
    <i>
      <x v="10171"/>
    </i>
    <i>
      <x v="11141"/>
    </i>
    <i>
      <x v="10172"/>
    </i>
    <i>
      <x v="11143"/>
    </i>
    <i>
      <x v="10173"/>
    </i>
    <i>
      <x v="11145"/>
    </i>
    <i>
      <x v="10174"/>
    </i>
    <i>
      <x v="11147"/>
    </i>
    <i>
      <x v="10175"/>
    </i>
    <i>
      <x v="11149"/>
    </i>
    <i>
      <x v="10176"/>
    </i>
    <i>
      <x v="11151"/>
    </i>
    <i>
      <x v="10177"/>
    </i>
    <i>
      <x v="11153"/>
    </i>
    <i>
      <x v="10178"/>
    </i>
    <i>
      <x v="11155"/>
    </i>
    <i>
      <x v="10179"/>
    </i>
    <i>
      <x v="11157"/>
    </i>
    <i>
      <x v="10180"/>
    </i>
    <i>
      <x v="11159"/>
    </i>
    <i>
      <x v="10181"/>
    </i>
    <i>
      <x v="11161"/>
    </i>
    <i>
      <x v="10182"/>
    </i>
    <i>
      <x v="11163"/>
    </i>
    <i>
      <x v="10183"/>
    </i>
    <i>
      <x v="11165"/>
    </i>
    <i>
      <x v="10184"/>
    </i>
    <i>
      <x v="11167"/>
    </i>
    <i>
      <x v="10185"/>
    </i>
    <i>
      <x v="11169"/>
    </i>
    <i>
      <x v="10186"/>
    </i>
    <i>
      <x v="11171"/>
    </i>
    <i>
      <x v="10187"/>
    </i>
    <i>
      <x v="11173"/>
    </i>
    <i>
      <x v="10188"/>
    </i>
    <i>
      <x v="11175"/>
    </i>
    <i>
      <x v="10189"/>
    </i>
    <i>
      <x v="11177"/>
    </i>
    <i>
      <x v="10190"/>
    </i>
    <i>
      <x v="11179"/>
    </i>
    <i>
      <x v="10191"/>
    </i>
    <i>
      <x v="11181"/>
    </i>
    <i>
      <x v="10192"/>
    </i>
    <i>
      <x v="11183"/>
    </i>
    <i>
      <x v="10193"/>
    </i>
    <i>
      <x v="11185"/>
    </i>
    <i>
      <x v="10194"/>
    </i>
    <i>
      <x v="11187"/>
    </i>
    <i>
      <x v="10195"/>
    </i>
    <i>
      <x v="11189"/>
    </i>
    <i>
      <x v="10196"/>
    </i>
    <i>
      <x v="11191"/>
    </i>
    <i>
      <x v="10197"/>
    </i>
    <i>
      <x v="11193"/>
    </i>
    <i>
      <x v="10198"/>
    </i>
    <i>
      <x v="11195"/>
    </i>
    <i>
      <x v="10199"/>
    </i>
    <i>
      <x v="11197"/>
    </i>
    <i>
      <x v="10200"/>
    </i>
    <i>
      <x v="11199"/>
    </i>
    <i>
      <x v="10201"/>
    </i>
    <i>
      <x v="11201"/>
    </i>
    <i>
      <x v="10202"/>
    </i>
    <i>
      <x v="11203"/>
    </i>
    <i>
      <x v="10203"/>
    </i>
    <i>
      <x v="11205"/>
    </i>
    <i>
      <x v="10204"/>
    </i>
    <i>
      <x v="11207"/>
    </i>
    <i>
      <x v="10205"/>
    </i>
    <i>
      <x v="11209"/>
    </i>
    <i>
      <x v="10206"/>
    </i>
    <i>
      <x v="11211"/>
    </i>
    <i>
      <x v="10207"/>
    </i>
    <i>
      <x v="11213"/>
    </i>
    <i>
      <x v="10208"/>
    </i>
    <i>
      <x v="9205"/>
    </i>
    <i>
      <x v="11215"/>
    </i>
    <i>
      <x v="10209"/>
    </i>
    <i>
      <x v="11218"/>
    </i>
    <i>
      <x v="10210"/>
    </i>
    <i>
      <x v="11220"/>
    </i>
    <i>
      <x v="10211"/>
    </i>
    <i>
      <x v="11222"/>
    </i>
    <i>
      <x v="10212"/>
    </i>
    <i>
      <x v="11224"/>
    </i>
    <i>
      <x v="10213"/>
    </i>
    <i>
      <x v="11226"/>
    </i>
    <i>
      <x v="10214"/>
    </i>
    <i>
      <x v="11228"/>
    </i>
    <i>
      <x v="10215"/>
    </i>
    <i>
      <x v="11230"/>
    </i>
    <i>
      <x v="10216"/>
    </i>
    <i>
      <x v="11232"/>
    </i>
    <i>
      <x v="10217"/>
    </i>
    <i>
      <x v="11234"/>
    </i>
    <i>
      <x v="10218"/>
    </i>
    <i>
      <x v="11236"/>
    </i>
    <i>
      <x v="10219"/>
    </i>
    <i>
      <x v="11238"/>
    </i>
    <i>
      <x v="10220"/>
    </i>
    <i>
      <x v="11240"/>
    </i>
    <i>
      <x v="10221"/>
    </i>
    <i>
      <x v="11242"/>
    </i>
    <i>
      <x v="10222"/>
    </i>
    <i>
      <x v="11244"/>
    </i>
    <i>
      <x v="10223"/>
    </i>
    <i>
      <x v="11246"/>
    </i>
    <i>
      <x v="10224"/>
    </i>
    <i>
      <x v="11248"/>
    </i>
    <i>
      <x v="10225"/>
    </i>
    <i>
      <x v="11250"/>
    </i>
    <i>
      <x v="10226"/>
    </i>
    <i>
      <x v="11252"/>
    </i>
    <i>
      <x v="10227"/>
    </i>
    <i>
      <x v="11254"/>
    </i>
    <i>
      <x v="10228"/>
    </i>
    <i>
      <x v="11256"/>
    </i>
    <i>
      <x v="10229"/>
    </i>
    <i>
      <x v="11258"/>
    </i>
    <i>
      <x v="10230"/>
    </i>
    <i>
      <x v="11260"/>
    </i>
    <i>
      <x v="10231"/>
    </i>
    <i>
      <x v="11262"/>
    </i>
    <i>
      <x v="10232"/>
    </i>
    <i>
      <x v="11264"/>
    </i>
    <i>
      <x v="10233"/>
    </i>
    <i>
      <x v="11266"/>
    </i>
    <i>
      <x v="10234"/>
    </i>
    <i>
      <x v="11268"/>
    </i>
    <i>
      <x v="10235"/>
    </i>
    <i>
      <x v="11270"/>
    </i>
    <i>
      <x v="10236"/>
    </i>
    <i>
      <x v="11272"/>
    </i>
    <i>
      <x v="10237"/>
    </i>
    <i>
      <x v="11274"/>
    </i>
    <i>
      <x v="10238"/>
    </i>
    <i>
      <x v="11276"/>
    </i>
    <i>
      <x v="10239"/>
    </i>
    <i>
      <x v="11278"/>
    </i>
    <i>
      <x v="10240"/>
    </i>
    <i>
      <x v="9204"/>
    </i>
    <i>
      <x v="11280"/>
    </i>
    <i>
      <x v="10241"/>
    </i>
    <i>
      <x v="11283"/>
    </i>
    <i>
      <x v="10242"/>
    </i>
    <i>
      <x v="11285"/>
    </i>
    <i>
      <x v="10243"/>
    </i>
    <i>
      <x v="11287"/>
    </i>
    <i>
      <x v="10244"/>
    </i>
    <i>
      <x v="11289"/>
    </i>
    <i>
      <x v="10245"/>
    </i>
    <i>
      <x v="11291"/>
    </i>
    <i>
      <x v="10246"/>
    </i>
    <i>
      <x v="11293"/>
    </i>
    <i>
      <x v="10247"/>
    </i>
    <i>
      <x v="11295"/>
    </i>
    <i>
      <x v="10248"/>
    </i>
    <i>
      <x v="11297"/>
    </i>
    <i>
      <x v="10249"/>
    </i>
    <i>
      <x v="11299"/>
    </i>
    <i>
      <x v="10250"/>
    </i>
    <i>
      <x v="11301"/>
    </i>
    <i>
      <x v="10251"/>
    </i>
    <i>
      <x v="11303"/>
    </i>
    <i>
      <x v="10252"/>
    </i>
    <i>
      <x v="11305"/>
    </i>
    <i>
      <x v="10253"/>
    </i>
    <i>
      <x v="11307"/>
    </i>
    <i>
      <x v="10254"/>
    </i>
    <i>
      <x v="11309"/>
    </i>
    <i>
      <x v="10255"/>
    </i>
    <i>
      <x v="11311"/>
    </i>
    <i>
      <x v="10256"/>
    </i>
    <i>
      <x v="11313"/>
    </i>
    <i>
      <x v="10257"/>
    </i>
    <i>
      <x v="11315"/>
    </i>
    <i>
      <x v="10258"/>
    </i>
    <i>
      <x v="11317"/>
    </i>
    <i>
      <x v="10259"/>
    </i>
    <i>
      <x v="11319"/>
    </i>
    <i>
      <x v="10260"/>
    </i>
    <i>
      <x v="11321"/>
    </i>
    <i>
      <x v="10261"/>
    </i>
    <i>
      <x v="11323"/>
    </i>
    <i>
      <x v="10262"/>
    </i>
    <i>
      <x v="11325"/>
    </i>
    <i>
      <x v="10263"/>
    </i>
    <i>
      <x v="11327"/>
    </i>
    <i>
      <x v="10264"/>
    </i>
    <i>
      <x v="11329"/>
    </i>
    <i>
      <x v="10265"/>
    </i>
    <i>
      <x v="11331"/>
    </i>
    <i>
      <x v="10266"/>
    </i>
    <i>
      <x v="11333"/>
    </i>
    <i>
      <x v="10267"/>
    </i>
    <i>
      <x v="11335"/>
    </i>
    <i>
      <x v="10268"/>
    </i>
    <i>
      <x v="11337"/>
    </i>
    <i>
      <x v="10269"/>
    </i>
    <i>
      <x v="11339"/>
    </i>
    <i>
      <x v="10270"/>
    </i>
    <i>
      <x v="11341"/>
    </i>
    <i>
      <x v="10271"/>
    </i>
    <i>
      <x v="11343"/>
    </i>
    <i>
      <x v="10272"/>
    </i>
    <i>
      <x v="11345"/>
    </i>
    <i>
      <x v="10273"/>
    </i>
    <i>
      <x v="11347"/>
    </i>
    <i>
      <x v="10274"/>
    </i>
    <i>
      <x v="11349"/>
    </i>
    <i>
      <x v="10275"/>
    </i>
    <i>
      <x v="11351"/>
    </i>
    <i>
      <x v="10276"/>
    </i>
    <i>
      <x v="11353"/>
    </i>
    <i>
      <x v="10277"/>
    </i>
    <i>
      <x v="11355"/>
    </i>
    <i>
      <x v="10278"/>
    </i>
    <i>
      <x v="11357"/>
    </i>
    <i>
      <x v="10279"/>
    </i>
    <i>
      <x v="11359"/>
    </i>
    <i>
      <x v="10280"/>
    </i>
    <i>
      <x v="11361"/>
    </i>
    <i>
      <x v="11363"/>
    </i>
    <i>
      <x v="9203"/>
    </i>
    <i>
      <x v="11365"/>
    </i>
    <i>
      <x v="10281"/>
    </i>
    <i>
      <x v="11366"/>
    </i>
    <i>
      <x v="10282"/>
    </i>
    <i>
      <x v="11368"/>
    </i>
    <i>
      <x v="10283"/>
    </i>
    <i>
      <x v="11370"/>
    </i>
    <i>
      <x v="10284"/>
    </i>
    <i>
      <x v="11372"/>
    </i>
    <i>
      <x v="10285"/>
    </i>
    <i>
      <x v="11374"/>
    </i>
    <i>
      <x v="10286"/>
    </i>
    <i>
      <x v="11376"/>
    </i>
    <i>
      <x v="10287"/>
    </i>
    <i>
      <x v="11378"/>
    </i>
    <i>
      <x v="10288"/>
    </i>
    <i>
      <x v="11380"/>
    </i>
    <i>
      <x v="10289"/>
    </i>
    <i>
      <x v="11382"/>
    </i>
    <i>
      <x v="10290"/>
    </i>
    <i>
      <x v="11384"/>
    </i>
    <i>
      <x v="10291"/>
    </i>
    <i>
      <x v="11386"/>
    </i>
    <i>
      <x v="10292"/>
    </i>
    <i>
      <x v="11388"/>
    </i>
    <i>
      <x v="10293"/>
    </i>
    <i>
      <x v="11390"/>
    </i>
    <i>
      <x v="10294"/>
    </i>
    <i>
      <x v="11392"/>
    </i>
    <i>
      <x v="10295"/>
    </i>
    <i>
      <x v="11394"/>
    </i>
    <i>
      <x v="10296"/>
    </i>
    <i>
      <x v="11396"/>
    </i>
    <i>
      <x v="10297"/>
    </i>
    <i>
      <x v="11398"/>
    </i>
    <i>
      <x v="10298"/>
    </i>
    <i>
      <x v="11400"/>
    </i>
    <i>
      <x v="10299"/>
    </i>
    <i>
      <x v="11402"/>
    </i>
    <i>
      <x v="10300"/>
    </i>
    <i>
      <x v="11404"/>
    </i>
    <i>
      <x v="10301"/>
    </i>
    <i>
      <x v="11406"/>
    </i>
    <i>
      <x v="10302"/>
    </i>
    <i>
      <x v="11408"/>
    </i>
    <i>
      <x v="10303"/>
    </i>
    <i>
      <x v="11410"/>
    </i>
    <i>
      <x v="10304"/>
    </i>
    <i>
      <x v="11412"/>
    </i>
    <i>
      <x v="10305"/>
    </i>
    <i>
      <x v="11414"/>
    </i>
    <i>
      <x v="10306"/>
    </i>
    <i>
      <x v="11416"/>
    </i>
    <i>
      <x v="10307"/>
    </i>
    <i>
      <x v="11418"/>
    </i>
    <i>
      <x v="10308"/>
    </i>
    <i>
      <x v="11420"/>
    </i>
    <i>
      <x v="10309"/>
    </i>
    <i>
      <x v="11422"/>
    </i>
    <i>
      <x v="10310"/>
    </i>
    <i>
      <x v="11424"/>
    </i>
    <i>
      <x v="10311"/>
    </i>
    <i>
      <x v="11426"/>
    </i>
    <i>
      <x v="10312"/>
    </i>
    <i>
      <x v="11428"/>
    </i>
    <i>
      <x v="10313"/>
    </i>
    <i>
      <x v="11430"/>
    </i>
    <i>
      <x v="10314"/>
    </i>
    <i>
      <x v="11432"/>
    </i>
    <i>
      <x v="10315"/>
    </i>
    <i>
      <x v="11434"/>
    </i>
    <i>
      <x v="10316"/>
    </i>
    <i>
      <x v="11436"/>
    </i>
    <i>
      <x v="10317"/>
    </i>
    <i>
      <x v="11438"/>
    </i>
    <i>
      <x v="10318"/>
    </i>
    <i>
      <x v="11440"/>
    </i>
    <i>
      <x v="10319"/>
    </i>
    <i>
      <x v="11442"/>
    </i>
    <i>
      <x v="10320"/>
    </i>
    <i>
      <x v="11444"/>
    </i>
    <i>
      <x v="10321"/>
    </i>
    <i>
      <x v="11446"/>
    </i>
    <i>
      <x v="10322"/>
    </i>
    <i>
      <x v="11448"/>
    </i>
    <i>
      <x v="10323"/>
    </i>
    <i>
      <x v="11450"/>
    </i>
    <i>
      <x v="10324"/>
    </i>
    <i>
      <x v="11452"/>
    </i>
    <i>
      <x v="10325"/>
    </i>
    <i>
      <x v="11454"/>
    </i>
    <i>
      <x v="10326"/>
    </i>
    <i>
      <x v="11456"/>
    </i>
    <i>
      <x v="10327"/>
    </i>
    <i>
      <x v="11458"/>
    </i>
    <i>
      <x v="10328"/>
    </i>
    <i>
      <x v="11460"/>
    </i>
    <i>
      <x v="10329"/>
    </i>
    <i>
      <x v="11462"/>
    </i>
    <i>
      <x v="10330"/>
    </i>
    <i>
      <x v="11464"/>
    </i>
    <i>
      <x v="10331"/>
    </i>
    <i>
      <x v="11466"/>
    </i>
    <i>
      <x v="10332"/>
    </i>
    <i>
      <x v="11468"/>
    </i>
    <i>
      <x v="10333"/>
    </i>
    <i>
      <x v="11470"/>
    </i>
    <i>
      <x v="10334"/>
    </i>
    <i>
      <x v="11472"/>
    </i>
    <i>
      <x v="10335"/>
    </i>
    <i>
      <x v="11474"/>
    </i>
    <i>
      <x v="10336"/>
    </i>
    <i>
      <x v="11476"/>
    </i>
    <i>
      <x v="10337"/>
    </i>
    <i>
      <x v="11478"/>
    </i>
    <i>
      <x v="10338"/>
    </i>
    <i>
      <x v="11480"/>
    </i>
    <i>
      <x v="10339"/>
    </i>
    <i>
      <x v="11482"/>
    </i>
    <i>
      <x v="10340"/>
    </i>
    <i>
      <x v="11484"/>
    </i>
    <i>
      <x v="10341"/>
    </i>
    <i>
      <x v="11486"/>
    </i>
    <i>
      <x v="10342"/>
    </i>
    <i>
      <x v="11488"/>
    </i>
    <i>
      <x v="10343"/>
    </i>
    <i>
      <x v="11490"/>
    </i>
    <i>
      <x v="10344"/>
    </i>
    <i>
      <x v="11492"/>
    </i>
    <i>
      <x v="10345"/>
    </i>
    <i>
      <x v="11494"/>
    </i>
    <i>
      <x v="10346"/>
    </i>
    <i>
      <x v="11496"/>
    </i>
    <i>
      <x v="10347"/>
    </i>
    <i>
      <x v="11498"/>
    </i>
    <i>
      <x v="10348"/>
    </i>
    <i>
      <x v="9200"/>
    </i>
    <i>
      <x v="10349"/>
    </i>
    <i>
      <x v="8961"/>
    </i>
    <i>
      <x v="8449"/>
    </i>
    <i>
      <x v="8193"/>
    </i>
    <i>
      <x v="6914"/>
    </i>
    <i>
      <x v="8705"/>
    </i>
    <i>
      <x v="6915"/>
    </i>
    <i>
      <x v="8065"/>
    </i>
    <i>
      <x v="6916"/>
    </i>
    <i>
      <x v="8321"/>
    </i>
    <i>
      <x v="6917"/>
    </i>
    <i>
      <x v="8577"/>
    </i>
    <i>
      <x v="6918"/>
    </i>
    <i>
      <x v="8833"/>
    </i>
    <i>
      <x v="6919"/>
    </i>
    <i>
      <x v="9103"/>
    </i>
    <i>
      <x v="6920"/>
    </i>
    <i>
      <x v="8129"/>
    </i>
    <i>
      <x v="6921"/>
    </i>
    <i>
      <x v="8257"/>
    </i>
    <i>
      <x v="6922"/>
    </i>
    <i>
      <x v="6904"/>
    </i>
    <i>
      <x v="6923"/>
    </i>
    <i>
      <x v="8513"/>
    </i>
    <i>
      <x v="6924"/>
    </i>
    <i>
      <x v="8641"/>
    </i>
    <i>
      <x v="6925"/>
    </i>
    <i>
      <x v="8769"/>
    </i>
    <i>
      <x v="6926"/>
    </i>
    <i>
      <x v="8897"/>
    </i>
    <i>
      <x v="6927"/>
    </i>
    <i>
      <x v="9039"/>
    </i>
    <i>
      <x v="6928"/>
    </i>
    <i>
      <x v="9167"/>
    </i>
    <i>
      <x v="6929"/>
    </i>
    <i>
      <x v="8097"/>
    </i>
    <i>
      <x v="6930"/>
    </i>
    <i>
      <x v="8161"/>
    </i>
    <i>
      <x v="6931"/>
    </i>
    <i>
      <x v="8225"/>
    </i>
    <i>
      <x v="6932"/>
    </i>
    <i>
      <x v="8289"/>
    </i>
    <i>
      <x v="6933"/>
    </i>
    <i>
      <x v="8353"/>
    </i>
    <i>
      <x v="6934"/>
    </i>
    <i>
      <x v="8417"/>
    </i>
    <i>
      <x v="6935"/>
    </i>
    <i>
      <x v="8481"/>
    </i>
    <i>
      <x v="6936"/>
    </i>
    <i>
      <x v="8545"/>
    </i>
    <i>
      <x v="6937"/>
    </i>
    <i>
      <x v="8609"/>
    </i>
    <i>
      <x v="6938"/>
    </i>
    <i>
      <x v="8673"/>
    </i>
    <i>
      <x v="6939"/>
    </i>
    <i>
      <x v="8737"/>
    </i>
    <i>
      <x v="6940"/>
    </i>
    <i>
      <x v="8801"/>
    </i>
    <i>
      <x v="6941"/>
    </i>
    <i>
      <x v="8865"/>
    </i>
    <i>
      <x v="6942"/>
    </i>
    <i>
      <x v="8929"/>
    </i>
    <i>
      <x v="6943"/>
    </i>
    <i>
      <x v="9007"/>
    </i>
    <i>
      <x v="6944"/>
    </i>
    <i>
      <x v="9071"/>
    </i>
    <i>
      <x v="6945"/>
    </i>
    <i>
      <x v="9135"/>
    </i>
    <i>
      <x v="6946"/>
    </i>
    <i>
      <x v="9199"/>
    </i>
    <i>
      <x v="6947"/>
    </i>
    <i>
      <x v="8081"/>
    </i>
    <i>
      <x v="6948"/>
    </i>
    <i>
      <x v="8113"/>
    </i>
    <i>
      <x v="6949"/>
    </i>
    <i>
      <x v="8145"/>
    </i>
    <i>
      <x v="6950"/>
    </i>
    <i>
      <x v="8177"/>
    </i>
    <i>
      <x v="6951"/>
    </i>
    <i>
      <x v="8209"/>
    </i>
    <i>
      <x v="6952"/>
    </i>
    <i>
      <x v="8241"/>
    </i>
    <i>
      <x v="6953"/>
    </i>
    <i>
      <x v="8273"/>
    </i>
    <i>
      <x v="6954"/>
    </i>
    <i>
      <x v="8305"/>
    </i>
    <i>
      <x v="6955"/>
    </i>
    <i>
      <x v="8337"/>
    </i>
    <i>
      <x v="6956"/>
    </i>
    <i>
      <x v="8369"/>
    </i>
    <i>
      <x v="6957"/>
    </i>
    <i>
      <x v="8401"/>
    </i>
    <i>
      <x v="6958"/>
    </i>
    <i>
      <x v="8433"/>
    </i>
    <i>
      <x v="6959"/>
    </i>
    <i>
      <x v="8465"/>
    </i>
    <i>
      <x v="6960"/>
    </i>
    <i>
      <x v="8497"/>
    </i>
    <i>
      <x v="6961"/>
    </i>
    <i>
      <x v="8529"/>
    </i>
    <i>
      <x v="6909"/>
    </i>
    <i>
      <x v="8561"/>
    </i>
    <i>
      <x v="6963"/>
    </i>
    <i>
      <x v="8593"/>
    </i>
    <i>
      <x v="6964"/>
    </i>
    <i>
      <x v="8625"/>
    </i>
    <i>
      <x v="6965"/>
    </i>
    <i>
      <x v="8657"/>
    </i>
    <i>
      <x v="6966"/>
    </i>
    <i>
      <x v="8689"/>
    </i>
    <i>
      <x v="6967"/>
    </i>
    <i>
      <x v="8721"/>
    </i>
    <i>
      <x v="6968"/>
    </i>
    <i>
      <x v="8753"/>
    </i>
    <i>
      <x v="6969"/>
    </i>
    <i>
      <x v="8785"/>
    </i>
    <i>
      <x v="6970"/>
    </i>
    <i>
      <x v="8817"/>
    </i>
    <i>
      <x v="6971"/>
    </i>
    <i>
      <x v="8849"/>
    </i>
    <i>
      <x v="6972"/>
    </i>
    <i>
      <x v="8881"/>
    </i>
    <i>
      <x v="6973"/>
    </i>
    <i>
      <x v="8913"/>
    </i>
    <i>
      <x v="6974"/>
    </i>
    <i>
      <x v="8945"/>
    </i>
    <i>
      <x v="6975"/>
    </i>
    <i>
      <x v="8991"/>
    </i>
    <i>
      <x v="6976"/>
    </i>
    <i>
      <x v="9023"/>
    </i>
    <i>
      <x v="6977"/>
    </i>
    <i>
      <x v="9055"/>
    </i>
    <i>
      <x v="6978"/>
    </i>
    <i>
      <x v="9087"/>
    </i>
    <i>
      <x v="6979"/>
    </i>
    <i>
      <x v="9119"/>
    </i>
    <i>
      <x v="6980"/>
    </i>
    <i>
      <x v="9151"/>
    </i>
    <i>
      <x v="6981"/>
    </i>
    <i>
      <x v="9183"/>
    </i>
    <i>
      <x v="6982"/>
    </i>
    <i>
      <x v="8057"/>
    </i>
    <i>
      <x v="6983"/>
    </i>
    <i>
      <x v="8073"/>
    </i>
    <i>
      <x v="6984"/>
    </i>
    <i>
      <x v="8089"/>
    </i>
    <i>
      <x v="6985"/>
    </i>
    <i>
      <x v="8105"/>
    </i>
    <i>
      <x v="6986"/>
    </i>
    <i>
      <x v="8121"/>
    </i>
    <i>
      <x v="6987"/>
    </i>
    <i>
      <x v="8137"/>
    </i>
    <i>
      <x v="6988"/>
    </i>
    <i>
      <x v="8153"/>
    </i>
    <i>
      <x v="6989"/>
    </i>
    <i>
      <x v="8169"/>
    </i>
    <i>
      <x v="6990"/>
    </i>
    <i>
      <x v="8185"/>
    </i>
    <i>
      <x v="6991"/>
    </i>
    <i>
      <x v="8201"/>
    </i>
    <i>
      <x v="6992"/>
    </i>
    <i>
      <x v="8217"/>
    </i>
    <i>
      <x v="6901"/>
    </i>
    <i>
      <x v="8233"/>
    </i>
    <i>
      <x v="6994"/>
    </i>
    <i>
      <x v="8249"/>
    </i>
    <i>
      <x v="6995"/>
    </i>
    <i>
      <x v="8265"/>
    </i>
    <i>
      <x v="6996"/>
    </i>
    <i>
      <x v="8281"/>
    </i>
    <i>
      <x v="6997"/>
    </i>
    <i>
      <x v="8297"/>
    </i>
    <i>
      <x v="6998"/>
    </i>
    <i>
      <x v="8313"/>
    </i>
    <i>
      <x v="6999"/>
    </i>
    <i>
      <x v="8329"/>
    </i>
    <i>
      <x v="7000"/>
    </i>
    <i>
      <x v="8345"/>
    </i>
    <i>
      <x v="7001"/>
    </i>
    <i>
      <x v="8361"/>
    </i>
    <i>
      <x v="7002"/>
    </i>
    <i>
      <x v="8377"/>
    </i>
    <i>
      <x v="7003"/>
    </i>
    <i>
      <x v="8393"/>
    </i>
    <i>
      <x v="7004"/>
    </i>
    <i>
      <x v="8409"/>
    </i>
    <i>
      <x v="7005"/>
    </i>
    <i>
      <x v="8425"/>
    </i>
    <i>
      <x v="7006"/>
    </i>
    <i>
      <x v="8441"/>
    </i>
    <i>
      <x v="7007"/>
    </i>
    <i>
      <x v="8457"/>
    </i>
    <i>
      <x v="7008"/>
    </i>
    <i>
      <x v="8473"/>
    </i>
    <i>
      <x v="7009"/>
    </i>
    <i>
      <x v="8489"/>
    </i>
    <i>
      <x v="7010"/>
    </i>
    <i>
      <x v="8505"/>
    </i>
    <i>
      <x v="7011"/>
    </i>
    <i>
      <x v="8521"/>
    </i>
    <i>
      <x v="7012"/>
    </i>
    <i>
      <x v="8537"/>
    </i>
    <i>
      <x v="7013"/>
    </i>
    <i>
      <x v="8553"/>
    </i>
    <i>
      <x v="7014"/>
    </i>
    <i>
      <x v="8569"/>
    </i>
    <i>
      <x v="7015"/>
    </i>
    <i>
      <x v="8585"/>
    </i>
    <i>
      <x v="7016"/>
    </i>
    <i>
      <x v="8601"/>
    </i>
    <i>
      <x v="7017"/>
    </i>
    <i>
      <x v="8617"/>
    </i>
    <i>
      <x v="7018"/>
    </i>
    <i>
      <x v="8633"/>
    </i>
    <i>
      <x v="7019"/>
    </i>
    <i>
      <x v="8649"/>
    </i>
    <i>
      <x v="7020"/>
    </i>
    <i>
      <x v="8665"/>
    </i>
    <i>
      <x v="7021"/>
    </i>
    <i>
      <x v="8681"/>
    </i>
    <i>
      <x v="7022"/>
    </i>
    <i>
      <x v="8697"/>
    </i>
    <i>
      <x v="7023"/>
    </i>
    <i>
      <x v="8713"/>
    </i>
    <i>
      <x v="7024"/>
    </i>
    <i>
      <x v="8729"/>
    </i>
    <i>
      <x v="7025"/>
    </i>
    <i>
      <x v="8745"/>
    </i>
    <i>
      <x v="7026"/>
    </i>
    <i>
      <x v="8761"/>
    </i>
    <i>
      <x v="7027"/>
    </i>
    <i>
      <x v="8777"/>
    </i>
    <i>
      <x v="7028"/>
    </i>
    <i>
      <x v="8793"/>
    </i>
    <i>
      <x v="7029"/>
    </i>
    <i>
      <x v="8809"/>
    </i>
    <i>
      <x v="7030"/>
    </i>
    <i>
      <x v="8825"/>
    </i>
    <i>
      <x v="7031"/>
    </i>
    <i>
      <x v="8841"/>
    </i>
    <i>
      <x v="7032"/>
    </i>
    <i>
      <x v="8857"/>
    </i>
    <i>
      <x v="7033"/>
    </i>
    <i>
      <x v="8873"/>
    </i>
    <i>
      <x v="7034"/>
    </i>
    <i>
      <x v="8889"/>
    </i>
    <i>
      <x v="7035"/>
    </i>
    <i>
      <x v="8905"/>
    </i>
    <i>
      <x v="7036"/>
    </i>
    <i>
      <x v="8921"/>
    </i>
    <i>
      <x v="7037"/>
    </i>
    <i>
      <x v="8937"/>
    </i>
    <i>
      <x v="7038"/>
    </i>
    <i>
      <x v="8953"/>
    </i>
    <i>
      <x v="7039"/>
    </i>
    <i>
      <x v="8983"/>
    </i>
    <i>
      <x v="7040"/>
    </i>
    <i>
      <x v="8999"/>
    </i>
    <i>
      <x v="7041"/>
    </i>
    <i>
      <x v="9015"/>
    </i>
    <i>
      <x v="7042"/>
    </i>
    <i>
      <x v="9031"/>
    </i>
    <i>
      <x v="7043"/>
    </i>
    <i>
      <x v="9047"/>
    </i>
    <i>
      <x v="7044"/>
    </i>
    <i>
      <x v="9063"/>
    </i>
    <i>
      <x v="7045"/>
    </i>
    <i>
      <x v="9079"/>
    </i>
    <i>
      <x v="7046"/>
    </i>
    <i>
      <x v="9095"/>
    </i>
    <i>
      <x v="7047"/>
    </i>
    <i>
      <x v="9111"/>
    </i>
    <i>
      <x v="7048"/>
    </i>
    <i>
      <x v="9127"/>
    </i>
    <i>
      <x v="7049"/>
    </i>
    <i>
      <x v="9143"/>
    </i>
    <i>
      <x v="7050"/>
    </i>
    <i>
      <x v="9159"/>
    </i>
    <i>
      <x v="7051"/>
    </i>
    <i>
      <x v="9175"/>
    </i>
    <i>
      <x v="7052"/>
    </i>
    <i>
      <x v="9191"/>
    </i>
    <i>
      <x v="7053"/>
    </i>
    <i>
      <x v="8053"/>
    </i>
    <i>
      <x v="7054"/>
    </i>
    <i>
      <x v="8061"/>
    </i>
    <i>
      <x v="7055"/>
    </i>
    <i>
      <x v="8069"/>
    </i>
    <i>
      <x v="7056"/>
    </i>
    <i>
      <x v="8077"/>
    </i>
    <i>
      <x v="7057"/>
    </i>
    <i>
      <x v="8085"/>
    </i>
    <i>
      <x v="7058"/>
    </i>
    <i>
      <x v="8093"/>
    </i>
    <i>
      <x v="7059"/>
    </i>
    <i>
      <x v="8101"/>
    </i>
    <i>
      <x v="7060"/>
    </i>
    <i>
      <x v="8109"/>
    </i>
    <i>
      <x v="7061"/>
    </i>
    <i>
      <x v="8117"/>
    </i>
    <i>
      <x v="7062"/>
    </i>
    <i>
      <x v="8125"/>
    </i>
    <i>
      <x v="7063"/>
    </i>
    <i>
      <x v="8133"/>
    </i>
    <i>
      <x v="7064"/>
    </i>
    <i>
      <x v="8141"/>
    </i>
    <i>
      <x v="7065"/>
    </i>
    <i>
      <x v="8149"/>
    </i>
    <i>
      <x v="7066"/>
    </i>
    <i>
      <x v="8157"/>
    </i>
    <i>
      <x v="7067"/>
    </i>
    <i>
      <x v="8165"/>
    </i>
    <i>
      <x v="7068"/>
    </i>
    <i>
      <x v="8173"/>
    </i>
    <i>
      <x v="7069"/>
    </i>
    <i>
      <x v="8181"/>
    </i>
    <i>
      <x v="7070"/>
    </i>
    <i>
      <x v="8189"/>
    </i>
    <i>
      <x v="7071"/>
    </i>
    <i>
      <x v="8197"/>
    </i>
    <i>
      <x v="7072"/>
    </i>
    <i>
      <x v="8205"/>
    </i>
    <i>
      <x v="7073"/>
    </i>
    <i>
      <x v="8213"/>
    </i>
    <i>
      <x v="7074"/>
    </i>
    <i>
      <x v="6903"/>
    </i>
    <i>
      <x v="7075"/>
    </i>
    <i>
      <x v="8229"/>
    </i>
    <i>
      <x v="7076"/>
    </i>
    <i>
      <x v="8237"/>
    </i>
    <i>
      <x v="7077"/>
    </i>
    <i>
      <x v="8245"/>
    </i>
    <i>
      <x v="7078"/>
    </i>
    <i>
      <x v="8253"/>
    </i>
    <i>
      <x v="7079"/>
    </i>
    <i>
      <x v="8261"/>
    </i>
    <i>
      <x v="7080"/>
    </i>
    <i>
      <x v="8269"/>
    </i>
    <i>
      <x v="7081"/>
    </i>
    <i>
      <x v="8277"/>
    </i>
    <i>
      <x v="7082"/>
    </i>
    <i>
      <x v="8285"/>
    </i>
    <i>
      <x v="7083"/>
    </i>
    <i>
      <x v="8293"/>
    </i>
    <i>
      <x v="7084"/>
    </i>
    <i>
      <x v="8301"/>
    </i>
    <i>
      <x v="7085"/>
    </i>
    <i>
      <x v="8309"/>
    </i>
    <i>
      <x v="7086"/>
    </i>
    <i>
      <x v="8317"/>
    </i>
    <i>
      <x v="7087"/>
    </i>
    <i>
      <x v="8325"/>
    </i>
    <i>
      <x v="7088"/>
    </i>
    <i>
      <x v="8333"/>
    </i>
    <i>
      <x v="7089"/>
    </i>
    <i>
      <x v="8341"/>
    </i>
    <i>
      <x v="7090"/>
    </i>
    <i>
      <x v="8349"/>
    </i>
    <i>
      <x v="7091"/>
    </i>
    <i>
      <x v="8357"/>
    </i>
    <i>
      <x v="7092"/>
    </i>
    <i>
      <x v="8365"/>
    </i>
    <i>
      <x v="7093"/>
    </i>
    <i>
      <x v="8373"/>
    </i>
    <i>
      <x v="7094"/>
    </i>
    <i>
      <x v="8381"/>
    </i>
    <i>
      <x v="7095"/>
    </i>
    <i>
      <x v="8389"/>
    </i>
    <i>
      <x v="7096"/>
    </i>
    <i>
      <x v="8397"/>
    </i>
    <i>
      <x v="7097"/>
    </i>
    <i>
      <x v="8405"/>
    </i>
    <i>
      <x v="7098"/>
    </i>
    <i>
      <x v="8413"/>
    </i>
    <i>
      <x v="7099"/>
    </i>
    <i>
      <x v="8421"/>
    </i>
    <i>
      <x v="7100"/>
    </i>
    <i>
      <x v="8429"/>
    </i>
    <i>
      <x v="7101"/>
    </i>
    <i>
      <x v="8437"/>
    </i>
    <i>
      <x v="7102"/>
    </i>
    <i>
      <x v="8445"/>
    </i>
    <i>
      <x v="7103"/>
    </i>
    <i>
      <x v="8453"/>
    </i>
    <i>
      <x v="7104"/>
    </i>
    <i>
      <x v="8461"/>
    </i>
    <i>
      <x v="7105"/>
    </i>
    <i>
      <x v="8469"/>
    </i>
    <i>
      <x v="7106"/>
    </i>
    <i>
      <x v="8477"/>
    </i>
    <i>
      <x v="7107"/>
    </i>
    <i>
      <x v="8485"/>
    </i>
    <i>
      <x v="7108"/>
    </i>
    <i>
      <x v="8493"/>
    </i>
    <i>
      <x v="7109"/>
    </i>
    <i>
      <x v="8501"/>
    </i>
    <i>
      <x v="7110"/>
    </i>
    <i>
      <x v="8509"/>
    </i>
    <i>
      <x v="7111"/>
    </i>
    <i>
      <x v="8517"/>
    </i>
    <i>
      <x v="7112"/>
    </i>
    <i>
      <x v="8525"/>
    </i>
    <i>
      <x v="7113"/>
    </i>
    <i>
      <x v="8533"/>
    </i>
    <i>
      <x v="7114"/>
    </i>
    <i>
      <x v="8541"/>
    </i>
    <i>
      <x v="7115"/>
    </i>
    <i>
      <x v="8549"/>
    </i>
    <i>
      <x v="7116"/>
    </i>
    <i>
      <x v="8557"/>
    </i>
    <i>
      <x v="7117"/>
    </i>
    <i>
      <x v="8565"/>
    </i>
    <i>
      <x v="7118"/>
    </i>
    <i>
      <x v="8573"/>
    </i>
    <i>
      <x v="7119"/>
    </i>
    <i>
      <x v="8581"/>
    </i>
    <i>
      <x v="7120"/>
    </i>
    <i>
      <x v="8589"/>
    </i>
    <i>
      <x v="7121"/>
    </i>
    <i>
      <x v="8597"/>
    </i>
    <i>
      <x v="7122"/>
    </i>
    <i>
      <x v="8605"/>
    </i>
    <i>
      <x v="7123"/>
    </i>
    <i>
      <x v="8613"/>
    </i>
    <i>
      <x v="7124"/>
    </i>
    <i>
      <x v="8621"/>
    </i>
    <i>
      <x v="7125"/>
    </i>
    <i>
      <x v="6907"/>
    </i>
    <i>
      <x v="7126"/>
    </i>
    <i>
      <x v="8637"/>
    </i>
    <i>
      <x v="7127"/>
    </i>
    <i>
      <x v="8645"/>
    </i>
    <i>
      <x v="7128"/>
    </i>
    <i>
      <x v="8653"/>
    </i>
    <i>
      <x v="7129"/>
    </i>
    <i>
      <x v="8661"/>
    </i>
    <i>
      <x v="7130"/>
    </i>
    <i>
      <x v="8669"/>
    </i>
    <i>
      <x v="7131"/>
    </i>
    <i>
      <x v="8677"/>
    </i>
    <i>
      <x v="7132"/>
    </i>
    <i>
      <x v="8685"/>
    </i>
    <i>
      <x v="7133"/>
    </i>
    <i>
      <x v="8693"/>
    </i>
    <i>
      <x v="7134"/>
    </i>
    <i>
      <x v="8701"/>
    </i>
    <i>
      <x v="7135"/>
    </i>
    <i>
      <x v="8709"/>
    </i>
    <i>
      <x v="7136"/>
    </i>
    <i>
      <x v="8717"/>
    </i>
    <i>
      <x v="7137"/>
    </i>
    <i>
      <x v="8725"/>
    </i>
    <i>
      <x v="7138"/>
    </i>
    <i>
      <x v="8733"/>
    </i>
    <i>
      <x v="7139"/>
    </i>
    <i>
      <x v="8741"/>
    </i>
    <i>
      <x v="7140"/>
    </i>
    <i>
      <x v="8749"/>
    </i>
    <i>
      <x v="7141"/>
    </i>
    <i>
      <x v="8757"/>
    </i>
    <i>
      <x v="7142"/>
    </i>
    <i>
      <x v="8765"/>
    </i>
    <i>
      <x v="7143"/>
    </i>
    <i>
      <x v="8773"/>
    </i>
    <i>
      <x v="7144"/>
    </i>
    <i>
      <x v="8781"/>
    </i>
    <i>
      <x v="7145"/>
    </i>
    <i>
      <x v="8789"/>
    </i>
    <i>
      <x v="7146"/>
    </i>
    <i>
      <x v="8797"/>
    </i>
    <i>
      <x v="7147"/>
    </i>
    <i>
      <x v="8805"/>
    </i>
    <i>
      <x v="7148"/>
    </i>
    <i>
      <x v="8813"/>
    </i>
    <i>
      <x v="7149"/>
    </i>
    <i>
      <x v="8821"/>
    </i>
    <i>
      <x v="7150"/>
    </i>
    <i>
      <x v="8829"/>
    </i>
    <i>
      <x v="7151"/>
    </i>
    <i>
      <x v="8837"/>
    </i>
    <i>
      <x v="7152"/>
    </i>
    <i>
      <x v="8845"/>
    </i>
    <i>
      <x v="7153"/>
    </i>
    <i>
      <x v="8853"/>
    </i>
    <i>
      <x v="7154"/>
    </i>
    <i>
      <x v="8861"/>
    </i>
    <i>
      <x v="7155"/>
    </i>
    <i>
      <x v="8869"/>
    </i>
    <i>
      <x v="7156"/>
    </i>
    <i>
      <x v="8877"/>
    </i>
    <i>
      <x v="7157"/>
    </i>
    <i>
      <x v="8885"/>
    </i>
    <i>
      <x v="7158"/>
    </i>
    <i>
      <x v="8893"/>
    </i>
    <i>
      <x v="7159"/>
    </i>
    <i>
      <x v="8901"/>
    </i>
    <i>
      <x v="7160"/>
    </i>
    <i>
      <x v="8909"/>
    </i>
    <i>
      <x v="7161"/>
    </i>
    <i>
      <x v="8917"/>
    </i>
    <i>
      <x v="7162"/>
    </i>
    <i>
      <x v="8925"/>
    </i>
    <i>
      <x v="7163"/>
    </i>
    <i>
      <x v="8933"/>
    </i>
    <i>
      <x v="7164"/>
    </i>
    <i>
      <x v="8941"/>
    </i>
    <i>
      <x v="7165"/>
    </i>
    <i>
      <x v="8949"/>
    </i>
    <i>
      <x v="7166"/>
    </i>
    <i>
      <x v="8957"/>
    </i>
    <i>
      <x v="7167"/>
    </i>
    <i>
      <x v="6913"/>
    </i>
    <i>
      <x v="7168"/>
    </i>
    <i>
      <x v="8987"/>
    </i>
    <i>
      <x v="7169"/>
    </i>
    <i>
      <x v="8995"/>
    </i>
    <i>
      <x v="7170"/>
    </i>
    <i>
      <x v="9003"/>
    </i>
    <i>
      <x v="7171"/>
    </i>
    <i>
      <x v="9011"/>
    </i>
    <i>
      <x v="7172"/>
    </i>
    <i>
      <x v="9019"/>
    </i>
    <i>
      <x v="7173"/>
    </i>
    <i>
      <x v="9027"/>
    </i>
    <i>
      <x v="7174"/>
    </i>
    <i>
      <x v="9035"/>
    </i>
    <i>
      <x v="7175"/>
    </i>
    <i>
      <x v="9043"/>
    </i>
    <i>
      <x v="7176"/>
    </i>
    <i>
      <x v="9051"/>
    </i>
    <i>
      <x v="7177"/>
    </i>
    <i>
      <x v="9059"/>
    </i>
    <i>
      <x v="7178"/>
    </i>
    <i>
      <x v="9067"/>
    </i>
    <i>
      <x v="7179"/>
    </i>
    <i>
      <x v="9075"/>
    </i>
    <i>
      <x v="7180"/>
    </i>
    <i>
      <x v="9083"/>
    </i>
    <i>
      <x v="7181"/>
    </i>
    <i>
      <x v="9091"/>
    </i>
    <i>
      <x v="7182"/>
    </i>
    <i>
      <x v="9099"/>
    </i>
    <i>
      <x v="7183"/>
    </i>
    <i>
      <x v="9107"/>
    </i>
    <i>
      <x v="7184"/>
    </i>
    <i>
      <x v="9115"/>
    </i>
    <i>
      <x v="7185"/>
    </i>
    <i>
      <x v="9123"/>
    </i>
    <i>
      <x v="7186"/>
    </i>
    <i>
      <x v="9131"/>
    </i>
    <i>
      <x v="7187"/>
    </i>
    <i>
      <x v="9139"/>
    </i>
    <i>
      <x v="7188"/>
    </i>
    <i>
      <x v="9147"/>
    </i>
    <i>
      <x v="7189"/>
    </i>
    <i>
      <x v="9155"/>
    </i>
    <i>
      <x v="7190"/>
    </i>
    <i>
      <x v="9163"/>
    </i>
    <i>
      <x v="7191"/>
    </i>
    <i>
      <x v="9171"/>
    </i>
    <i>
      <x v="7192"/>
    </i>
    <i>
      <x v="9179"/>
    </i>
    <i>
      <x v="7193"/>
    </i>
    <i>
      <x v="9187"/>
    </i>
    <i>
      <x v="7194"/>
    </i>
    <i>
      <x v="9195"/>
    </i>
    <i>
      <x v="7195"/>
    </i>
    <i>
      <x v="8051"/>
    </i>
    <i>
      <x v="7196"/>
    </i>
    <i>
      <x v="8055"/>
    </i>
    <i>
      <x v="7197"/>
    </i>
    <i>
      <x v="8059"/>
    </i>
    <i>
      <x v="7198"/>
    </i>
    <i>
      <x v="8063"/>
    </i>
    <i>
      <x v="7199"/>
    </i>
    <i>
      <x v="8067"/>
    </i>
    <i>
      <x v="7200"/>
    </i>
    <i>
      <x v="8071"/>
    </i>
    <i>
      <x v="7201"/>
    </i>
    <i>
      <x v="8075"/>
    </i>
    <i>
      <x v="7202"/>
    </i>
    <i>
      <x v="8079"/>
    </i>
    <i>
      <x v="7203"/>
    </i>
    <i>
      <x v="8083"/>
    </i>
    <i>
      <x v="7204"/>
    </i>
    <i>
      <x v="8087"/>
    </i>
    <i>
      <x v="7205"/>
    </i>
    <i>
      <x v="8091"/>
    </i>
    <i>
      <x v="7206"/>
    </i>
    <i>
      <x v="8095"/>
    </i>
    <i>
      <x v="7207"/>
    </i>
    <i>
      <x v="8099"/>
    </i>
    <i>
      <x v="7208"/>
    </i>
    <i>
      <x v="8103"/>
    </i>
    <i>
      <x v="7209"/>
    </i>
    <i>
      <x v="8107"/>
    </i>
    <i>
      <x v="7210"/>
    </i>
    <i>
      <x v="8111"/>
    </i>
    <i>
      <x v="7211"/>
    </i>
    <i>
      <x v="8115"/>
    </i>
    <i>
      <x v="7212"/>
    </i>
    <i>
      <x v="8119"/>
    </i>
    <i>
      <x v="7213"/>
    </i>
    <i>
      <x v="8123"/>
    </i>
    <i>
      <x v="7214"/>
    </i>
    <i>
      <x v="8127"/>
    </i>
    <i>
      <x v="7215"/>
    </i>
    <i>
      <x v="8131"/>
    </i>
    <i>
      <x v="7216"/>
    </i>
    <i>
      <x v="8135"/>
    </i>
    <i>
      <x v="7217"/>
    </i>
    <i>
      <x v="8139"/>
    </i>
    <i>
      <x v="7218"/>
    </i>
    <i>
      <x v="8143"/>
    </i>
    <i>
      <x v="7219"/>
    </i>
    <i>
      <x v="8147"/>
    </i>
    <i>
      <x v="7220"/>
    </i>
    <i>
      <x v="8151"/>
    </i>
    <i>
      <x v="7221"/>
    </i>
    <i>
      <x v="8155"/>
    </i>
    <i>
      <x v="7222"/>
    </i>
    <i>
      <x v="8159"/>
    </i>
    <i>
      <x v="7223"/>
    </i>
    <i>
      <x v="8163"/>
    </i>
    <i>
      <x v="7224"/>
    </i>
    <i>
      <x v="8167"/>
    </i>
    <i>
      <x v="7225"/>
    </i>
    <i>
      <x v="8171"/>
    </i>
    <i>
      <x v="7226"/>
    </i>
    <i>
      <x v="8175"/>
    </i>
    <i>
      <x v="7227"/>
    </i>
    <i>
      <x v="8179"/>
    </i>
    <i>
      <x v="7228"/>
    </i>
    <i>
      <x v="8183"/>
    </i>
    <i>
      <x v="7229"/>
    </i>
    <i>
      <x v="8187"/>
    </i>
    <i>
      <x v="7230"/>
    </i>
    <i>
      <x v="8191"/>
    </i>
    <i>
      <x v="7231"/>
    </i>
    <i>
      <x v="8195"/>
    </i>
    <i>
      <x v="7232"/>
    </i>
    <i>
      <x v="8199"/>
    </i>
    <i>
      <x v="7233"/>
    </i>
    <i>
      <x v="8203"/>
    </i>
    <i>
      <x v="7234"/>
    </i>
    <i>
      <x v="8207"/>
    </i>
    <i>
      <x v="7235"/>
    </i>
    <i>
      <x v="8211"/>
    </i>
    <i>
      <x v="7236"/>
    </i>
    <i>
      <x v="8215"/>
    </i>
    <i>
      <x v="7237"/>
    </i>
    <i>
      <x v="8219"/>
    </i>
    <i>
      <x v="7238"/>
    </i>
    <i>
      <x v="8223"/>
    </i>
    <i>
      <x v="7239"/>
    </i>
    <i>
      <x v="8227"/>
    </i>
    <i>
      <x v="7240"/>
    </i>
    <i>
      <x v="8231"/>
    </i>
    <i>
      <x v="7241"/>
    </i>
    <i>
      <x v="8235"/>
    </i>
    <i>
      <x v="7242"/>
    </i>
    <i>
      <x v="8239"/>
    </i>
    <i>
      <x v="7243"/>
    </i>
    <i>
      <x v="8243"/>
    </i>
    <i>
      <x v="7244"/>
    </i>
    <i>
      <x v="8247"/>
    </i>
    <i>
      <x v="7245"/>
    </i>
    <i>
      <x v="8251"/>
    </i>
    <i>
      <x v="7246"/>
    </i>
    <i>
      <x v="8255"/>
    </i>
    <i>
      <x v="7247"/>
    </i>
    <i>
      <x v="8259"/>
    </i>
    <i>
      <x v="7248"/>
    </i>
    <i>
      <x v="8263"/>
    </i>
    <i>
      <x v="7249"/>
    </i>
    <i>
      <x v="8267"/>
    </i>
    <i>
      <x v="7250"/>
    </i>
    <i>
      <x v="8271"/>
    </i>
    <i>
      <x v="7251"/>
    </i>
    <i>
      <x v="8275"/>
    </i>
    <i>
      <x v="7252"/>
    </i>
    <i>
      <x v="8279"/>
    </i>
    <i>
      <x v="7253"/>
    </i>
    <i>
      <x v="8283"/>
    </i>
    <i>
      <x v="7254"/>
    </i>
    <i>
      <x v="8287"/>
    </i>
    <i>
      <x v="7255"/>
    </i>
    <i>
      <x v="8291"/>
    </i>
    <i>
      <x v="7256"/>
    </i>
    <i>
      <x v="8295"/>
    </i>
    <i>
      <x v="7257"/>
    </i>
    <i>
      <x v="8299"/>
    </i>
    <i>
      <x v="7258"/>
    </i>
    <i>
      <x v="8303"/>
    </i>
    <i>
      <x v="7259"/>
    </i>
    <i>
      <x v="8307"/>
    </i>
    <i>
      <x v="7260"/>
    </i>
    <i>
      <x v="8311"/>
    </i>
    <i>
      <x v="7261"/>
    </i>
    <i>
      <x v="8315"/>
    </i>
    <i>
      <x v="7262"/>
    </i>
    <i>
      <x v="8319"/>
    </i>
    <i>
      <x v="7263"/>
    </i>
    <i>
      <x v="8323"/>
    </i>
    <i>
      <x v="7264"/>
    </i>
    <i>
      <x v="8327"/>
    </i>
    <i>
      <x v="7265"/>
    </i>
    <i>
      <x v="8331"/>
    </i>
    <i>
      <x v="7266"/>
    </i>
    <i>
      <x v="8335"/>
    </i>
    <i>
      <x v="7267"/>
    </i>
    <i>
      <x v="8339"/>
    </i>
    <i>
      <x v="7268"/>
    </i>
    <i>
      <x v="8343"/>
    </i>
    <i>
      <x v="7269"/>
    </i>
    <i>
      <x v="8347"/>
    </i>
    <i>
      <x v="7270"/>
    </i>
    <i>
      <x v="8351"/>
    </i>
    <i>
      <x v="7271"/>
    </i>
    <i>
      <x v="8355"/>
    </i>
    <i>
      <x v="7272"/>
    </i>
    <i>
      <x v="8359"/>
    </i>
    <i>
      <x v="7273"/>
    </i>
    <i>
      <x v="8363"/>
    </i>
    <i>
      <x v="7274"/>
    </i>
    <i>
      <x v="8367"/>
    </i>
    <i>
      <x v="7275"/>
    </i>
    <i>
      <x v="8371"/>
    </i>
    <i>
      <x v="7276"/>
    </i>
    <i>
      <x v="8375"/>
    </i>
    <i>
      <x v="7277"/>
    </i>
    <i>
      <x v="8379"/>
    </i>
    <i>
      <x v="7278"/>
    </i>
    <i>
      <x v="8383"/>
    </i>
    <i>
      <x v="7279"/>
    </i>
    <i>
      <x v="8387"/>
    </i>
    <i>
      <x v="7280"/>
    </i>
    <i>
      <x v="8391"/>
    </i>
    <i>
      <x v="7281"/>
    </i>
    <i>
      <x v="8395"/>
    </i>
    <i>
      <x v="7282"/>
    </i>
    <i>
      <x v="8399"/>
    </i>
    <i>
      <x v="7283"/>
    </i>
    <i>
      <x v="8403"/>
    </i>
    <i>
      <x v="7284"/>
    </i>
    <i>
      <x v="8407"/>
    </i>
    <i>
      <x v="7285"/>
    </i>
    <i>
      <x v="8411"/>
    </i>
    <i>
      <x v="7286"/>
    </i>
    <i>
      <x v="8415"/>
    </i>
    <i>
      <x v="7287"/>
    </i>
    <i>
      <x v="8419"/>
    </i>
    <i>
      <x v="7288"/>
    </i>
    <i>
      <x v="8423"/>
    </i>
    <i>
      <x v="7289"/>
    </i>
    <i>
      <x v="8427"/>
    </i>
    <i>
      <x v="7290"/>
    </i>
    <i>
      <x v="8431"/>
    </i>
    <i>
      <x v="7291"/>
    </i>
    <i>
      <x v="8435"/>
    </i>
    <i>
      <x v="7292"/>
    </i>
    <i>
      <x v="8439"/>
    </i>
    <i>
      <x v="7293"/>
    </i>
    <i>
      <x v="8443"/>
    </i>
    <i>
      <x v="7294"/>
    </i>
    <i>
      <x v="8447"/>
    </i>
    <i>
      <x v="7295"/>
    </i>
    <i>
      <x v="8451"/>
    </i>
    <i>
      <x v="7296"/>
    </i>
    <i>
      <x v="8455"/>
    </i>
    <i>
      <x v="7297"/>
    </i>
    <i>
      <x v="8459"/>
    </i>
    <i>
      <x v="7298"/>
    </i>
    <i>
      <x v="8463"/>
    </i>
    <i>
      <x v="7299"/>
    </i>
    <i>
      <x v="8467"/>
    </i>
    <i>
      <x v="7300"/>
    </i>
    <i>
      <x v="8471"/>
    </i>
    <i>
      <x v="7301"/>
    </i>
    <i>
      <x v="8475"/>
    </i>
    <i>
      <x v="7302"/>
    </i>
    <i>
      <x v="8479"/>
    </i>
    <i>
      <x v="7303"/>
    </i>
    <i>
      <x v="8483"/>
    </i>
    <i>
      <x v="7304"/>
    </i>
    <i>
      <x v="8487"/>
    </i>
    <i>
      <x v="7305"/>
    </i>
    <i>
      <x v="8491"/>
    </i>
    <i>
      <x v="7306"/>
    </i>
    <i>
      <x v="8495"/>
    </i>
    <i>
      <x v="7307"/>
    </i>
    <i>
      <x v="8499"/>
    </i>
    <i>
      <x v="7308"/>
    </i>
    <i>
      <x v="8503"/>
    </i>
    <i>
      <x v="7309"/>
    </i>
    <i>
      <x v="8507"/>
    </i>
    <i>
      <x v="7310"/>
    </i>
    <i>
      <x v="8511"/>
    </i>
    <i>
      <x v="7311"/>
    </i>
    <i>
      <x v="8515"/>
    </i>
    <i>
      <x v="7312"/>
    </i>
    <i>
      <x v="8519"/>
    </i>
    <i>
      <x v="7313"/>
    </i>
    <i>
      <x v="8523"/>
    </i>
    <i>
      <x v="7314"/>
    </i>
    <i>
      <x v="8527"/>
    </i>
    <i>
      <x v="7315"/>
    </i>
    <i>
      <x v="8531"/>
    </i>
    <i>
      <x v="7316"/>
    </i>
    <i>
      <x v="8535"/>
    </i>
    <i>
      <x v="7317"/>
    </i>
    <i>
      <x v="8539"/>
    </i>
    <i>
      <x v="7318"/>
    </i>
    <i>
      <x v="8543"/>
    </i>
    <i>
      <x v="7319"/>
    </i>
    <i>
      <x v="8547"/>
    </i>
    <i>
      <x v="7320"/>
    </i>
    <i>
      <x v="8551"/>
    </i>
    <i>
      <x v="7321"/>
    </i>
    <i>
      <x v="8555"/>
    </i>
    <i>
      <x v="7322"/>
    </i>
    <i>
      <x v="8559"/>
    </i>
    <i>
      <x v="7323"/>
    </i>
    <i>
      <x v="8563"/>
    </i>
    <i>
      <x v="7324"/>
    </i>
    <i>
      <x v="8567"/>
    </i>
    <i>
      <x v="7325"/>
    </i>
    <i>
      <x v="8571"/>
    </i>
    <i>
      <x v="7326"/>
    </i>
    <i>
      <x v="8575"/>
    </i>
    <i>
      <x v="7327"/>
    </i>
    <i>
      <x v="8579"/>
    </i>
    <i>
      <x v="7328"/>
    </i>
    <i>
      <x v="8583"/>
    </i>
    <i>
      <x v="7329"/>
    </i>
    <i>
      <x v="8587"/>
    </i>
    <i>
      <x v="7330"/>
    </i>
    <i>
      <x v="8591"/>
    </i>
    <i>
      <x v="7331"/>
    </i>
    <i>
      <x v="8595"/>
    </i>
    <i>
      <x v="7332"/>
    </i>
    <i>
      <x v="8599"/>
    </i>
    <i>
      <x v="7333"/>
    </i>
    <i>
      <x v="8603"/>
    </i>
    <i>
      <x v="7334"/>
    </i>
    <i>
      <x v="8607"/>
    </i>
    <i>
      <x v="7335"/>
    </i>
    <i>
      <x v="8611"/>
    </i>
    <i>
      <x v="7336"/>
    </i>
    <i>
      <x v="8615"/>
    </i>
    <i>
      <x v="7337"/>
    </i>
    <i>
      <x v="8619"/>
    </i>
    <i>
      <x v="7338"/>
    </i>
    <i>
      <x v="8623"/>
    </i>
    <i>
      <x v="7339"/>
    </i>
    <i>
      <x v="8627"/>
    </i>
    <i>
      <x v="7340"/>
    </i>
    <i>
      <x v="8631"/>
    </i>
    <i>
      <x v="7341"/>
    </i>
    <i>
      <x v="8635"/>
    </i>
    <i>
      <x v="7342"/>
    </i>
    <i>
      <x v="8639"/>
    </i>
    <i>
      <x v="7343"/>
    </i>
    <i>
      <x v="8643"/>
    </i>
    <i>
      <x v="7344"/>
    </i>
    <i>
      <x v="8647"/>
    </i>
    <i>
      <x v="7345"/>
    </i>
    <i>
      <x v="8651"/>
    </i>
    <i>
      <x v="7346"/>
    </i>
    <i>
      <x v="8655"/>
    </i>
    <i>
      <x v="7347"/>
    </i>
    <i>
      <x v="8659"/>
    </i>
    <i>
      <x v="7348"/>
    </i>
    <i>
      <x v="8663"/>
    </i>
    <i>
      <x v="7349"/>
    </i>
    <i>
      <x v="8667"/>
    </i>
    <i>
      <x v="7350"/>
    </i>
    <i>
      <x v="8671"/>
    </i>
    <i>
      <x v="7351"/>
    </i>
    <i>
      <x v="8675"/>
    </i>
    <i>
      <x v="7352"/>
    </i>
    <i>
      <x v="8679"/>
    </i>
    <i>
      <x v="7353"/>
    </i>
    <i>
      <x v="8683"/>
    </i>
    <i>
      <x v="7354"/>
    </i>
    <i>
      <x v="8687"/>
    </i>
    <i>
      <x v="7355"/>
    </i>
    <i>
      <x v="8691"/>
    </i>
    <i>
      <x v="7356"/>
    </i>
    <i>
      <x v="8695"/>
    </i>
    <i>
      <x v="7357"/>
    </i>
    <i>
      <x v="8699"/>
    </i>
    <i>
      <x v="7358"/>
    </i>
    <i>
      <x v="8703"/>
    </i>
    <i>
      <x v="7359"/>
    </i>
    <i>
      <x v="8707"/>
    </i>
    <i>
      <x v="7360"/>
    </i>
    <i>
      <x v="8711"/>
    </i>
    <i>
      <x v="7361"/>
    </i>
    <i>
      <x v="8715"/>
    </i>
    <i>
      <x v="7362"/>
    </i>
    <i>
      <x v="8719"/>
    </i>
    <i>
      <x v="7363"/>
    </i>
    <i>
      <x v="8723"/>
    </i>
    <i>
      <x v="7364"/>
    </i>
    <i>
      <x v="8727"/>
    </i>
    <i>
      <x v="7365"/>
    </i>
    <i>
      <x v="8731"/>
    </i>
    <i>
      <x v="7366"/>
    </i>
    <i>
      <x v="8735"/>
    </i>
    <i>
      <x v="7367"/>
    </i>
    <i>
      <x v="8739"/>
    </i>
    <i>
      <x v="7368"/>
    </i>
    <i>
      <x v="8743"/>
    </i>
    <i>
      <x v="7369"/>
    </i>
    <i>
      <x v="8747"/>
    </i>
    <i>
      <x v="7370"/>
    </i>
    <i>
      <x v="8751"/>
    </i>
    <i>
      <x v="7371"/>
    </i>
    <i>
      <x v="8755"/>
    </i>
    <i>
      <x v="7372"/>
    </i>
    <i>
      <x v="8759"/>
    </i>
    <i>
      <x v="7373"/>
    </i>
    <i>
      <x v="8763"/>
    </i>
    <i>
      <x v="7374"/>
    </i>
    <i>
      <x v="8767"/>
    </i>
    <i>
      <x v="7375"/>
    </i>
    <i>
      <x v="8771"/>
    </i>
    <i>
      <x v="7376"/>
    </i>
    <i>
      <x v="8775"/>
    </i>
    <i>
      <x v="7377"/>
    </i>
    <i>
      <x v="8779"/>
    </i>
    <i>
      <x v="7378"/>
    </i>
    <i>
      <x v="8783"/>
    </i>
    <i>
      <x v="7379"/>
    </i>
    <i>
      <x v="8787"/>
    </i>
    <i>
      <x v="7380"/>
    </i>
    <i>
      <x v="8791"/>
    </i>
    <i>
      <x v="7381"/>
    </i>
    <i>
      <x v="8795"/>
    </i>
    <i>
      <x v="7382"/>
    </i>
    <i>
      <x v="8799"/>
    </i>
    <i>
      <x v="7383"/>
    </i>
    <i>
      <x v="8803"/>
    </i>
    <i>
      <x v="7384"/>
    </i>
    <i>
      <x v="8807"/>
    </i>
    <i>
      <x v="7385"/>
    </i>
    <i>
      <x v="8811"/>
    </i>
    <i>
      <x v="7386"/>
    </i>
    <i>
      <x v="8815"/>
    </i>
    <i>
      <x v="6910"/>
    </i>
    <i>
      <x v="8819"/>
    </i>
    <i>
      <x v="7388"/>
    </i>
    <i>
      <x v="8823"/>
    </i>
    <i>
      <x v="7389"/>
    </i>
    <i>
      <x v="8827"/>
    </i>
    <i>
      <x v="7390"/>
    </i>
    <i>
      <x v="8831"/>
    </i>
    <i>
      <x v="7391"/>
    </i>
    <i>
      <x v="8835"/>
    </i>
    <i>
      <x v="7392"/>
    </i>
    <i>
      <x v="8839"/>
    </i>
    <i>
      <x v="7393"/>
    </i>
    <i>
      <x v="8843"/>
    </i>
    <i>
      <x v="7394"/>
    </i>
    <i>
      <x v="8847"/>
    </i>
    <i>
      <x v="7395"/>
    </i>
    <i>
      <x v="8851"/>
    </i>
    <i>
      <x v="7396"/>
    </i>
    <i>
      <x v="8855"/>
    </i>
    <i>
      <x v="7397"/>
    </i>
    <i>
      <x v="8859"/>
    </i>
    <i>
      <x v="7398"/>
    </i>
    <i>
      <x v="8863"/>
    </i>
    <i>
      <x v="7399"/>
    </i>
    <i>
      <x v="8867"/>
    </i>
    <i>
      <x v="7400"/>
    </i>
    <i>
      <x v="8871"/>
    </i>
    <i>
      <x v="7401"/>
    </i>
    <i>
      <x v="8875"/>
    </i>
    <i>
      <x v="7402"/>
    </i>
    <i>
      <x v="8879"/>
    </i>
    <i>
      <x v="7403"/>
    </i>
    <i>
      <x v="8883"/>
    </i>
    <i>
      <x v="7404"/>
    </i>
    <i>
      <x v="8887"/>
    </i>
    <i>
      <x v="7405"/>
    </i>
    <i>
      <x v="8891"/>
    </i>
    <i>
      <x v="7406"/>
    </i>
    <i>
      <x v="8895"/>
    </i>
    <i>
      <x v="7407"/>
    </i>
    <i>
      <x v="8899"/>
    </i>
    <i>
      <x v="7408"/>
    </i>
    <i>
      <x v="8903"/>
    </i>
    <i>
      <x v="7409"/>
    </i>
    <i>
      <x v="8907"/>
    </i>
    <i>
      <x v="7410"/>
    </i>
    <i>
      <x v="8911"/>
    </i>
    <i>
      <x v="7411"/>
    </i>
    <i>
      <x v="8915"/>
    </i>
    <i>
      <x v="7412"/>
    </i>
    <i>
      <x v="8919"/>
    </i>
    <i>
      <x v="7413"/>
    </i>
    <i>
      <x v="8923"/>
    </i>
    <i>
      <x v="7414"/>
    </i>
    <i>
      <x v="8927"/>
    </i>
    <i>
      <x v="7415"/>
    </i>
    <i>
      <x v="8931"/>
    </i>
    <i>
      <x v="7416"/>
    </i>
    <i>
      <x v="8935"/>
    </i>
    <i>
      <x v="7417"/>
    </i>
    <i>
      <x v="8939"/>
    </i>
    <i>
      <x v="7418"/>
    </i>
    <i>
      <x v="8943"/>
    </i>
    <i>
      <x v="7419"/>
    </i>
    <i>
      <x v="8947"/>
    </i>
    <i>
      <x v="7420"/>
    </i>
    <i>
      <x v="8951"/>
    </i>
    <i>
      <x v="7421"/>
    </i>
    <i>
      <x v="8955"/>
    </i>
    <i>
      <x v="7422"/>
    </i>
    <i>
      <x v="8959"/>
    </i>
    <i>
      <x v="7423"/>
    </i>
    <i>
      <x v="8975"/>
    </i>
    <i>
      <x v="8977"/>
    </i>
    <i>
      <x v="8979"/>
    </i>
    <i>
      <x v="8981"/>
    </i>
    <i>
      <x v="7425"/>
    </i>
    <i>
      <x v="8985"/>
    </i>
    <i>
      <x v="7426"/>
    </i>
    <i>
      <x v="8989"/>
    </i>
    <i>
      <x v="7427"/>
    </i>
    <i>
      <x v="8993"/>
    </i>
    <i>
      <x v="7428"/>
    </i>
    <i>
      <x v="8997"/>
    </i>
    <i>
      <x v="7429"/>
    </i>
    <i>
      <x v="9001"/>
    </i>
    <i>
      <x v="7430"/>
    </i>
    <i>
      <x v="9005"/>
    </i>
    <i>
      <x v="7431"/>
    </i>
    <i>
      <x v="9009"/>
    </i>
    <i>
      <x v="7432"/>
    </i>
    <i>
      <x v="9013"/>
    </i>
    <i>
      <x v="7433"/>
    </i>
    <i>
      <x v="9017"/>
    </i>
    <i>
      <x v="7434"/>
    </i>
    <i>
      <x v="9021"/>
    </i>
    <i>
      <x v="7435"/>
    </i>
    <i>
      <x v="9025"/>
    </i>
    <i>
      <x v="7436"/>
    </i>
    <i>
      <x v="9029"/>
    </i>
    <i>
      <x v="7437"/>
    </i>
    <i>
      <x v="9033"/>
    </i>
    <i>
      <x v="7438"/>
    </i>
    <i>
      <x v="9037"/>
    </i>
    <i>
      <x v="7439"/>
    </i>
    <i>
      <x v="9041"/>
    </i>
    <i>
      <x v="7440"/>
    </i>
    <i>
      <x v="9045"/>
    </i>
    <i>
      <x v="7441"/>
    </i>
    <i>
      <x v="9049"/>
    </i>
    <i>
      <x v="7442"/>
    </i>
    <i>
      <x v="9053"/>
    </i>
    <i>
      <x v="7443"/>
    </i>
    <i>
      <x v="9057"/>
    </i>
    <i>
      <x v="7444"/>
    </i>
    <i>
      <x v="9061"/>
    </i>
    <i>
      <x v="7445"/>
    </i>
    <i>
      <x v="9065"/>
    </i>
    <i>
      <x v="6906"/>
    </i>
    <i>
      <x v="9069"/>
    </i>
    <i>
      <x v="7447"/>
    </i>
    <i>
      <x v="9073"/>
    </i>
    <i>
      <x v="7448"/>
    </i>
    <i>
      <x v="9077"/>
    </i>
    <i>
      <x v="7449"/>
    </i>
    <i>
      <x v="9081"/>
    </i>
    <i>
      <x v="7450"/>
    </i>
    <i>
      <x v="9085"/>
    </i>
    <i>
      <x v="7451"/>
    </i>
    <i>
      <x v="9089"/>
    </i>
    <i>
      <x v="7452"/>
    </i>
    <i>
      <x v="9093"/>
    </i>
    <i>
      <x v="7453"/>
    </i>
    <i>
      <x v="9097"/>
    </i>
    <i>
      <x v="7454"/>
    </i>
    <i>
      <x v="9101"/>
    </i>
    <i>
      <x v="7455"/>
    </i>
    <i>
      <x v="9105"/>
    </i>
    <i>
      <x v="7456"/>
    </i>
    <i>
      <x v="9109"/>
    </i>
    <i>
      <x v="7457"/>
    </i>
    <i>
      <x v="9113"/>
    </i>
    <i>
      <x v="7458"/>
    </i>
    <i>
      <x v="9117"/>
    </i>
    <i>
      <x v="7459"/>
    </i>
    <i>
      <x v="9121"/>
    </i>
    <i>
      <x v="7460"/>
    </i>
    <i>
      <x v="9125"/>
    </i>
    <i>
      <x v="7461"/>
    </i>
    <i>
      <x v="9129"/>
    </i>
    <i>
      <x v="7462"/>
    </i>
    <i>
      <x v="6911"/>
    </i>
    <i>
      <x v="7463"/>
    </i>
    <i>
      <x v="9137"/>
    </i>
    <i>
      <x v="7464"/>
    </i>
    <i>
      <x v="9141"/>
    </i>
    <i>
      <x v="7465"/>
    </i>
    <i>
      <x v="9145"/>
    </i>
    <i>
      <x v="7466"/>
    </i>
    <i>
      <x v="9149"/>
    </i>
    <i>
      <x v="7467"/>
    </i>
    <i>
      <x v="9153"/>
    </i>
    <i>
      <x v="7468"/>
    </i>
    <i>
      <x v="9157"/>
    </i>
    <i>
      <x v="7469"/>
    </i>
    <i>
      <x v="9161"/>
    </i>
    <i>
      <x v="7470"/>
    </i>
    <i>
      <x v="9165"/>
    </i>
    <i>
      <x v="7471"/>
    </i>
    <i>
      <x v="9169"/>
    </i>
    <i>
      <x v="7472"/>
    </i>
    <i>
      <x v="9173"/>
    </i>
    <i>
      <x v="7473"/>
    </i>
    <i>
      <x v="9177"/>
    </i>
    <i>
      <x v="7474"/>
    </i>
    <i>
      <x v="9181"/>
    </i>
    <i>
      <x v="7475"/>
    </i>
    <i>
      <x v="9185"/>
    </i>
    <i>
      <x v="7476"/>
    </i>
    <i>
      <x v="9189"/>
    </i>
    <i>
      <x v="7477"/>
    </i>
    <i>
      <x v="9193"/>
    </i>
    <i>
      <x v="7478"/>
    </i>
    <i>
      <x v="9197"/>
    </i>
    <i>
      <x v="7479"/>
    </i>
    <i>
      <x v="8050"/>
    </i>
    <i>
      <x v="7480"/>
    </i>
    <i>
      <x v="8052"/>
    </i>
    <i>
      <x v="7481"/>
    </i>
    <i>
      <x v="8054"/>
    </i>
    <i>
      <x v="7482"/>
    </i>
    <i>
      <x v="8056"/>
    </i>
    <i>
      <x v="7483"/>
    </i>
    <i>
      <x v="8058"/>
    </i>
    <i>
      <x v="7484"/>
    </i>
    <i>
      <x v="8060"/>
    </i>
    <i>
      <x v="7485"/>
    </i>
    <i>
      <x v="8062"/>
    </i>
    <i>
      <x v="7486"/>
    </i>
    <i>
      <x v="8064"/>
    </i>
    <i>
      <x v="7487"/>
    </i>
    <i>
      <x v="8066"/>
    </i>
    <i>
      <x v="7488"/>
    </i>
    <i>
      <x v="8068"/>
    </i>
    <i>
      <x v="7489"/>
    </i>
    <i>
      <x v="8070"/>
    </i>
    <i>
      <x v="7490"/>
    </i>
    <i>
      <x v="8072"/>
    </i>
    <i>
      <x v="7491"/>
    </i>
    <i>
      <x v="8074"/>
    </i>
    <i>
      <x v="7492"/>
    </i>
    <i>
      <x v="8076"/>
    </i>
    <i>
      <x v="7493"/>
    </i>
    <i>
      <x v="8078"/>
    </i>
    <i>
      <x v="7494"/>
    </i>
    <i>
      <x v="8080"/>
    </i>
    <i>
      <x v="7495"/>
    </i>
    <i>
      <x v="8082"/>
    </i>
    <i>
      <x v="7496"/>
    </i>
    <i>
      <x v="8084"/>
    </i>
    <i>
      <x v="7497"/>
    </i>
    <i>
      <x v="8086"/>
    </i>
    <i>
      <x v="7498"/>
    </i>
    <i>
      <x v="8088"/>
    </i>
    <i>
      <x v="7499"/>
    </i>
    <i>
      <x v="8090"/>
    </i>
    <i>
      <x v="7500"/>
    </i>
    <i>
      <x v="8092"/>
    </i>
    <i>
      <x v="7501"/>
    </i>
    <i>
      <x v="8094"/>
    </i>
    <i>
      <x v="7502"/>
    </i>
    <i>
      <x v="8096"/>
    </i>
    <i>
      <x v="7503"/>
    </i>
    <i>
      <x v="8098"/>
    </i>
    <i>
      <x v="7504"/>
    </i>
    <i>
      <x v="8100"/>
    </i>
    <i>
      <x v="7505"/>
    </i>
    <i>
      <x v="8102"/>
    </i>
    <i>
      <x v="7506"/>
    </i>
    <i>
      <x v="8104"/>
    </i>
    <i>
      <x v="7507"/>
    </i>
    <i>
      <x v="8106"/>
    </i>
    <i>
      <x v="7508"/>
    </i>
    <i>
      <x v="8108"/>
    </i>
    <i>
      <x v="7509"/>
    </i>
    <i>
      <x v="8110"/>
    </i>
    <i>
      <x v="7510"/>
    </i>
    <i>
      <x v="8112"/>
    </i>
    <i>
      <x v="7511"/>
    </i>
    <i>
      <x v="8114"/>
    </i>
    <i>
      <x v="7512"/>
    </i>
    <i>
      <x v="8116"/>
    </i>
    <i>
      <x v="7513"/>
    </i>
    <i>
      <x v="8118"/>
    </i>
    <i>
      <x v="7514"/>
    </i>
    <i>
      <x v="8120"/>
    </i>
    <i>
      <x v="7515"/>
    </i>
    <i>
      <x v="8122"/>
    </i>
    <i>
      <x v="7516"/>
    </i>
    <i>
      <x v="8124"/>
    </i>
    <i>
      <x v="7517"/>
    </i>
    <i>
      <x v="8126"/>
    </i>
    <i>
      <x v="7518"/>
    </i>
    <i>
      <x v="8128"/>
    </i>
    <i>
      <x v="7519"/>
    </i>
    <i>
      <x v="8130"/>
    </i>
    <i>
      <x v="7520"/>
    </i>
    <i>
      <x v="8132"/>
    </i>
    <i>
      <x v="7521"/>
    </i>
    <i>
      <x v="8134"/>
    </i>
    <i>
      <x v="7522"/>
    </i>
    <i>
      <x v="8136"/>
    </i>
    <i>
      <x v="7523"/>
    </i>
    <i>
      <x v="8138"/>
    </i>
    <i>
      <x v="7524"/>
    </i>
    <i>
      <x v="8140"/>
    </i>
    <i>
      <x v="7525"/>
    </i>
    <i>
      <x v="8142"/>
    </i>
    <i>
      <x v="7526"/>
    </i>
    <i>
      <x v="8144"/>
    </i>
    <i>
      <x v="7527"/>
    </i>
    <i>
      <x v="8146"/>
    </i>
    <i>
      <x v="7528"/>
    </i>
    <i>
      <x v="8148"/>
    </i>
    <i>
      <x v="7529"/>
    </i>
    <i>
      <x v="8150"/>
    </i>
    <i>
      <x v="7530"/>
    </i>
    <i>
      <x v="8152"/>
    </i>
    <i>
      <x v="7531"/>
    </i>
    <i>
      <x v="8154"/>
    </i>
    <i>
      <x v="7532"/>
    </i>
    <i>
      <x v="8156"/>
    </i>
    <i>
      <x v="7533"/>
    </i>
    <i>
      <x v="8158"/>
    </i>
    <i>
      <x v="7534"/>
    </i>
    <i>
      <x v="8160"/>
    </i>
    <i>
      <x v="7535"/>
    </i>
    <i>
      <x v="8162"/>
    </i>
    <i>
      <x v="7536"/>
    </i>
    <i>
      <x v="8164"/>
    </i>
    <i>
      <x v="7537"/>
    </i>
    <i>
      <x v="8166"/>
    </i>
    <i>
      <x v="7538"/>
    </i>
    <i>
      <x v="8168"/>
    </i>
    <i>
      <x v="7539"/>
    </i>
    <i>
      <x v="8170"/>
    </i>
    <i>
      <x v="7540"/>
    </i>
    <i>
      <x v="8172"/>
    </i>
    <i>
      <x v="7541"/>
    </i>
    <i>
      <x v="8174"/>
    </i>
    <i>
      <x v="7542"/>
    </i>
    <i>
      <x v="8176"/>
    </i>
    <i>
      <x v="7543"/>
    </i>
    <i>
      <x v="8178"/>
    </i>
    <i>
      <x v="7544"/>
    </i>
    <i>
      <x v="8180"/>
    </i>
    <i>
      <x v="7545"/>
    </i>
    <i>
      <x v="8182"/>
    </i>
    <i>
      <x v="7546"/>
    </i>
    <i>
      <x v="8184"/>
    </i>
    <i>
      <x v="7547"/>
    </i>
    <i>
      <x v="8186"/>
    </i>
    <i>
      <x v="7548"/>
    </i>
    <i>
      <x v="8188"/>
    </i>
    <i>
      <x v="7549"/>
    </i>
    <i>
      <x v="8190"/>
    </i>
    <i>
      <x v="7550"/>
    </i>
    <i>
      <x v="8192"/>
    </i>
    <i>
      <x v="7551"/>
    </i>
    <i>
      <x v="8194"/>
    </i>
    <i>
      <x v="7552"/>
    </i>
    <i>
      <x v="8196"/>
    </i>
    <i>
      <x v="7553"/>
    </i>
    <i>
      <x v="8198"/>
    </i>
    <i>
      <x v="7554"/>
    </i>
    <i>
      <x v="8200"/>
    </i>
    <i>
      <x v="7555"/>
    </i>
    <i>
      <x v="8202"/>
    </i>
    <i>
      <x v="7556"/>
    </i>
    <i>
      <x v="8204"/>
    </i>
    <i>
      <x v="7557"/>
    </i>
    <i>
      <x v="8206"/>
    </i>
    <i>
      <x v="7558"/>
    </i>
    <i>
      <x v="8208"/>
    </i>
    <i>
      <x v="7559"/>
    </i>
    <i>
      <x v="8210"/>
    </i>
    <i>
      <x v="7560"/>
    </i>
    <i>
      <x v="8212"/>
    </i>
    <i>
      <x v="7561"/>
    </i>
    <i>
      <x v="8214"/>
    </i>
    <i>
      <x v="7562"/>
    </i>
    <i>
      <x v="8216"/>
    </i>
    <i>
      <x v="7563"/>
    </i>
    <i>
      <x v="8218"/>
    </i>
    <i>
      <x v="7564"/>
    </i>
    <i>
      <x v="8220"/>
    </i>
    <i>
      <x v="7565"/>
    </i>
    <i>
      <x v="8222"/>
    </i>
    <i>
      <x v="7566"/>
    </i>
    <i>
      <x v="8224"/>
    </i>
    <i>
      <x v="7567"/>
    </i>
    <i>
      <x v="8226"/>
    </i>
    <i>
      <x v="7568"/>
    </i>
    <i>
      <x v="8228"/>
    </i>
    <i>
      <x v="7569"/>
    </i>
    <i>
      <x v="8230"/>
    </i>
    <i>
      <x v="7570"/>
    </i>
    <i>
      <x v="8232"/>
    </i>
    <i>
      <x v="7571"/>
    </i>
    <i>
      <x v="8234"/>
    </i>
    <i>
      <x v="7572"/>
    </i>
    <i>
      <x v="8236"/>
    </i>
    <i>
      <x v="7573"/>
    </i>
    <i>
      <x v="8238"/>
    </i>
    <i>
      <x v="7574"/>
    </i>
    <i>
      <x v="8240"/>
    </i>
    <i>
      <x v="7575"/>
    </i>
    <i>
      <x v="8242"/>
    </i>
    <i>
      <x v="7576"/>
    </i>
    <i>
      <x v="8244"/>
    </i>
    <i>
      <x v="7577"/>
    </i>
    <i>
      <x v="8246"/>
    </i>
    <i>
      <x v="7578"/>
    </i>
    <i>
      <x v="8248"/>
    </i>
    <i>
      <x v="7579"/>
    </i>
    <i>
      <x v="8250"/>
    </i>
    <i>
      <x v="7580"/>
    </i>
    <i>
      <x v="8252"/>
    </i>
    <i>
      <x v="7581"/>
    </i>
    <i>
      <x v="8254"/>
    </i>
    <i>
      <x v="7582"/>
    </i>
    <i>
      <x v="8256"/>
    </i>
    <i>
      <x v="7583"/>
    </i>
    <i>
      <x v="8258"/>
    </i>
    <i>
      <x v="7584"/>
    </i>
    <i>
      <x v="8260"/>
    </i>
    <i>
      <x v="7585"/>
    </i>
    <i>
      <x v="8262"/>
    </i>
    <i>
      <x v="7586"/>
    </i>
    <i>
      <x v="8264"/>
    </i>
    <i>
      <x v="7587"/>
    </i>
    <i>
      <x v="8266"/>
    </i>
    <i>
      <x v="7588"/>
    </i>
    <i>
      <x v="8268"/>
    </i>
    <i>
      <x v="7589"/>
    </i>
    <i>
      <x v="8270"/>
    </i>
    <i>
      <x v="7590"/>
    </i>
    <i>
      <x v="8272"/>
    </i>
    <i>
      <x v="7591"/>
    </i>
    <i>
      <x v="8274"/>
    </i>
    <i>
      <x v="7592"/>
    </i>
    <i>
      <x v="8276"/>
    </i>
    <i>
      <x v="7593"/>
    </i>
    <i>
      <x v="8278"/>
    </i>
    <i>
      <x v="7594"/>
    </i>
    <i>
      <x v="8280"/>
    </i>
    <i>
      <x v="7595"/>
    </i>
    <i>
      <x v="8282"/>
    </i>
    <i>
      <x v="7596"/>
    </i>
    <i>
      <x v="8284"/>
    </i>
    <i>
      <x v="7597"/>
    </i>
    <i>
      <x v="8286"/>
    </i>
    <i>
      <x v="7598"/>
    </i>
    <i>
      <x v="8288"/>
    </i>
    <i>
      <x v="7599"/>
    </i>
    <i>
      <x v="8290"/>
    </i>
    <i>
      <x v="7600"/>
    </i>
    <i>
      <x v="8292"/>
    </i>
    <i>
      <x v="7601"/>
    </i>
    <i>
      <x v="8294"/>
    </i>
    <i>
      <x v="7602"/>
    </i>
    <i>
      <x v="8296"/>
    </i>
    <i>
      <x v="7603"/>
    </i>
    <i>
      <x v="8298"/>
    </i>
    <i>
      <x v="7604"/>
    </i>
    <i>
      <x v="8300"/>
    </i>
    <i>
      <x v="7605"/>
    </i>
    <i>
      <x v="8302"/>
    </i>
    <i>
      <x v="7606"/>
    </i>
    <i>
      <x v="8304"/>
    </i>
    <i>
      <x v="7607"/>
    </i>
    <i>
      <x v="8306"/>
    </i>
    <i>
      <x v="7608"/>
    </i>
    <i>
      <x v="8308"/>
    </i>
    <i>
      <x v="7609"/>
    </i>
    <i>
      <x v="8310"/>
    </i>
    <i>
      <x v="7610"/>
    </i>
    <i>
      <x v="8312"/>
    </i>
    <i>
      <x v="7611"/>
    </i>
    <i>
      <x v="8314"/>
    </i>
    <i>
      <x v="7612"/>
    </i>
    <i>
      <x v="8316"/>
    </i>
    <i>
      <x v="7613"/>
    </i>
    <i>
      <x v="8318"/>
    </i>
    <i>
      <x v="7614"/>
    </i>
    <i>
      <x v="8320"/>
    </i>
    <i>
      <x v="7615"/>
    </i>
    <i>
      <x v="8322"/>
    </i>
    <i>
      <x v="7616"/>
    </i>
    <i>
      <x v="8324"/>
    </i>
    <i>
      <x v="7617"/>
    </i>
    <i>
      <x v="8326"/>
    </i>
    <i>
      <x v="7618"/>
    </i>
    <i>
      <x v="8328"/>
    </i>
    <i>
      <x v="7619"/>
    </i>
    <i>
      <x v="8330"/>
    </i>
    <i>
      <x v="7620"/>
    </i>
    <i>
      <x v="8332"/>
    </i>
    <i>
      <x v="7621"/>
    </i>
    <i>
      <x v="8334"/>
    </i>
    <i>
      <x v="7622"/>
    </i>
    <i>
      <x v="8336"/>
    </i>
    <i>
      <x v="7623"/>
    </i>
    <i>
      <x v="8338"/>
    </i>
    <i>
      <x v="7624"/>
    </i>
    <i>
      <x v="8340"/>
    </i>
    <i>
      <x v="7625"/>
    </i>
    <i>
      <x v="8342"/>
    </i>
    <i>
      <x v="7626"/>
    </i>
    <i>
      <x v="8344"/>
    </i>
    <i>
      <x v="7627"/>
    </i>
    <i>
      <x v="8346"/>
    </i>
    <i>
      <x v="7628"/>
    </i>
    <i>
      <x v="8348"/>
    </i>
    <i>
      <x v="7629"/>
    </i>
    <i>
      <x v="8350"/>
    </i>
    <i>
      <x v="7630"/>
    </i>
    <i>
      <x v="8352"/>
    </i>
    <i>
      <x v="7631"/>
    </i>
    <i>
      <x v="8354"/>
    </i>
    <i>
      <x v="7632"/>
    </i>
    <i>
      <x v="8356"/>
    </i>
    <i>
      <x v="7633"/>
    </i>
    <i>
      <x v="8358"/>
    </i>
    <i>
      <x v="7634"/>
    </i>
    <i>
      <x v="8360"/>
    </i>
    <i>
      <x v="7635"/>
    </i>
    <i>
      <x v="8362"/>
    </i>
    <i>
      <x v="7636"/>
    </i>
    <i>
      <x v="8364"/>
    </i>
    <i>
      <x v="7637"/>
    </i>
    <i>
      <x v="8366"/>
    </i>
    <i>
      <x v="7638"/>
    </i>
    <i>
      <x v="8368"/>
    </i>
    <i>
      <x v="7639"/>
    </i>
    <i>
      <x v="8370"/>
    </i>
    <i>
      <x v="7640"/>
    </i>
    <i>
      <x v="8372"/>
    </i>
    <i>
      <x v="7641"/>
    </i>
    <i>
      <x v="8374"/>
    </i>
    <i>
      <x v="7642"/>
    </i>
    <i>
      <x v="8376"/>
    </i>
    <i>
      <x v="7643"/>
    </i>
    <i>
      <x v="8378"/>
    </i>
    <i>
      <x v="7644"/>
    </i>
    <i>
      <x v="8380"/>
    </i>
    <i>
      <x v="7645"/>
    </i>
    <i>
      <x v="8382"/>
    </i>
    <i>
      <x v="7646"/>
    </i>
    <i>
      <x v="8384"/>
    </i>
    <i>
      <x v="7647"/>
    </i>
    <i>
      <x v="8386"/>
    </i>
    <i>
      <x v="7648"/>
    </i>
    <i>
      <x v="8388"/>
    </i>
    <i>
      <x v="7649"/>
    </i>
    <i>
      <x v="8390"/>
    </i>
    <i>
      <x v="7650"/>
    </i>
    <i>
      <x v="8392"/>
    </i>
    <i>
      <x v="7651"/>
    </i>
    <i>
      <x v="8394"/>
    </i>
    <i>
      <x v="7652"/>
    </i>
    <i>
      <x v="8396"/>
    </i>
    <i>
      <x v="7653"/>
    </i>
    <i>
      <x v="8398"/>
    </i>
    <i>
      <x v="7654"/>
    </i>
    <i>
      <x v="8400"/>
    </i>
    <i>
      <x v="7655"/>
    </i>
    <i>
      <x v="8402"/>
    </i>
    <i>
      <x v="7656"/>
    </i>
    <i>
      <x v="8404"/>
    </i>
    <i>
      <x v="7657"/>
    </i>
    <i>
      <x v="8406"/>
    </i>
    <i>
      <x v="7658"/>
    </i>
    <i>
      <x v="8408"/>
    </i>
    <i>
      <x v="7659"/>
    </i>
    <i>
      <x v="8410"/>
    </i>
    <i>
      <x v="7660"/>
    </i>
    <i>
      <x v="8412"/>
    </i>
    <i>
      <x v="7661"/>
    </i>
    <i>
      <x v="8414"/>
    </i>
    <i>
      <x v="7662"/>
    </i>
    <i>
      <x v="8416"/>
    </i>
    <i>
      <x v="7663"/>
    </i>
    <i>
      <x v="8418"/>
    </i>
    <i>
      <x v="7664"/>
    </i>
    <i>
      <x v="8420"/>
    </i>
    <i>
      <x v="7665"/>
    </i>
    <i>
      <x v="8422"/>
    </i>
    <i>
      <x v="7666"/>
    </i>
    <i>
      <x v="8424"/>
    </i>
    <i>
      <x v="7667"/>
    </i>
    <i>
      <x v="8426"/>
    </i>
    <i>
      <x v="7668"/>
    </i>
    <i>
      <x v="8428"/>
    </i>
    <i>
      <x v="7669"/>
    </i>
    <i>
      <x v="8430"/>
    </i>
    <i>
      <x v="7670"/>
    </i>
    <i>
      <x v="8432"/>
    </i>
    <i>
      <x v="7671"/>
    </i>
    <i>
      <x v="8434"/>
    </i>
    <i>
      <x v="7672"/>
    </i>
    <i>
      <x v="8436"/>
    </i>
    <i>
      <x v="7673"/>
    </i>
    <i>
      <x v="8438"/>
    </i>
    <i>
      <x v="7674"/>
    </i>
    <i>
      <x v="8440"/>
    </i>
    <i>
      <x v="7675"/>
    </i>
    <i>
      <x v="8442"/>
    </i>
    <i>
      <x v="7676"/>
    </i>
    <i>
      <x v="8444"/>
    </i>
    <i>
      <x v="7677"/>
    </i>
    <i>
      <x v="8446"/>
    </i>
    <i>
      <x v="7678"/>
    </i>
    <i>
      <x v="8448"/>
    </i>
    <i>
      <x v="7679"/>
    </i>
    <i>
      <x v="8450"/>
    </i>
    <i>
      <x v="7680"/>
    </i>
    <i>
      <x v="8452"/>
    </i>
    <i>
      <x v="7681"/>
    </i>
    <i>
      <x v="8454"/>
    </i>
    <i>
      <x v="7682"/>
    </i>
    <i>
      <x v="8456"/>
    </i>
    <i>
      <x v="7683"/>
    </i>
    <i>
      <x v="8458"/>
    </i>
    <i>
      <x v="7684"/>
    </i>
    <i>
      <x v="8460"/>
    </i>
    <i>
      <x v="7685"/>
    </i>
    <i>
      <x v="8462"/>
    </i>
    <i>
      <x v="7686"/>
    </i>
    <i>
      <x v="8464"/>
    </i>
    <i>
      <x v="7687"/>
    </i>
    <i>
      <x v="8466"/>
    </i>
    <i>
      <x v="7688"/>
    </i>
    <i>
      <x v="8468"/>
    </i>
    <i>
      <x v="7689"/>
    </i>
    <i>
      <x v="8470"/>
    </i>
    <i>
      <x v="7690"/>
    </i>
    <i>
      <x v="8472"/>
    </i>
    <i>
      <x v="7691"/>
    </i>
    <i>
      <x v="8474"/>
    </i>
    <i>
      <x v="7692"/>
    </i>
    <i>
      <x v="8476"/>
    </i>
    <i>
      <x v="7693"/>
    </i>
    <i>
      <x v="8478"/>
    </i>
    <i>
      <x v="7694"/>
    </i>
    <i>
      <x v="8480"/>
    </i>
    <i>
      <x v="7695"/>
    </i>
    <i>
      <x v="8482"/>
    </i>
    <i>
      <x v="7696"/>
    </i>
    <i>
      <x v="8484"/>
    </i>
    <i>
      <x v="7697"/>
    </i>
    <i>
      <x v="8486"/>
    </i>
    <i>
      <x v="7698"/>
    </i>
    <i>
      <x v="8488"/>
    </i>
    <i>
      <x v="7699"/>
    </i>
    <i>
      <x v="8490"/>
    </i>
    <i>
      <x v="7700"/>
    </i>
    <i>
      <x v="8492"/>
    </i>
    <i>
      <x v="7701"/>
    </i>
    <i>
      <x v="8494"/>
    </i>
    <i>
      <x v="7702"/>
    </i>
    <i>
      <x v="8496"/>
    </i>
    <i>
      <x v="7703"/>
    </i>
    <i>
      <x v="8498"/>
    </i>
    <i>
      <x v="7704"/>
    </i>
    <i>
      <x v="8500"/>
    </i>
    <i>
      <x v="7705"/>
    </i>
    <i>
      <x v="8502"/>
    </i>
    <i>
      <x v="7706"/>
    </i>
    <i>
      <x v="8504"/>
    </i>
    <i>
      <x v="7707"/>
    </i>
    <i>
      <x v="8506"/>
    </i>
    <i>
      <x v="7708"/>
    </i>
    <i>
      <x v="8508"/>
    </i>
    <i>
      <x v="7709"/>
    </i>
    <i>
      <x v="8510"/>
    </i>
    <i>
      <x v="7710"/>
    </i>
    <i>
      <x v="8512"/>
    </i>
    <i>
      <x v="7711"/>
    </i>
    <i>
      <x v="8514"/>
    </i>
    <i>
      <x v="7712"/>
    </i>
    <i>
      <x v="8516"/>
    </i>
    <i>
      <x v="7713"/>
    </i>
    <i>
      <x v="8518"/>
    </i>
    <i>
      <x v="7714"/>
    </i>
    <i>
      <x v="8520"/>
    </i>
    <i>
      <x v="7715"/>
    </i>
    <i>
      <x v="8522"/>
    </i>
    <i>
      <x v="7716"/>
    </i>
    <i>
      <x v="8524"/>
    </i>
    <i>
      <x v="7717"/>
    </i>
    <i>
      <x v="8526"/>
    </i>
    <i>
      <x v="7718"/>
    </i>
    <i>
      <x v="8528"/>
    </i>
    <i>
      <x v="7719"/>
    </i>
    <i>
      <x v="8530"/>
    </i>
    <i>
      <x v="7720"/>
    </i>
    <i>
      <x v="8532"/>
    </i>
    <i>
      <x v="7721"/>
    </i>
    <i>
      <x v="8534"/>
    </i>
    <i>
      <x v="7722"/>
    </i>
    <i>
      <x v="8536"/>
    </i>
    <i>
      <x v="7723"/>
    </i>
    <i>
      <x v="8538"/>
    </i>
    <i>
      <x v="7724"/>
    </i>
    <i>
      <x v="8540"/>
    </i>
    <i>
      <x v="7725"/>
    </i>
    <i>
      <x v="8542"/>
    </i>
    <i>
      <x v="7726"/>
    </i>
    <i>
      <x v="8544"/>
    </i>
    <i>
      <x v="7727"/>
    </i>
    <i>
      <x v="8546"/>
    </i>
    <i>
      <x v="7728"/>
    </i>
    <i>
      <x v="8548"/>
    </i>
    <i>
      <x v="7729"/>
    </i>
    <i>
      <x v="8550"/>
    </i>
    <i>
      <x v="7730"/>
    </i>
    <i>
      <x v="8552"/>
    </i>
    <i>
      <x v="7731"/>
    </i>
    <i>
      <x v="8554"/>
    </i>
    <i>
      <x v="7732"/>
    </i>
    <i>
      <x v="8556"/>
    </i>
    <i>
      <x v="7733"/>
    </i>
    <i>
      <x v="8558"/>
    </i>
    <i>
      <x v="7734"/>
    </i>
    <i>
      <x v="8560"/>
    </i>
    <i>
      <x v="7735"/>
    </i>
    <i>
      <x v="8562"/>
    </i>
    <i>
      <x v="7736"/>
    </i>
    <i>
      <x v="8564"/>
    </i>
    <i>
      <x v="7737"/>
    </i>
    <i>
      <x v="8566"/>
    </i>
    <i>
      <x v="7738"/>
    </i>
    <i>
      <x v="8568"/>
    </i>
    <i>
      <x v="7739"/>
    </i>
    <i>
      <x v="8570"/>
    </i>
    <i>
      <x v="7740"/>
    </i>
    <i>
      <x v="8572"/>
    </i>
    <i>
      <x v="7741"/>
    </i>
    <i>
      <x v="8574"/>
    </i>
    <i>
      <x v="7742"/>
    </i>
    <i>
      <x v="8576"/>
    </i>
    <i>
      <x v="7743"/>
    </i>
    <i>
      <x v="8578"/>
    </i>
    <i>
      <x v="7744"/>
    </i>
    <i>
      <x v="8580"/>
    </i>
    <i>
      <x v="7745"/>
    </i>
    <i>
      <x v="8582"/>
    </i>
    <i>
      <x v="7746"/>
    </i>
    <i>
      <x v="8584"/>
    </i>
    <i>
      <x v="7747"/>
    </i>
    <i>
      <x v="8586"/>
    </i>
    <i>
      <x v="7748"/>
    </i>
    <i>
      <x v="8588"/>
    </i>
    <i>
      <x v="7749"/>
    </i>
    <i>
      <x v="8590"/>
    </i>
    <i>
      <x v="7750"/>
    </i>
    <i>
      <x v="8592"/>
    </i>
    <i>
      <x v="7751"/>
    </i>
    <i>
      <x v="8594"/>
    </i>
    <i>
      <x v="7752"/>
    </i>
    <i>
      <x v="8596"/>
    </i>
    <i>
      <x v="7753"/>
    </i>
    <i>
      <x v="8598"/>
    </i>
    <i>
      <x v="7754"/>
    </i>
    <i>
      <x v="8600"/>
    </i>
    <i>
      <x v="7755"/>
    </i>
    <i>
      <x v="8602"/>
    </i>
    <i>
      <x v="7756"/>
    </i>
    <i>
      <x v="8604"/>
    </i>
    <i>
      <x v="7757"/>
    </i>
    <i>
      <x v="8606"/>
    </i>
    <i>
      <x v="7758"/>
    </i>
    <i>
      <x v="8608"/>
    </i>
    <i>
      <x v="7759"/>
    </i>
    <i>
      <x v="8610"/>
    </i>
    <i>
      <x v="7760"/>
    </i>
    <i>
      <x v="8612"/>
    </i>
    <i>
      <x v="7761"/>
    </i>
    <i>
      <x v="8614"/>
    </i>
    <i>
      <x v="7762"/>
    </i>
    <i>
      <x v="8616"/>
    </i>
    <i>
      <x v="7763"/>
    </i>
    <i>
      <x v="8618"/>
    </i>
    <i>
      <x v="7764"/>
    </i>
    <i>
      <x v="8620"/>
    </i>
    <i>
      <x v="7765"/>
    </i>
    <i>
      <x v="8622"/>
    </i>
    <i>
      <x v="7766"/>
    </i>
    <i>
      <x v="8624"/>
    </i>
    <i>
      <x v="7767"/>
    </i>
    <i>
      <x v="8626"/>
    </i>
    <i>
      <x v="7768"/>
    </i>
    <i>
      <x v="8628"/>
    </i>
    <i>
      <x v="7769"/>
    </i>
    <i>
      <x v="8630"/>
    </i>
    <i>
      <x v="7770"/>
    </i>
    <i>
      <x v="8632"/>
    </i>
    <i>
      <x v="7771"/>
    </i>
    <i>
      <x v="8634"/>
    </i>
    <i>
      <x v="7772"/>
    </i>
    <i>
      <x v="8636"/>
    </i>
    <i>
      <x v="7773"/>
    </i>
    <i>
      <x v="8638"/>
    </i>
    <i>
      <x v="7774"/>
    </i>
    <i>
      <x v="8640"/>
    </i>
    <i>
      <x v="7775"/>
    </i>
    <i>
      <x v="8642"/>
    </i>
    <i>
      <x v="7776"/>
    </i>
    <i>
      <x v="8644"/>
    </i>
    <i>
      <x v="7777"/>
    </i>
    <i>
      <x v="8646"/>
    </i>
    <i>
      <x v="7778"/>
    </i>
    <i>
      <x v="8648"/>
    </i>
    <i>
      <x v="7779"/>
    </i>
    <i>
      <x v="8650"/>
    </i>
    <i>
      <x v="7780"/>
    </i>
    <i>
      <x v="8652"/>
    </i>
    <i>
      <x v="7781"/>
    </i>
    <i>
      <x v="8654"/>
    </i>
    <i>
      <x v="7782"/>
    </i>
    <i>
      <x v="8656"/>
    </i>
    <i>
      <x v="7783"/>
    </i>
    <i>
      <x v="8658"/>
    </i>
    <i>
      <x v="7784"/>
    </i>
    <i>
      <x v="8660"/>
    </i>
    <i>
      <x v="7785"/>
    </i>
    <i>
      <x v="8662"/>
    </i>
    <i>
      <x v="7786"/>
    </i>
    <i>
      <x v="8664"/>
    </i>
    <i>
      <x v="7787"/>
    </i>
    <i>
      <x v="8666"/>
    </i>
    <i>
      <x v="7788"/>
    </i>
    <i>
      <x v="8668"/>
    </i>
    <i>
      <x v="7789"/>
    </i>
    <i>
      <x v="8670"/>
    </i>
    <i>
      <x v="7790"/>
    </i>
    <i>
      <x v="8672"/>
    </i>
    <i>
      <x v="7791"/>
    </i>
    <i>
      <x v="8674"/>
    </i>
    <i>
      <x v="7792"/>
    </i>
    <i>
      <x v="8676"/>
    </i>
    <i>
      <x v="7793"/>
    </i>
    <i>
      <x v="8678"/>
    </i>
    <i>
      <x v="7794"/>
    </i>
    <i>
      <x v="8680"/>
    </i>
    <i>
      <x v="7795"/>
    </i>
    <i>
      <x v="8682"/>
    </i>
    <i>
      <x v="7796"/>
    </i>
    <i>
      <x v="8684"/>
    </i>
    <i>
      <x v="7797"/>
    </i>
    <i>
      <x v="8686"/>
    </i>
    <i>
      <x v="7798"/>
    </i>
    <i>
      <x v="8688"/>
    </i>
    <i>
      <x v="7799"/>
    </i>
    <i>
      <x v="8690"/>
    </i>
    <i>
      <x v="7800"/>
    </i>
    <i>
      <x v="8692"/>
    </i>
    <i>
      <x v="7801"/>
    </i>
    <i>
      <x v="8694"/>
    </i>
    <i>
      <x v="7802"/>
    </i>
    <i>
      <x v="8696"/>
    </i>
    <i>
      <x v="7803"/>
    </i>
    <i>
      <x v="8698"/>
    </i>
    <i>
      <x v="7804"/>
    </i>
    <i>
      <x v="8700"/>
    </i>
    <i>
      <x v="7805"/>
    </i>
    <i>
      <x v="8702"/>
    </i>
    <i>
      <x v="7806"/>
    </i>
    <i>
      <x v="8704"/>
    </i>
    <i>
      <x v="7807"/>
    </i>
    <i>
      <x v="8706"/>
    </i>
    <i>
      <x v="7808"/>
    </i>
    <i>
      <x v="8708"/>
    </i>
    <i>
      <x v="7809"/>
    </i>
    <i>
      <x v="8710"/>
    </i>
    <i>
      <x v="7810"/>
    </i>
    <i>
      <x v="8712"/>
    </i>
    <i>
      <x v="7811"/>
    </i>
    <i>
      <x v="8714"/>
    </i>
    <i>
      <x v="7812"/>
    </i>
    <i>
      <x v="8716"/>
    </i>
    <i>
      <x v="7813"/>
    </i>
    <i>
      <x v="8718"/>
    </i>
    <i>
      <x v="7814"/>
    </i>
    <i>
      <x v="8720"/>
    </i>
    <i>
      <x v="7815"/>
    </i>
    <i>
      <x v="8722"/>
    </i>
    <i>
      <x v="7816"/>
    </i>
    <i>
      <x v="8724"/>
    </i>
    <i>
      <x v="7817"/>
    </i>
    <i>
      <x v="8726"/>
    </i>
    <i>
      <x v="7818"/>
    </i>
    <i>
      <x v="8728"/>
    </i>
    <i>
      <x v="7819"/>
    </i>
    <i>
      <x v="8730"/>
    </i>
    <i>
      <x v="7820"/>
    </i>
    <i>
      <x v="8732"/>
    </i>
    <i>
      <x v="7821"/>
    </i>
    <i>
      <x v="8734"/>
    </i>
    <i>
      <x v="7822"/>
    </i>
    <i>
      <x v="8736"/>
    </i>
    <i>
      <x v="7823"/>
    </i>
    <i>
      <x v="8738"/>
    </i>
    <i>
      <x v="7824"/>
    </i>
    <i>
      <x v="8740"/>
    </i>
    <i>
      <x v="7825"/>
    </i>
    <i>
      <x v="8742"/>
    </i>
    <i>
      <x v="7826"/>
    </i>
    <i>
      <x v="8744"/>
    </i>
    <i>
      <x v="7827"/>
    </i>
    <i>
      <x v="8746"/>
    </i>
    <i>
      <x v="7828"/>
    </i>
    <i>
      <x v="8748"/>
    </i>
    <i>
      <x v="7829"/>
    </i>
    <i>
      <x v="8750"/>
    </i>
    <i>
      <x v="7830"/>
    </i>
    <i>
      <x v="8752"/>
    </i>
    <i>
      <x v="7831"/>
    </i>
    <i>
      <x v="8754"/>
    </i>
    <i>
      <x v="7832"/>
    </i>
    <i>
      <x v="8756"/>
    </i>
    <i>
      <x v="7833"/>
    </i>
    <i>
      <x v="8758"/>
    </i>
    <i>
      <x v="7834"/>
    </i>
    <i>
      <x v="8760"/>
    </i>
    <i>
      <x v="7835"/>
    </i>
    <i>
      <x v="8762"/>
    </i>
    <i>
      <x v="6902"/>
    </i>
    <i>
      <x v="8764"/>
    </i>
    <i>
      <x v="7837"/>
    </i>
    <i>
      <x v="8766"/>
    </i>
    <i>
      <x v="7838"/>
    </i>
    <i>
      <x v="8768"/>
    </i>
    <i>
      <x v="7839"/>
    </i>
    <i>
      <x v="8770"/>
    </i>
    <i>
      <x v="7840"/>
    </i>
    <i>
      <x v="8772"/>
    </i>
    <i>
      <x v="7841"/>
    </i>
    <i>
      <x v="8774"/>
    </i>
    <i>
      <x v="7842"/>
    </i>
    <i>
      <x v="8776"/>
    </i>
    <i>
      <x v="7843"/>
    </i>
    <i>
      <x v="8778"/>
    </i>
    <i>
      <x v="7844"/>
    </i>
    <i>
      <x v="8780"/>
    </i>
    <i>
      <x v="7845"/>
    </i>
    <i>
      <x v="8782"/>
    </i>
    <i>
      <x v="7846"/>
    </i>
    <i>
      <x v="8784"/>
    </i>
    <i>
      <x v="7847"/>
    </i>
    <i>
      <x v="8786"/>
    </i>
    <i>
      <x v="7848"/>
    </i>
    <i>
      <x v="8788"/>
    </i>
    <i>
      <x v="7849"/>
    </i>
    <i>
      <x v="8790"/>
    </i>
    <i>
      <x v="7850"/>
    </i>
    <i>
      <x v="8792"/>
    </i>
    <i>
      <x v="7851"/>
    </i>
    <i>
      <x v="8794"/>
    </i>
    <i>
      <x v="7852"/>
    </i>
    <i>
      <x v="8796"/>
    </i>
    <i>
      <x v="7853"/>
    </i>
    <i>
      <x v="8798"/>
    </i>
    <i>
      <x v="7854"/>
    </i>
    <i>
      <x v="8800"/>
    </i>
    <i>
      <x v="7855"/>
    </i>
    <i>
      <x v="8802"/>
    </i>
    <i>
      <x v="7856"/>
    </i>
    <i>
      <x v="8804"/>
    </i>
    <i>
      <x v="7857"/>
    </i>
    <i>
      <x v="8806"/>
    </i>
    <i>
      <x v="7858"/>
    </i>
    <i>
      <x v="8808"/>
    </i>
    <i>
      <x v="7859"/>
    </i>
    <i>
      <x v="8810"/>
    </i>
    <i>
      <x v="7860"/>
    </i>
    <i>
      <x v="8812"/>
    </i>
    <i>
      <x v="7861"/>
    </i>
    <i>
      <x v="8814"/>
    </i>
    <i>
      <x v="7862"/>
    </i>
    <i>
      <x v="8816"/>
    </i>
    <i>
      <x v="7863"/>
    </i>
    <i>
      <x v="8818"/>
    </i>
    <i>
      <x v="7864"/>
    </i>
    <i>
      <x v="8820"/>
    </i>
    <i>
      <x v="7865"/>
    </i>
    <i>
      <x v="8822"/>
    </i>
    <i>
      <x v="7866"/>
    </i>
    <i>
      <x v="8824"/>
    </i>
    <i>
      <x v="7867"/>
    </i>
    <i>
      <x v="8826"/>
    </i>
    <i>
      <x v="7868"/>
    </i>
    <i>
      <x v="8828"/>
    </i>
    <i>
      <x v="7869"/>
    </i>
    <i>
      <x v="8830"/>
    </i>
    <i>
      <x v="7870"/>
    </i>
    <i>
      <x v="8832"/>
    </i>
    <i>
      <x v="7871"/>
    </i>
    <i>
      <x v="8834"/>
    </i>
    <i>
      <x v="7872"/>
    </i>
    <i>
      <x v="8836"/>
    </i>
    <i>
      <x v="7873"/>
    </i>
    <i>
      <x v="8838"/>
    </i>
    <i>
      <x v="7874"/>
    </i>
    <i>
      <x v="8840"/>
    </i>
    <i>
      <x v="7875"/>
    </i>
    <i>
      <x v="8842"/>
    </i>
    <i>
      <x v="7876"/>
    </i>
    <i>
      <x v="8844"/>
    </i>
    <i>
      <x v="7877"/>
    </i>
    <i>
      <x v="8846"/>
    </i>
    <i>
      <x v="7878"/>
    </i>
    <i>
      <x v="8848"/>
    </i>
    <i>
      <x v="7879"/>
    </i>
    <i>
      <x v="8850"/>
    </i>
    <i>
      <x v="7880"/>
    </i>
    <i>
      <x v="8852"/>
    </i>
    <i>
      <x v="7881"/>
    </i>
    <i>
      <x v="8854"/>
    </i>
    <i>
      <x v="7882"/>
    </i>
    <i>
      <x v="8856"/>
    </i>
    <i>
      <x v="7883"/>
    </i>
    <i>
      <x v="8858"/>
    </i>
    <i>
      <x v="7884"/>
    </i>
    <i>
      <x v="8860"/>
    </i>
    <i>
      <x v="7885"/>
    </i>
    <i>
      <x v="8862"/>
    </i>
    <i>
      <x v="7886"/>
    </i>
    <i>
      <x v="8864"/>
    </i>
    <i>
      <x v="7887"/>
    </i>
    <i>
      <x v="8866"/>
    </i>
    <i>
      <x v="7888"/>
    </i>
    <i>
      <x v="8868"/>
    </i>
    <i>
      <x v="7889"/>
    </i>
    <i>
      <x v="8870"/>
    </i>
    <i>
      <x v="7890"/>
    </i>
    <i>
      <x v="8872"/>
    </i>
    <i>
      <x v="7891"/>
    </i>
    <i>
      <x v="8874"/>
    </i>
    <i>
      <x v="7892"/>
    </i>
    <i>
      <x v="8876"/>
    </i>
    <i>
      <x v="7893"/>
    </i>
    <i>
      <x v="8878"/>
    </i>
    <i>
      <x v="7894"/>
    </i>
    <i>
      <x v="8880"/>
    </i>
    <i>
      <x v="7895"/>
    </i>
    <i>
      <x v="8882"/>
    </i>
    <i>
      <x v="7896"/>
    </i>
    <i>
      <x v="8884"/>
    </i>
    <i>
      <x v="7897"/>
    </i>
    <i>
      <x v="8886"/>
    </i>
    <i>
      <x v="7898"/>
    </i>
    <i>
      <x v="8888"/>
    </i>
    <i>
      <x v="7899"/>
    </i>
    <i>
      <x v="8890"/>
    </i>
    <i>
      <x v="7900"/>
    </i>
    <i>
      <x v="8892"/>
    </i>
    <i>
      <x v="7901"/>
    </i>
    <i>
      <x v="8894"/>
    </i>
    <i>
      <x v="7902"/>
    </i>
    <i>
      <x v="8896"/>
    </i>
    <i>
      <x v="7903"/>
    </i>
    <i>
      <x v="8898"/>
    </i>
    <i>
      <x v="7904"/>
    </i>
    <i>
      <x v="8900"/>
    </i>
    <i>
      <x v="7905"/>
    </i>
    <i>
      <x v="8902"/>
    </i>
    <i>
      <x v="7906"/>
    </i>
    <i>
      <x v="8904"/>
    </i>
    <i>
      <x v="7907"/>
    </i>
    <i>
      <x v="8906"/>
    </i>
    <i>
      <x v="7908"/>
    </i>
    <i>
      <x v="8908"/>
    </i>
    <i>
      <x v="7909"/>
    </i>
    <i>
      <x v="8910"/>
    </i>
    <i>
      <x v="7910"/>
    </i>
    <i>
      <x v="8912"/>
    </i>
    <i>
      <x v="7911"/>
    </i>
    <i>
      <x v="8914"/>
    </i>
    <i>
      <x v="7912"/>
    </i>
    <i>
      <x v="8916"/>
    </i>
    <i>
      <x v="7913"/>
    </i>
    <i>
      <x v="8918"/>
    </i>
    <i>
      <x v="7914"/>
    </i>
    <i>
      <x v="8920"/>
    </i>
    <i>
      <x v="7915"/>
    </i>
    <i>
      <x v="8922"/>
    </i>
    <i>
      <x v="7916"/>
    </i>
    <i>
      <x v="8924"/>
    </i>
    <i>
      <x v="7917"/>
    </i>
    <i>
      <x v="8926"/>
    </i>
    <i>
      <x v="7918"/>
    </i>
    <i>
      <x v="8928"/>
    </i>
    <i>
      <x v="7919"/>
    </i>
    <i>
      <x v="8930"/>
    </i>
    <i>
      <x v="7920"/>
    </i>
    <i>
      <x v="8932"/>
    </i>
    <i>
      <x v="7921"/>
    </i>
    <i>
      <x v="8934"/>
    </i>
    <i>
      <x v="7922"/>
    </i>
    <i>
      <x v="8936"/>
    </i>
    <i>
      <x v="7923"/>
    </i>
    <i>
      <x v="8938"/>
    </i>
    <i>
      <x v="7924"/>
    </i>
    <i>
      <x v="8940"/>
    </i>
    <i>
      <x v="7925"/>
    </i>
    <i>
      <x v="8942"/>
    </i>
    <i>
      <x v="7926"/>
    </i>
    <i>
      <x v="8944"/>
    </i>
    <i>
      <x v="7927"/>
    </i>
    <i>
      <x v="8946"/>
    </i>
    <i>
      <x v="7928"/>
    </i>
    <i>
      <x v="8948"/>
    </i>
    <i>
      <x v="7929"/>
    </i>
    <i>
      <x v="8950"/>
    </i>
    <i>
      <x v="7930"/>
    </i>
    <i>
      <x v="8952"/>
    </i>
    <i>
      <x v="7931"/>
    </i>
    <i>
      <x v="8954"/>
    </i>
    <i>
      <x v="7932"/>
    </i>
    <i>
      <x v="8956"/>
    </i>
    <i>
      <x v="8967"/>
    </i>
    <i>
      <x v="8958"/>
    </i>
    <i>
      <x v="8962"/>
    </i>
    <i>
      <x v="8960"/>
    </i>
    <i>
      <x v="8963"/>
    </i>
    <i>
      <x v="6912"/>
    </i>
    <i>
      <x v="6908"/>
    </i>
    <i>
      <x v="8964"/>
    </i>
    <i>
      <x v="8966"/>
    </i>
    <i>
      <x v="8973"/>
    </i>
    <i>
      <x v="6905"/>
    </i>
    <i>
      <x v="8971"/>
    </i>
    <i>
      <x v="7933"/>
    </i>
    <i>
      <x v="8970"/>
    </i>
    <i>
      <x v="7934"/>
    </i>
    <i>
      <x v="8972"/>
    </i>
    <i>
      <x v="7935"/>
    </i>
    <i>
      <x v="8974"/>
    </i>
    <i>
      <x v="7936"/>
    </i>
    <i>
      <x v="8976"/>
    </i>
    <i>
      <x v="7937"/>
    </i>
    <i>
      <x v="8978"/>
    </i>
    <i>
      <x v="7938"/>
    </i>
    <i>
      <x v="8980"/>
    </i>
    <i>
      <x v="7939"/>
    </i>
    <i>
      <x v="8982"/>
    </i>
    <i>
      <x v="7940"/>
    </i>
    <i>
      <x v="8984"/>
    </i>
    <i>
      <x v="7941"/>
    </i>
    <i>
      <x v="8986"/>
    </i>
    <i>
      <x v="7942"/>
    </i>
    <i>
      <x v="8988"/>
    </i>
    <i>
      <x v="7943"/>
    </i>
    <i>
      <x v="8990"/>
    </i>
    <i>
      <x v="7944"/>
    </i>
    <i>
      <x v="8992"/>
    </i>
    <i>
      <x v="7945"/>
    </i>
    <i>
      <x v="8994"/>
    </i>
    <i>
      <x v="7946"/>
    </i>
    <i>
      <x v="8996"/>
    </i>
    <i>
      <x v="7947"/>
    </i>
    <i>
      <x v="8998"/>
    </i>
    <i>
      <x v="7948"/>
    </i>
    <i>
      <x v="9000"/>
    </i>
    <i>
      <x v="7949"/>
    </i>
    <i>
      <x v="9002"/>
    </i>
    <i>
      <x v="7950"/>
    </i>
    <i>
      <x v="9004"/>
    </i>
    <i>
      <x v="7951"/>
    </i>
    <i>
      <x v="9006"/>
    </i>
    <i>
      <x v="7952"/>
    </i>
    <i>
      <x v="9008"/>
    </i>
    <i>
      <x v="7953"/>
    </i>
    <i>
      <x v="9010"/>
    </i>
    <i>
      <x v="7954"/>
    </i>
    <i>
      <x v="9012"/>
    </i>
    <i>
      <x v="7955"/>
    </i>
    <i>
      <x v="9014"/>
    </i>
    <i>
      <x v="7956"/>
    </i>
    <i>
      <x v="9016"/>
    </i>
    <i>
      <x v="7957"/>
    </i>
    <i>
      <x v="9018"/>
    </i>
    <i>
      <x v="7958"/>
    </i>
    <i>
      <x v="9020"/>
    </i>
    <i>
      <x v="7959"/>
    </i>
    <i>
      <x v="9022"/>
    </i>
    <i>
      <x v="7960"/>
    </i>
    <i>
      <x v="9024"/>
    </i>
    <i>
      <x v="7961"/>
    </i>
    <i>
      <x v="9026"/>
    </i>
    <i>
      <x v="7962"/>
    </i>
    <i>
      <x v="9028"/>
    </i>
    <i>
      <x v="7963"/>
    </i>
    <i>
      <x v="9030"/>
    </i>
    <i>
      <x v="7964"/>
    </i>
    <i>
      <x v="9032"/>
    </i>
    <i>
      <x v="7965"/>
    </i>
    <i>
      <x v="9034"/>
    </i>
    <i>
      <x v="7966"/>
    </i>
    <i>
      <x v="9036"/>
    </i>
    <i>
      <x v="7967"/>
    </i>
    <i>
      <x v="9038"/>
    </i>
    <i>
      <x v="7968"/>
    </i>
    <i>
      <x v="9040"/>
    </i>
    <i>
      <x v="7969"/>
    </i>
    <i>
      <x v="9042"/>
    </i>
    <i>
      <x v="7970"/>
    </i>
    <i>
      <x v="9044"/>
    </i>
    <i>
      <x v="7971"/>
    </i>
    <i>
      <x v="9046"/>
    </i>
    <i>
      <x v="7972"/>
    </i>
    <i>
      <x v="9048"/>
    </i>
    <i>
      <x v="7973"/>
    </i>
    <i>
      <x v="9050"/>
    </i>
    <i>
      <x v="7974"/>
    </i>
    <i>
      <x v="9052"/>
    </i>
    <i>
      <x v="7975"/>
    </i>
    <i>
      <x v="9054"/>
    </i>
    <i>
      <x v="7976"/>
    </i>
    <i>
      <x v="9056"/>
    </i>
    <i>
      <x v="7977"/>
    </i>
    <i>
      <x v="9058"/>
    </i>
    <i>
      <x v="7978"/>
    </i>
    <i>
      <x v="9060"/>
    </i>
    <i>
      <x v="7979"/>
    </i>
    <i>
      <x v="9062"/>
    </i>
    <i>
      <x v="7980"/>
    </i>
    <i>
      <x v="9064"/>
    </i>
    <i>
      <x v="7981"/>
    </i>
    <i>
      <x v="9066"/>
    </i>
    <i>
      <x v="7982"/>
    </i>
    <i>
      <x v="9068"/>
    </i>
    <i>
      <x v="7983"/>
    </i>
    <i>
      <x v="9070"/>
    </i>
    <i>
      <x v="7984"/>
    </i>
    <i>
      <x v="9072"/>
    </i>
    <i>
      <x v="7985"/>
    </i>
    <i>
      <x v="9074"/>
    </i>
    <i>
      <x v="7986"/>
    </i>
    <i>
      <x v="9076"/>
    </i>
    <i>
      <x v="7987"/>
    </i>
    <i>
      <x v="9078"/>
    </i>
    <i>
      <x v="7988"/>
    </i>
    <i>
      <x v="9080"/>
    </i>
    <i>
      <x v="7989"/>
    </i>
    <i>
      <x v="9082"/>
    </i>
    <i>
      <x v="7990"/>
    </i>
    <i>
      <x v="9084"/>
    </i>
    <i>
      <x v="7991"/>
    </i>
    <i>
      <x v="9086"/>
    </i>
    <i>
      <x v="7992"/>
    </i>
    <i>
      <x v="9088"/>
    </i>
    <i>
      <x v="7993"/>
    </i>
    <i>
      <x v="9090"/>
    </i>
    <i>
      <x v="7994"/>
    </i>
    <i>
      <x v="9092"/>
    </i>
    <i>
      <x v="7995"/>
    </i>
    <i>
      <x v="9094"/>
    </i>
    <i>
      <x v="7996"/>
    </i>
    <i>
      <x v="9096"/>
    </i>
    <i>
      <x v="7997"/>
    </i>
    <i>
      <x v="9098"/>
    </i>
    <i>
      <x v="7998"/>
    </i>
    <i>
      <x v="9100"/>
    </i>
    <i>
      <x v="7999"/>
    </i>
    <i>
      <x v="9102"/>
    </i>
    <i>
      <x v="8000"/>
    </i>
    <i>
      <x v="9104"/>
    </i>
    <i>
      <x v="8001"/>
    </i>
    <i>
      <x v="9106"/>
    </i>
    <i>
      <x v="8002"/>
    </i>
    <i>
      <x v="9108"/>
    </i>
    <i>
      <x v="8003"/>
    </i>
    <i>
      <x v="9110"/>
    </i>
    <i>
      <x v="8004"/>
    </i>
    <i>
      <x v="9112"/>
    </i>
    <i>
      <x v="8005"/>
    </i>
    <i>
      <x v="9114"/>
    </i>
    <i>
      <x v="8006"/>
    </i>
    <i>
      <x v="9116"/>
    </i>
    <i>
      <x v="8007"/>
    </i>
    <i>
      <x v="9118"/>
    </i>
    <i>
      <x v="8008"/>
    </i>
    <i>
      <x v="9120"/>
    </i>
    <i>
      <x v="8009"/>
    </i>
    <i>
      <x v="9122"/>
    </i>
    <i>
      <x v="8010"/>
    </i>
    <i>
      <x v="9124"/>
    </i>
    <i>
      <x v="8011"/>
    </i>
    <i>
      <x v="9126"/>
    </i>
    <i>
      <x v="8012"/>
    </i>
    <i>
      <x v="9128"/>
    </i>
    <i>
      <x v="8013"/>
    </i>
    <i>
      <x v="9130"/>
    </i>
    <i>
      <x v="8014"/>
    </i>
    <i>
      <x v="9132"/>
    </i>
    <i>
      <x v="8015"/>
    </i>
    <i>
      <x v="9134"/>
    </i>
    <i>
      <x v="8016"/>
    </i>
    <i>
      <x v="9136"/>
    </i>
    <i>
      <x v="8017"/>
    </i>
    <i>
      <x v="9138"/>
    </i>
    <i>
      <x v="8018"/>
    </i>
    <i>
      <x v="9140"/>
    </i>
    <i>
      <x v="8019"/>
    </i>
    <i>
      <x v="9142"/>
    </i>
    <i>
      <x v="8020"/>
    </i>
    <i>
      <x v="9144"/>
    </i>
    <i>
      <x v="8021"/>
    </i>
    <i>
      <x v="9146"/>
    </i>
    <i>
      <x v="8022"/>
    </i>
    <i>
      <x v="9148"/>
    </i>
    <i>
      <x v="8023"/>
    </i>
    <i>
      <x v="9150"/>
    </i>
    <i>
      <x v="8024"/>
    </i>
    <i>
      <x v="9152"/>
    </i>
    <i>
      <x v="8025"/>
    </i>
    <i>
      <x v="9154"/>
    </i>
    <i>
      <x v="8026"/>
    </i>
    <i>
      <x v="9156"/>
    </i>
    <i>
      <x v="8027"/>
    </i>
    <i>
      <x v="9158"/>
    </i>
    <i>
      <x v="8028"/>
    </i>
    <i>
      <x v="9160"/>
    </i>
    <i>
      <x v="8029"/>
    </i>
    <i>
      <x v="9162"/>
    </i>
    <i>
      <x v="8030"/>
    </i>
    <i>
      <x v="9164"/>
    </i>
    <i>
      <x v="8031"/>
    </i>
    <i>
      <x v="9166"/>
    </i>
    <i>
      <x v="8032"/>
    </i>
    <i>
      <x v="9168"/>
    </i>
    <i>
      <x v="8033"/>
    </i>
    <i>
      <x v="9170"/>
    </i>
    <i>
      <x v="8034"/>
    </i>
    <i>
      <x v="9172"/>
    </i>
    <i>
      <x v="8035"/>
    </i>
    <i>
      <x v="9174"/>
    </i>
    <i>
      <x v="8036"/>
    </i>
    <i>
      <x v="9176"/>
    </i>
    <i>
      <x v="8037"/>
    </i>
    <i>
      <x v="9178"/>
    </i>
    <i>
      <x v="8038"/>
    </i>
    <i>
      <x v="9180"/>
    </i>
    <i>
      <x v="8039"/>
    </i>
    <i>
      <x v="9182"/>
    </i>
    <i>
      <x v="8040"/>
    </i>
    <i>
      <x v="9184"/>
    </i>
    <i>
      <x v="8041"/>
    </i>
    <i>
      <x v="9186"/>
    </i>
    <i>
      <x v="8042"/>
    </i>
    <i>
      <x v="9188"/>
    </i>
    <i>
      <x v="8043"/>
    </i>
    <i>
      <x v="9190"/>
    </i>
    <i>
      <x v="8044"/>
    </i>
    <i>
      <x v="9192"/>
    </i>
    <i>
      <x v="8045"/>
    </i>
    <i>
      <x v="9194"/>
    </i>
    <i>
      <x v="8046"/>
    </i>
    <i>
      <x v="9196"/>
    </i>
    <i>
      <x v="8047"/>
    </i>
    <i>
      <x v="9198"/>
    </i>
    <i>
      <x v="8048"/>
    </i>
    <i>
      <x v="6900"/>
    </i>
    <i>
      <x v="8049"/>
    </i>
    <i>
      <x v="6656"/>
    </i>
    <i>
      <x v="6144"/>
    </i>
    <i>
      <x v="5888"/>
    </i>
    <i>
      <x v="4610"/>
    </i>
    <i>
      <x v="6400"/>
    </i>
    <i>
      <x v="4611"/>
    </i>
    <i>
      <x v="5760"/>
    </i>
    <i>
      <x v="4612"/>
    </i>
    <i>
      <x v="6016"/>
    </i>
    <i>
      <x v="4613"/>
    </i>
    <i>
      <x v="6272"/>
    </i>
    <i>
      <x v="4614"/>
    </i>
    <i>
      <x v="6528"/>
    </i>
    <i>
      <x v="4615"/>
    </i>
    <i>
      <x v="6784"/>
    </i>
    <i>
      <x v="4616"/>
    </i>
    <i>
      <x v="5824"/>
    </i>
    <i>
      <x v="4617"/>
    </i>
    <i>
      <x v="5952"/>
    </i>
    <i>
      <x v="4618"/>
    </i>
    <i>
      <x v="6080"/>
    </i>
    <i>
      <x v="4619"/>
    </i>
    <i>
      <x v="6208"/>
    </i>
    <i>
      <x v="4620"/>
    </i>
    <i>
      <x v="6336"/>
    </i>
    <i>
      <x v="4621"/>
    </i>
    <i>
      <x v="6464"/>
    </i>
    <i>
      <x v="4622"/>
    </i>
    <i>
      <x v="6592"/>
    </i>
    <i>
      <x v="4623"/>
    </i>
    <i>
      <x v="6720"/>
    </i>
    <i>
      <x v="4624"/>
    </i>
    <i>
      <x v="6857"/>
    </i>
    <i>
      <x v="4625"/>
    </i>
    <i>
      <x v="5792"/>
    </i>
    <i>
      <x v="4626"/>
    </i>
    <i>
      <x v="5856"/>
    </i>
    <i>
      <x v="4627"/>
    </i>
    <i>
      <x v="5920"/>
    </i>
    <i>
      <x v="4628"/>
    </i>
    <i>
      <x v="5984"/>
    </i>
    <i>
      <x v="4629"/>
    </i>
    <i>
      <x v="6048"/>
    </i>
    <i>
      <x v="4630"/>
    </i>
    <i>
      <x v="6112"/>
    </i>
    <i>
      <x v="4631"/>
    </i>
    <i>
      <x v="6176"/>
    </i>
    <i>
      <x v="4632"/>
    </i>
    <i>
      <x v="6240"/>
    </i>
    <i>
      <x v="4633"/>
    </i>
    <i>
      <x v="6304"/>
    </i>
    <i>
      <x v="4634"/>
    </i>
    <i>
      <x v="6368"/>
    </i>
    <i>
      <x v="4635"/>
    </i>
    <i>
      <x v="6432"/>
    </i>
    <i>
      <x v="4636"/>
    </i>
    <i>
      <x v="6496"/>
    </i>
    <i>
      <x v="4637"/>
    </i>
    <i>
      <x v="6560"/>
    </i>
    <i>
      <x v="4638"/>
    </i>
    <i>
      <x v="6624"/>
    </i>
    <i>
      <x v="4639"/>
    </i>
    <i>
      <x v="6688"/>
    </i>
    <i>
      <x v="4640"/>
    </i>
    <i>
      <x v="6752"/>
    </i>
    <i>
      <x v="4641"/>
    </i>
    <i>
      <x v="6816"/>
    </i>
    <i>
      <x v="4642"/>
    </i>
    <i>
      <x v="6889"/>
    </i>
    <i>
      <x v="4643"/>
    </i>
    <i>
      <x v="5776"/>
    </i>
    <i>
      <x v="4644"/>
    </i>
    <i>
      <x v="5808"/>
    </i>
    <i>
      <x v="4645"/>
    </i>
    <i>
      <x v="5840"/>
    </i>
    <i>
      <x v="4646"/>
    </i>
    <i>
      <x v="5872"/>
    </i>
    <i>
      <x v="4647"/>
    </i>
    <i>
      <x v="5904"/>
    </i>
    <i>
      <x v="4648"/>
    </i>
    <i>
      <x v="5936"/>
    </i>
    <i>
      <x v="4649"/>
    </i>
    <i>
      <x v="5968"/>
    </i>
    <i>
      <x v="4650"/>
    </i>
    <i>
      <x v="6000"/>
    </i>
    <i>
      <x v="4651"/>
    </i>
    <i>
      <x v="6032"/>
    </i>
    <i>
      <x v="4652"/>
    </i>
    <i>
      <x v="6064"/>
    </i>
    <i>
      <x v="4653"/>
    </i>
    <i>
      <x v="6096"/>
    </i>
    <i>
      <x v="4654"/>
    </i>
    <i>
      <x v="6128"/>
    </i>
    <i>
      <x v="4655"/>
    </i>
    <i>
      <x v="6160"/>
    </i>
    <i>
      <x v="4656"/>
    </i>
    <i>
      <x v="6192"/>
    </i>
    <i>
      <x v="4657"/>
    </i>
    <i>
      <x v="6224"/>
    </i>
    <i>
      <x v="4658"/>
    </i>
    <i>
      <x v="6256"/>
    </i>
    <i>
      <x v="4659"/>
    </i>
    <i>
      <x v="6288"/>
    </i>
    <i>
      <x v="4660"/>
    </i>
    <i>
      <x v="6320"/>
    </i>
    <i>
      <x v="4661"/>
    </i>
    <i>
      <x v="6352"/>
    </i>
    <i>
      <x v="4662"/>
    </i>
    <i>
      <x v="6384"/>
    </i>
    <i>
      <x v="4663"/>
    </i>
    <i>
      <x v="6416"/>
    </i>
    <i>
      <x v="4664"/>
    </i>
    <i>
      <x v="6448"/>
    </i>
    <i>
      <x v="4665"/>
    </i>
    <i>
      <x v="6480"/>
    </i>
    <i>
      <x v="4666"/>
    </i>
    <i>
      <x v="6512"/>
    </i>
    <i>
      <x v="4667"/>
    </i>
    <i>
      <x v="6544"/>
    </i>
    <i>
      <x v="4668"/>
    </i>
    <i>
      <x v="6576"/>
    </i>
    <i>
      <x v="4669"/>
    </i>
    <i>
      <x v="6608"/>
    </i>
    <i>
      <x v="4670"/>
    </i>
    <i>
      <x v="6640"/>
    </i>
    <i>
      <x v="4671"/>
    </i>
    <i>
      <x v="6672"/>
    </i>
    <i>
      <x v="4672"/>
    </i>
    <i>
      <x v="6704"/>
    </i>
    <i>
      <x v="4673"/>
    </i>
    <i>
      <x v="6736"/>
    </i>
    <i>
      <x v="4674"/>
    </i>
    <i>
      <x v="6768"/>
    </i>
    <i>
      <x v="4675"/>
    </i>
    <i>
      <x v="6800"/>
    </i>
    <i>
      <x v="4676"/>
    </i>
    <i>
      <x v="6832"/>
    </i>
    <i>
      <x v="4677"/>
    </i>
    <i>
      <x v="6873"/>
    </i>
    <i>
      <x v="4678"/>
    </i>
    <i>
      <x v="5752"/>
    </i>
    <i>
      <x v="4679"/>
    </i>
    <i>
      <x v="5768"/>
    </i>
    <i>
      <x v="4680"/>
    </i>
    <i>
      <x v="5784"/>
    </i>
    <i>
      <x v="4681"/>
    </i>
    <i>
      <x v="5800"/>
    </i>
    <i>
      <x v="4682"/>
    </i>
    <i>
      <x v="5816"/>
    </i>
    <i>
      <x v="4683"/>
    </i>
    <i>
      <x v="5832"/>
    </i>
    <i>
      <x v="4684"/>
    </i>
    <i>
      <x v="5848"/>
    </i>
    <i>
      <x v="4685"/>
    </i>
    <i>
      <x v="5864"/>
    </i>
    <i>
      <x v="4686"/>
    </i>
    <i>
      <x v="5880"/>
    </i>
    <i>
      <x v="4687"/>
    </i>
    <i>
      <x v="5896"/>
    </i>
    <i>
      <x v="4688"/>
    </i>
    <i>
      <x v="5912"/>
    </i>
    <i>
      <x v="4601"/>
    </i>
    <i>
      <x v="5928"/>
    </i>
    <i>
      <x v="4690"/>
    </i>
    <i>
      <x v="5944"/>
    </i>
    <i>
      <x v="4691"/>
    </i>
    <i>
      <x v="5960"/>
    </i>
    <i>
      <x v="4692"/>
    </i>
    <i>
      <x v="5976"/>
    </i>
    <i>
      <x v="4693"/>
    </i>
    <i>
      <x v="5992"/>
    </i>
    <i>
      <x v="4694"/>
    </i>
    <i>
      <x v="6008"/>
    </i>
    <i>
      <x v="4695"/>
    </i>
    <i>
      <x v="6024"/>
    </i>
    <i>
      <x v="4696"/>
    </i>
    <i>
      <x v="6040"/>
    </i>
    <i>
      <x v="4697"/>
    </i>
    <i>
      <x v="6056"/>
    </i>
    <i>
      <x v="4698"/>
    </i>
    <i>
      <x v="6072"/>
    </i>
    <i>
      <x v="4699"/>
    </i>
    <i>
      <x v="6088"/>
    </i>
    <i>
      <x v="4700"/>
    </i>
    <i>
      <x v="6104"/>
    </i>
    <i>
      <x v="4701"/>
    </i>
    <i>
      <x v="6120"/>
    </i>
    <i>
      <x v="4702"/>
    </i>
    <i>
      <x v="6136"/>
    </i>
    <i>
      <x v="4703"/>
    </i>
    <i>
      <x v="6152"/>
    </i>
    <i>
      <x v="4704"/>
    </i>
    <i>
      <x v="6168"/>
    </i>
    <i>
      <x v="4705"/>
    </i>
    <i>
      <x v="6184"/>
    </i>
    <i>
      <x v="4706"/>
    </i>
    <i>
      <x v="6200"/>
    </i>
    <i>
      <x v="4707"/>
    </i>
    <i>
      <x v="6216"/>
    </i>
    <i>
      <x v="4708"/>
    </i>
    <i>
      <x v="6232"/>
    </i>
    <i>
      <x v="4709"/>
    </i>
    <i>
      <x v="6248"/>
    </i>
    <i>
      <x v="4710"/>
    </i>
    <i>
      <x v="6264"/>
    </i>
    <i>
      <x v="4711"/>
    </i>
    <i>
      <x v="6280"/>
    </i>
    <i>
      <x v="4712"/>
    </i>
    <i>
      <x v="6296"/>
    </i>
    <i>
      <x v="4713"/>
    </i>
    <i>
      <x v="6312"/>
    </i>
    <i>
      <x v="4714"/>
    </i>
    <i>
      <x v="6328"/>
    </i>
    <i>
      <x v="4715"/>
    </i>
    <i>
      <x v="6344"/>
    </i>
    <i>
      <x v="4716"/>
    </i>
    <i>
      <x v="6360"/>
    </i>
    <i>
      <x v="4717"/>
    </i>
    <i>
      <x v="6376"/>
    </i>
    <i>
      <x v="4718"/>
    </i>
    <i>
      <x v="6392"/>
    </i>
    <i>
      <x v="4719"/>
    </i>
    <i>
      <x v="6408"/>
    </i>
    <i>
      <x v="4720"/>
    </i>
    <i>
      <x v="6424"/>
    </i>
    <i>
      <x v="4721"/>
    </i>
    <i>
      <x v="6440"/>
    </i>
    <i>
      <x v="4722"/>
    </i>
    <i>
      <x v="6456"/>
    </i>
    <i>
      <x v="4723"/>
    </i>
    <i>
      <x v="6472"/>
    </i>
    <i>
      <x v="4724"/>
    </i>
    <i>
      <x v="6488"/>
    </i>
    <i>
      <x v="4725"/>
    </i>
    <i>
      <x v="6504"/>
    </i>
    <i>
      <x v="4726"/>
    </i>
    <i>
      <x v="6520"/>
    </i>
    <i>
      <x v="4727"/>
    </i>
    <i>
      <x v="6536"/>
    </i>
    <i>
      <x v="4728"/>
    </i>
    <i>
      <x v="6552"/>
    </i>
    <i>
      <x v="4729"/>
    </i>
    <i>
      <x v="6568"/>
    </i>
    <i>
      <x v="4730"/>
    </i>
    <i>
      <x v="6584"/>
    </i>
    <i>
      <x v="4731"/>
    </i>
    <i>
      <x v="6600"/>
    </i>
    <i>
      <x v="4732"/>
    </i>
    <i>
      <x v="6616"/>
    </i>
    <i>
      <x v="4733"/>
    </i>
    <i>
      <x v="6632"/>
    </i>
    <i>
      <x v="4734"/>
    </i>
    <i>
      <x v="6648"/>
    </i>
    <i>
      <x v="4735"/>
    </i>
    <i>
      <x v="6664"/>
    </i>
    <i>
      <x v="4736"/>
    </i>
    <i>
      <x v="6680"/>
    </i>
    <i>
      <x v="4737"/>
    </i>
    <i>
      <x v="6696"/>
    </i>
    <i>
      <x v="4738"/>
    </i>
    <i>
      <x v="6712"/>
    </i>
    <i>
      <x v="4739"/>
    </i>
    <i>
      <x v="6728"/>
    </i>
    <i>
      <x v="4740"/>
    </i>
    <i>
      <x v="6744"/>
    </i>
    <i>
      <x v="4741"/>
    </i>
    <i>
      <x v="6760"/>
    </i>
    <i>
      <x v="4742"/>
    </i>
    <i>
      <x v="6776"/>
    </i>
    <i>
      <x v="4743"/>
    </i>
    <i>
      <x v="6792"/>
    </i>
    <i>
      <x v="4744"/>
    </i>
    <i>
      <x v="6808"/>
    </i>
    <i>
      <x v="4745"/>
    </i>
    <i>
      <x v="6824"/>
    </i>
    <i>
      <x v="4746"/>
    </i>
    <i>
      <x v="6840"/>
    </i>
    <i>
      <x v="4747"/>
    </i>
    <i>
      <x v="6865"/>
    </i>
    <i>
      <x v="4748"/>
    </i>
    <i>
      <x v="6881"/>
    </i>
    <i>
      <x v="4749"/>
    </i>
    <i>
      <x v="6897"/>
    </i>
    <i>
      <x v="4750"/>
    </i>
    <i>
      <x v="5756"/>
    </i>
    <i>
      <x v="4751"/>
    </i>
    <i>
      <x v="5764"/>
    </i>
    <i>
      <x v="4752"/>
    </i>
    <i>
      <x v="5772"/>
    </i>
    <i>
      <x v="4753"/>
    </i>
    <i>
      <x v="5780"/>
    </i>
    <i>
      <x v="4754"/>
    </i>
    <i>
      <x v="5788"/>
    </i>
    <i>
      <x v="4755"/>
    </i>
    <i>
      <x v="5796"/>
    </i>
    <i>
      <x v="4756"/>
    </i>
    <i>
      <x v="5804"/>
    </i>
    <i>
      <x v="4757"/>
    </i>
    <i>
      <x v="5812"/>
    </i>
    <i>
      <x v="4758"/>
    </i>
    <i>
      <x v="5820"/>
    </i>
    <i>
      <x v="4759"/>
    </i>
    <i>
      <x v="5828"/>
    </i>
    <i>
      <x v="4760"/>
    </i>
    <i>
      <x v="5836"/>
    </i>
    <i>
      <x v="4761"/>
    </i>
    <i>
      <x v="5844"/>
    </i>
    <i>
      <x v="4762"/>
    </i>
    <i>
      <x v="5852"/>
    </i>
    <i>
      <x v="4763"/>
    </i>
    <i>
      <x v="5860"/>
    </i>
    <i>
      <x v="4764"/>
    </i>
    <i>
      <x v="5868"/>
    </i>
    <i>
      <x v="4765"/>
    </i>
    <i>
      <x v="5876"/>
    </i>
    <i>
      <x v="4766"/>
    </i>
    <i>
      <x v="5884"/>
    </i>
    <i>
      <x v="4767"/>
    </i>
    <i>
      <x v="5892"/>
    </i>
    <i>
      <x v="4768"/>
    </i>
    <i>
      <x v="5900"/>
    </i>
    <i>
      <x v="4769"/>
    </i>
    <i>
      <x v="5908"/>
    </i>
    <i>
      <x v="4770"/>
    </i>
    <i>
      <x v="5916"/>
    </i>
    <i>
      <x v="4771"/>
    </i>
    <i>
      <x v="5924"/>
    </i>
    <i>
      <x v="4772"/>
    </i>
    <i>
      <x v="5932"/>
    </i>
    <i>
      <x v="4773"/>
    </i>
    <i>
      <x v="5940"/>
    </i>
    <i>
      <x v="4774"/>
    </i>
    <i>
      <x v="5948"/>
    </i>
    <i>
      <x v="4775"/>
    </i>
    <i>
      <x v="5956"/>
    </i>
    <i>
      <x v="4776"/>
    </i>
    <i>
      <x v="5964"/>
    </i>
    <i>
      <x v="4777"/>
    </i>
    <i>
      <x v="5972"/>
    </i>
    <i>
      <x v="4778"/>
    </i>
    <i>
      <x v="5980"/>
    </i>
    <i>
      <x v="4779"/>
    </i>
    <i>
      <x v="5988"/>
    </i>
    <i>
      <x v="4780"/>
    </i>
    <i>
      <x v="5996"/>
    </i>
    <i>
      <x v="4781"/>
    </i>
    <i>
      <x v="6004"/>
    </i>
    <i>
      <x v="4782"/>
    </i>
    <i>
      <x v="6012"/>
    </i>
    <i>
      <x v="4783"/>
    </i>
    <i>
      <x v="6020"/>
    </i>
    <i>
      <x v="4784"/>
    </i>
    <i>
      <x v="6028"/>
    </i>
    <i>
      <x v="4785"/>
    </i>
    <i>
      <x v="6036"/>
    </i>
    <i>
      <x v="4786"/>
    </i>
    <i>
      <x v="6044"/>
    </i>
    <i>
      <x v="4787"/>
    </i>
    <i>
      <x v="6052"/>
    </i>
    <i>
      <x v="4788"/>
    </i>
    <i>
      <x v="6060"/>
    </i>
    <i>
      <x v="4789"/>
    </i>
    <i>
      <x v="6068"/>
    </i>
    <i>
      <x v="4790"/>
    </i>
    <i>
      <x v="6076"/>
    </i>
    <i>
      <x v="4791"/>
    </i>
    <i>
      <x v="6084"/>
    </i>
    <i>
      <x v="4792"/>
    </i>
    <i>
      <x v="6092"/>
    </i>
    <i>
      <x v="4793"/>
    </i>
    <i>
      <x v="6100"/>
    </i>
    <i>
      <x v="4794"/>
    </i>
    <i>
      <x v="6108"/>
    </i>
    <i>
      <x v="4795"/>
    </i>
    <i>
      <x v="6116"/>
    </i>
    <i>
      <x v="4796"/>
    </i>
    <i>
      <x v="6124"/>
    </i>
    <i>
      <x v="4797"/>
    </i>
    <i>
      <x v="6132"/>
    </i>
    <i>
      <x v="4798"/>
    </i>
    <i>
      <x v="6140"/>
    </i>
    <i>
      <x v="4799"/>
    </i>
    <i>
      <x v="6148"/>
    </i>
    <i>
      <x v="4800"/>
    </i>
    <i>
      <x v="6156"/>
    </i>
    <i>
      <x v="4801"/>
    </i>
    <i>
      <x v="6164"/>
    </i>
    <i>
      <x v="4802"/>
    </i>
    <i>
      <x v="6172"/>
    </i>
    <i>
      <x v="4803"/>
    </i>
    <i>
      <x v="6180"/>
    </i>
    <i>
      <x v="4804"/>
    </i>
    <i>
      <x v="6188"/>
    </i>
    <i>
      <x v="4805"/>
    </i>
    <i>
      <x v="6196"/>
    </i>
    <i>
      <x v="4806"/>
    </i>
    <i>
      <x v="6204"/>
    </i>
    <i>
      <x v="4807"/>
    </i>
    <i>
      <x v="6212"/>
    </i>
    <i>
      <x v="4808"/>
    </i>
    <i>
      <x v="6220"/>
    </i>
    <i>
      <x v="4809"/>
    </i>
    <i>
      <x v="6228"/>
    </i>
    <i>
      <x v="4810"/>
    </i>
    <i>
      <x v="6236"/>
    </i>
    <i>
      <x v="4811"/>
    </i>
    <i>
      <x v="6244"/>
    </i>
    <i>
      <x v="4812"/>
    </i>
    <i>
      <x v="6252"/>
    </i>
    <i>
      <x v="4813"/>
    </i>
    <i>
      <x v="6260"/>
    </i>
    <i>
      <x v="4814"/>
    </i>
    <i>
      <x v="6268"/>
    </i>
    <i>
      <x v="4815"/>
    </i>
    <i>
      <x v="6276"/>
    </i>
    <i>
      <x v="4816"/>
    </i>
    <i>
      <x v="6284"/>
    </i>
    <i>
      <x v="4817"/>
    </i>
    <i>
      <x v="6292"/>
    </i>
    <i>
      <x v="4818"/>
    </i>
    <i>
      <x v="6300"/>
    </i>
    <i>
      <x v="4819"/>
    </i>
    <i>
      <x v="6308"/>
    </i>
    <i>
      <x v="4820"/>
    </i>
    <i>
      <x v="6316"/>
    </i>
    <i>
      <x v="4821"/>
    </i>
    <i>
      <x v="6324"/>
    </i>
    <i>
      <x v="4822"/>
    </i>
    <i>
      <x v="6332"/>
    </i>
    <i>
      <x v="4823"/>
    </i>
    <i>
      <x v="6340"/>
    </i>
    <i>
      <x v="4824"/>
    </i>
    <i>
      <x v="6348"/>
    </i>
    <i>
      <x v="4825"/>
    </i>
    <i>
      <x v="6356"/>
    </i>
    <i>
      <x v="4826"/>
    </i>
    <i>
      <x v="6364"/>
    </i>
    <i>
      <x v="4827"/>
    </i>
    <i>
      <x v="6372"/>
    </i>
    <i>
      <x v="4828"/>
    </i>
    <i>
      <x v="6380"/>
    </i>
    <i>
      <x v="4829"/>
    </i>
    <i>
      <x v="6388"/>
    </i>
    <i>
      <x v="4830"/>
    </i>
    <i>
      <x v="6396"/>
    </i>
    <i>
      <x v="4831"/>
    </i>
    <i>
      <x v="6404"/>
    </i>
    <i>
      <x v="4832"/>
    </i>
    <i>
      <x v="6412"/>
    </i>
    <i>
      <x v="4833"/>
    </i>
    <i>
      <x v="6420"/>
    </i>
    <i>
      <x v="4834"/>
    </i>
    <i>
      <x v="6428"/>
    </i>
    <i>
      <x v="4835"/>
    </i>
    <i>
      <x v="6436"/>
    </i>
    <i>
      <x v="4836"/>
    </i>
    <i>
      <x v="6444"/>
    </i>
    <i>
      <x v="4837"/>
    </i>
    <i>
      <x v="6452"/>
    </i>
    <i>
      <x v="4838"/>
    </i>
    <i>
      <x v="6460"/>
    </i>
    <i>
      <x v="4839"/>
    </i>
    <i>
      <x v="6468"/>
    </i>
    <i>
      <x v="4840"/>
    </i>
    <i>
      <x v="6476"/>
    </i>
    <i>
      <x v="4841"/>
    </i>
    <i>
      <x v="6484"/>
    </i>
    <i>
      <x v="4842"/>
    </i>
    <i>
      <x v="6492"/>
    </i>
    <i>
      <x v="4843"/>
    </i>
    <i>
      <x v="6500"/>
    </i>
    <i>
      <x v="4844"/>
    </i>
    <i>
      <x v="6508"/>
    </i>
    <i>
      <x v="4845"/>
    </i>
    <i>
      <x v="6516"/>
    </i>
    <i>
      <x v="4846"/>
    </i>
    <i>
      <x v="6524"/>
    </i>
    <i>
      <x v="4847"/>
    </i>
    <i>
      <x v="6532"/>
    </i>
    <i>
      <x v="4848"/>
    </i>
    <i>
      <x v="6540"/>
    </i>
    <i>
      <x v="4849"/>
    </i>
    <i>
      <x v="6548"/>
    </i>
    <i>
      <x v="4850"/>
    </i>
    <i>
      <x v="6556"/>
    </i>
    <i>
      <x v="4851"/>
    </i>
    <i>
      <x v="6564"/>
    </i>
    <i>
      <x v="4852"/>
    </i>
    <i>
      <x v="6572"/>
    </i>
    <i>
      <x v="4853"/>
    </i>
    <i>
      <x v="6580"/>
    </i>
    <i>
      <x v="4854"/>
    </i>
    <i>
      <x v="6588"/>
    </i>
    <i>
      <x v="4855"/>
    </i>
    <i>
      <x v="6596"/>
    </i>
    <i>
      <x v="4856"/>
    </i>
    <i>
      <x v="6604"/>
    </i>
    <i>
      <x v="4857"/>
    </i>
    <i>
      <x v="6612"/>
    </i>
    <i>
      <x v="4858"/>
    </i>
    <i>
      <x v="6620"/>
    </i>
    <i>
      <x v="4859"/>
    </i>
    <i>
      <x v="6628"/>
    </i>
    <i>
      <x v="4860"/>
    </i>
    <i>
      <x v="6636"/>
    </i>
    <i>
      <x v="4861"/>
    </i>
    <i>
      <x v="6644"/>
    </i>
    <i>
      <x v="4862"/>
    </i>
    <i>
      <x v="6652"/>
    </i>
    <i>
      <x v="4863"/>
    </i>
    <i>
      <x v="6660"/>
    </i>
    <i>
      <x v="4864"/>
    </i>
    <i>
      <x v="6668"/>
    </i>
    <i>
      <x v="4865"/>
    </i>
    <i>
      <x v="6676"/>
    </i>
    <i>
      <x v="4866"/>
    </i>
    <i>
      <x v="6684"/>
    </i>
    <i>
      <x v="4867"/>
    </i>
    <i>
      <x v="6692"/>
    </i>
    <i>
      <x v="4868"/>
    </i>
    <i>
      <x v="6700"/>
    </i>
    <i>
      <x v="4869"/>
    </i>
    <i>
      <x v="6708"/>
    </i>
    <i>
      <x v="4870"/>
    </i>
    <i>
      <x v="6716"/>
    </i>
    <i>
      <x v="4871"/>
    </i>
    <i>
      <x v="6724"/>
    </i>
    <i>
      <x v="4872"/>
    </i>
    <i>
      <x v="6732"/>
    </i>
    <i>
      <x v="4873"/>
    </i>
    <i>
      <x v="6740"/>
    </i>
    <i>
      <x v="4874"/>
    </i>
    <i>
      <x v="6748"/>
    </i>
    <i>
      <x v="4875"/>
    </i>
    <i>
      <x v="6756"/>
    </i>
    <i>
      <x v="4876"/>
    </i>
    <i>
      <x v="6764"/>
    </i>
    <i>
      <x v="4877"/>
    </i>
    <i>
      <x v="6772"/>
    </i>
    <i>
      <x v="4878"/>
    </i>
    <i>
      <x v="6780"/>
    </i>
    <i>
      <x v="4879"/>
    </i>
    <i>
      <x v="6788"/>
    </i>
    <i>
      <x v="4880"/>
    </i>
    <i>
      <x v="6796"/>
    </i>
    <i>
      <x v="4881"/>
    </i>
    <i>
      <x v="6804"/>
    </i>
    <i>
      <x v="4882"/>
    </i>
    <i>
      <x v="6812"/>
    </i>
    <i>
      <x v="4883"/>
    </i>
    <i>
      <x v="6820"/>
    </i>
    <i>
      <x v="4884"/>
    </i>
    <i>
      <x v="6828"/>
    </i>
    <i>
      <x v="4885"/>
    </i>
    <i>
      <x v="6836"/>
    </i>
    <i>
      <x v="4886"/>
    </i>
    <i>
      <x v="6844"/>
    </i>
    <i>
      <x v="4887"/>
    </i>
    <i>
      <x v="6861"/>
    </i>
    <i>
      <x v="4888"/>
    </i>
    <i>
      <x v="6869"/>
    </i>
    <i>
      <x v="4889"/>
    </i>
    <i>
      <x v="6877"/>
    </i>
    <i>
      <x v="4890"/>
    </i>
    <i>
      <x v="6885"/>
    </i>
    <i>
      <x v="4891"/>
    </i>
    <i>
      <x v="6893"/>
    </i>
    <i>
      <x v="4892"/>
    </i>
    <i>
      <x v="5750"/>
    </i>
    <i>
      <x v="4893"/>
    </i>
    <i>
      <x v="5754"/>
    </i>
    <i>
      <x v="4894"/>
    </i>
    <i>
      <x v="5758"/>
    </i>
    <i>
      <x v="4895"/>
    </i>
    <i>
      <x v="5762"/>
    </i>
    <i>
      <x v="4896"/>
    </i>
    <i>
      <x v="5766"/>
    </i>
    <i>
      <x v="4897"/>
    </i>
    <i>
      <x v="5770"/>
    </i>
    <i>
      <x v="4898"/>
    </i>
    <i>
      <x v="5774"/>
    </i>
    <i>
      <x v="4899"/>
    </i>
    <i>
      <x v="5778"/>
    </i>
    <i>
      <x v="4900"/>
    </i>
    <i>
      <x v="5782"/>
    </i>
    <i>
      <x v="4901"/>
    </i>
    <i>
      <x v="5786"/>
    </i>
    <i>
      <x v="4902"/>
    </i>
    <i>
      <x v="5790"/>
    </i>
    <i>
      <x v="4903"/>
    </i>
    <i>
      <x v="5794"/>
    </i>
    <i>
      <x v="4904"/>
    </i>
    <i>
      <x v="5798"/>
    </i>
    <i>
      <x v="4905"/>
    </i>
    <i>
      <x v="5802"/>
    </i>
    <i>
      <x v="4906"/>
    </i>
    <i>
      <x v="5806"/>
    </i>
    <i>
      <x v="4907"/>
    </i>
    <i>
      <x v="5810"/>
    </i>
    <i>
      <x v="4908"/>
    </i>
    <i>
      <x v="5814"/>
    </i>
    <i>
      <x v="4909"/>
    </i>
    <i>
      <x v="5818"/>
    </i>
    <i>
      <x v="4910"/>
    </i>
    <i>
      <x v="5822"/>
    </i>
    <i>
      <x v="4911"/>
    </i>
    <i>
      <x v="5826"/>
    </i>
    <i>
      <x v="4912"/>
    </i>
    <i>
      <x v="5830"/>
    </i>
    <i>
      <x v="4913"/>
    </i>
    <i>
      <x v="5834"/>
    </i>
    <i>
      <x v="4914"/>
    </i>
    <i>
      <x v="5838"/>
    </i>
    <i>
      <x v="4915"/>
    </i>
    <i>
      <x v="5842"/>
    </i>
    <i>
      <x v="4916"/>
    </i>
    <i>
      <x v="5846"/>
    </i>
    <i>
      <x v="4917"/>
    </i>
    <i>
      <x v="5850"/>
    </i>
    <i>
      <x v="4918"/>
    </i>
    <i>
      <x v="5854"/>
    </i>
    <i>
      <x v="4919"/>
    </i>
    <i>
      <x v="5858"/>
    </i>
    <i>
      <x v="4920"/>
    </i>
    <i>
      <x v="5862"/>
    </i>
    <i>
      <x v="4921"/>
    </i>
    <i>
      <x v="5866"/>
    </i>
    <i>
      <x v="4922"/>
    </i>
    <i>
      <x v="5870"/>
    </i>
    <i>
      <x v="4923"/>
    </i>
    <i>
      <x v="5874"/>
    </i>
    <i>
      <x v="4924"/>
    </i>
    <i>
      <x v="5878"/>
    </i>
    <i>
      <x v="4925"/>
    </i>
    <i>
      <x v="5882"/>
    </i>
    <i>
      <x v="4926"/>
    </i>
    <i>
      <x v="5886"/>
    </i>
    <i>
      <x v="4927"/>
    </i>
    <i>
      <x v="5890"/>
    </i>
    <i>
      <x v="4928"/>
    </i>
    <i>
      <x v="5894"/>
    </i>
    <i>
      <x v="4929"/>
    </i>
    <i>
      <x v="5898"/>
    </i>
    <i>
      <x v="4930"/>
    </i>
    <i>
      <x v="5902"/>
    </i>
    <i>
      <x v="4931"/>
    </i>
    <i>
      <x v="5906"/>
    </i>
    <i>
      <x v="4932"/>
    </i>
    <i>
      <x v="5910"/>
    </i>
    <i>
      <x v="4933"/>
    </i>
    <i>
      <x v="5914"/>
    </i>
    <i>
      <x v="4934"/>
    </i>
    <i>
      <x v="5918"/>
    </i>
    <i>
      <x v="4935"/>
    </i>
    <i>
      <x v="5922"/>
    </i>
    <i>
      <x v="4936"/>
    </i>
    <i>
      <x v="5926"/>
    </i>
    <i>
      <x v="4937"/>
    </i>
    <i>
      <x v="5930"/>
    </i>
    <i>
      <x v="4938"/>
    </i>
    <i>
      <x v="5934"/>
    </i>
    <i>
      <x v="4939"/>
    </i>
    <i>
      <x v="5938"/>
    </i>
    <i>
      <x v="4940"/>
    </i>
    <i>
      <x v="5942"/>
    </i>
    <i>
      <x v="4941"/>
    </i>
    <i>
      <x v="5946"/>
    </i>
    <i>
      <x v="4942"/>
    </i>
    <i>
      <x v="5950"/>
    </i>
    <i>
      <x v="4943"/>
    </i>
    <i>
      <x v="5954"/>
    </i>
    <i>
      <x v="4944"/>
    </i>
    <i>
      <x v="5958"/>
    </i>
    <i>
      <x v="4945"/>
    </i>
    <i>
      <x v="5962"/>
    </i>
    <i>
      <x v="4946"/>
    </i>
    <i>
      <x v="5966"/>
    </i>
    <i>
      <x v="4947"/>
    </i>
    <i>
      <x v="5970"/>
    </i>
    <i>
      <x v="4948"/>
    </i>
    <i>
      <x v="5974"/>
    </i>
    <i>
      <x v="4949"/>
    </i>
    <i>
      <x v="5978"/>
    </i>
    <i>
      <x v="4950"/>
    </i>
    <i>
      <x v="5982"/>
    </i>
    <i>
      <x v="4951"/>
    </i>
    <i>
      <x v="5986"/>
    </i>
    <i>
      <x v="4952"/>
    </i>
    <i>
      <x v="5990"/>
    </i>
    <i>
      <x v="4953"/>
    </i>
    <i>
      <x v="5994"/>
    </i>
    <i>
      <x v="4954"/>
    </i>
    <i>
      <x v="5998"/>
    </i>
    <i>
      <x v="4955"/>
    </i>
    <i>
      <x v="6002"/>
    </i>
    <i>
      <x v="4956"/>
    </i>
    <i>
      <x v="6006"/>
    </i>
    <i>
      <x v="4957"/>
    </i>
    <i>
      <x v="6010"/>
    </i>
    <i>
      <x v="4958"/>
    </i>
    <i>
      <x v="6014"/>
    </i>
    <i>
      <x v="4959"/>
    </i>
    <i>
      <x v="6018"/>
    </i>
    <i>
      <x v="4960"/>
    </i>
    <i>
      <x v="6022"/>
    </i>
    <i>
      <x v="4961"/>
    </i>
    <i>
      <x v="6026"/>
    </i>
    <i>
      <x v="4962"/>
    </i>
    <i>
      <x v="6030"/>
    </i>
    <i>
      <x v="4963"/>
    </i>
    <i>
      <x v="6034"/>
    </i>
    <i>
      <x v="4964"/>
    </i>
    <i>
      <x v="6038"/>
    </i>
    <i>
      <x v="4965"/>
    </i>
    <i>
      <x v="6042"/>
    </i>
    <i>
      <x v="4966"/>
    </i>
    <i>
      <x v="6046"/>
    </i>
    <i>
      <x v="4967"/>
    </i>
    <i>
      <x v="6050"/>
    </i>
    <i>
      <x v="4968"/>
    </i>
    <i>
      <x v="6054"/>
    </i>
    <i>
      <x v="4969"/>
    </i>
    <i>
      <x v="6058"/>
    </i>
    <i>
      <x v="4970"/>
    </i>
    <i>
      <x v="6062"/>
    </i>
    <i>
      <x v="4971"/>
    </i>
    <i>
      <x v="6066"/>
    </i>
    <i>
      <x v="4972"/>
    </i>
    <i>
      <x v="6070"/>
    </i>
    <i>
      <x v="4973"/>
    </i>
    <i>
      <x v="6074"/>
    </i>
    <i>
      <x v="4974"/>
    </i>
    <i>
      <x v="6078"/>
    </i>
    <i>
      <x v="4975"/>
    </i>
    <i>
      <x v="6082"/>
    </i>
    <i>
      <x v="4976"/>
    </i>
    <i>
      <x v="6086"/>
    </i>
    <i>
      <x v="4977"/>
    </i>
    <i>
      <x v="6090"/>
    </i>
    <i>
      <x v="4978"/>
    </i>
    <i>
      <x v="6094"/>
    </i>
    <i>
      <x v="4979"/>
    </i>
    <i>
      <x v="6098"/>
    </i>
    <i>
      <x v="4980"/>
    </i>
    <i>
      <x v="6102"/>
    </i>
    <i>
      <x v="4981"/>
    </i>
    <i>
      <x v="6106"/>
    </i>
    <i>
      <x v="4982"/>
    </i>
    <i>
      <x v="6110"/>
    </i>
    <i>
      <x v="4983"/>
    </i>
    <i>
      <x v="6114"/>
    </i>
    <i>
      <x v="4984"/>
    </i>
    <i>
      <x v="6118"/>
    </i>
    <i>
      <x v="4985"/>
    </i>
    <i>
      <x v="6122"/>
    </i>
    <i>
      <x v="4986"/>
    </i>
    <i>
      <x v="6126"/>
    </i>
    <i>
      <x v="4987"/>
    </i>
    <i>
      <x v="6130"/>
    </i>
    <i>
      <x v="4988"/>
    </i>
    <i>
      <x v="6134"/>
    </i>
    <i>
      <x v="4989"/>
    </i>
    <i>
      <x v="6138"/>
    </i>
    <i>
      <x v="4990"/>
    </i>
    <i>
      <x v="6142"/>
    </i>
    <i>
      <x v="4991"/>
    </i>
    <i>
      <x v="6146"/>
    </i>
    <i>
      <x v="4992"/>
    </i>
    <i>
      <x v="6150"/>
    </i>
    <i>
      <x v="4993"/>
    </i>
    <i>
      <x v="6154"/>
    </i>
    <i>
      <x v="4994"/>
    </i>
    <i>
      <x v="6158"/>
    </i>
    <i>
      <x v="4995"/>
    </i>
    <i>
      <x v="6162"/>
    </i>
    <i>
      <x v="4996"/>
    </i>
    <i>
      <x v="6166"/>
    </i>
    <i>
      <x v="4997"/>
    </i>
    <i>
      <x v="6170"/>
    </i>
    <i>
      <x v="4998"/>
    </i>
    <i>
      <x v="6174"/>
    </i>
    <i>
      <x v="4999"/>
    </i>
    <i>
      <x v="6178"/>
    </i>
    <i>
      <x v="5000"/>
    </i>
    <i>
      <x v="6182"/>
    </i>
    <i>
      <x v="5001"/>
    </i>
    <i>
      <x v="6186"/>
    </i>
    <i>
      <x v="5002"/>
    </i>
    <i>
      <x v="6190"/>
    </i>
    <i>
      <x v="5003"/>
    </i>
    <i>
      <x v="6194"/>
    </i>
    <i>
      <x v="5004"/>
    </i>
    <i>
      <x v="6198"/>
    </i>
    <i>
      <x v="5005"/>
    </i>
    <i>
      <x v="6202"/>
    </i>
    <i>
      <x v="5006"/>
    </i>
    <i>
      <x v="6206"/>
    </i>
    <i>
      <x v="5007"/>
    </i>
    <i>
      <x v="6210"/>
    </i>
    <i>
      <x v="5008"/>
    </i>
    <i>
      <x v="6214"/>
    </i>
    <i>
      <x v="5009"/>
    </i>
    <i>
      <x v="6218"/>
    </i>
    <i>
      <x v="5010"/>
    </i>
    <i>
      <x v="6222"/>
    </i>
    <i>
      <x v="5011"/>
    </i>
    <i>
      <x v="6226"/>
    </i>
    <i>
      <x v="5012"/>
    </i>
    <i>
      <x v="6230"/>
    </i>
    <i>
      <x v="4602"/>
    </i>
    <i>
      <x v="6234"/>
    </i>
    <i>
      <x v="5014"/>
    </i>
    <i>
      <x v="6238"/>
    </i>
    <i>
      <x v="5015"/>
    </i>
    <i>
      <x v="6242"/>
    </i>
    <i>
      <x v="5016"/>
    </i>
    <i>
      <x v="6246"/>
    </i>
    <i>
      <x v="5017"/>
    </i>
    <i>
      <x v="6250"/>
    </i>
    <i>
      <x v="5018"/>
    </i>
    <i>
      <x v="6254"/>
    </i>
    <i>
      <x v="5019"/>
    </i>
    <i>
      <x v="6258"/>
    </i>
    <i>
      <x v="5020"/>
    </i>
    <i>
      <x v="6262"/>
    </i>
    <i>
      <x v="5021"/>
    </i>
    <i>
      <x v="6266"/>
    </i>
    <i>
      <x v="5022"/>
    </i>
    <i>
      <x v="6270"/>
    </i>
    <i>
      <x v="5023"/>
    </i>
    <i>
      <x v="6274"/>
    </i>
    <i>
      <x v="5024"/>
    </i>
    <i>
      <x v="6278"/>
    </i>
    <i>
      <x v="5025"/>
    </i>
    <i>
      <x v="6282"/>
    </i>
    <i>
      <x v="5026"/>
    </i>
    <i>
      <x v="6286"/>
    </i>
    <i>
      <x v="5027"/>
    </i>
    <i>
      <x v="6290"/>
    </i>
    <i>
      <x v="5028"/>
    </i>
    <i>
      <x v="6294"/>
    </i>
    <i>
      <x v="5029"/>
    </i>
    <i>
      <x v="6298"/>
    </i>
    <i>
      <x v="5030"/>
    </i>
    <i>
      <x v="6302"/>
    </i>
    <i>
      <x v="5031"/>
    </i>
    <i>
      <x v="6306"/>
    </i>
    <i>
      <x v="5032"/>
    </i>
    <i>
      <x v="6310"/>
    </i>
    <i>
      <x v="5033"/>
    </i>
    <i>
      <x v="6314"/>
    </i>
    <i>
      <x v="5034"/>
    </i>
    <i>
      <x v="6318"/>
    </i>
    <i>
      <x v="5035"/>
    </i>
    <i>
      <x v="6322"/>
    </i>
    <i>
      <x v="5036"/>
    </i>
    <i>
      <x v="6326"/>
    </i>
    <i>
      <x v="5037"/>
    </i>
    <i>
      <x v="6330"/>
    </i>
    <i>
      <x v="5038"/>
    </i>
    <i>
      <x v="6334"/>
    </i>
    <i>
      <x v="5039"/>
    </i>
    <i>
      <x v="6338"/>
    </i>
    <i>
      <x v="5040"/>
    </i>
    <i>
      <x v="6342"/>
    </i>
    <i>
      <x v="5041"/>
    </i>
    <i>
      <x v="6346"/>
    </i>
    <i>
      <x v="5042"/>
    </i>
    <i>
      <x v="6350"/>
    </i>
    <i>
      <x v="5043"/>
    </i>
    <i>
      <x v="6354"/>
    </i>
    <i>
      <x v="5044"/>
    </i>
    <i>
      <x v="6358"/>
    </i>
    <i>
      <x v="4603"/>
    </i>
    <i>
      <x v="6362"/>
    </i>
    <i>
      <x v="5046"/>
    </i>
    <i>
      <x v="6366"/>
    </i>
    <i>
      <x v="5047"/>
    </i>
    <i>
      <x v="6370"/>
    </i>
    <i>
      <x v="5048"/>
    </i>
    <i>
      <x v="6374"/>
    </i>
    <i>
      <x v="5049"/>
    </i>
    <i>
      <x v="6378"/>
    </i>
    <i>
      <x v="5050"/>
    </i>
    <i>
      <x v="6382"/>
    </i>
    <i>
      <x v="5051"/>
    </i>
    <i>
      <x v="6386"/>
    </i>
    <i>
      <x v="5052"/>
    </i>
    <i>
      <x v="6390"/>
    </i>
    <i>
      <x v="5053"/>
    </i>
    <i>
      <x v="6394"/>
    </i>
    <i>
      <x v="5054"/>
    </i>
    <i>
      <x v="6398"/>
    </i>
    <i>
      <x v="5055"/>
    </i>
    <i>
      <x v="6402"/>
    </i>
    <i>
      <x v="5056"/>
    </i>
    <i>
      <x v="6406"/>
    </i>
    <i>
      <x v="5057"/>
    </i>
    <i>
      <x v="6410"/>
    </i>
    <i>
      <x v="5058"/>
    </i>
    <i>
      <x v="6414"/>
    </i>
    <i>
      <x v="5059"/>
    </i>
    <i>
      <x v="6418"/>
    </i>
    <i>
      <x v="5060"/>
    </i>
    <i>
      <x v="6422"/>
    </i>
    <i>
      <x v="5061"/>
    </i>
    <i>
      <x v="6426"/>
    </i>
    <i>
      <x v="5062"/>
    </i>
    <i>
      <x v="6430"/>
    </i>
    <i>
      <x v="5063"/>
    </i>
    <i>
      <x v="6434"/>
    </i>
    <i>
      <x v="5064"/>
    </i>
    <i>
      <x v="6438"/>
    </i>
    <i>
      <x v="5065"/>
    </i>
    <i>
      <x v="6442"/>
    </i>
    <i>
      <x v="5066"/>
    </i>
    <i>
      <x v="6446"/>
    </i>
    <i>
      <x v="5067"/>
    </i>
    <i>
      <x v="6450"/>
    </i>
    <i>
      <x v="5068"/>
    </i>
    <i>
      <x v="6454"/>
    </i>
    <i>
      <x v="5069"/>
    </i>
    <i>
      <x v="6458"/>
    </i>
    <i>
      <x v="5070"/>
    </i>
    <i>
      <x v="6462"/>
    </i>
    <i>
      <x v="5071"/>
    </i>
    <i>
      <x v="6466"/>
    </i>
    <i>
      <x v="5072"/>
    </i>
    <i>
      <x v="6470"/>
    </i>
    <i>
      <x v="5073"/>
    </i>
    <i>
      <x v="6474"/>
    </i>
    <i>
      <x v="5074"/>
    </i>
    <i>
      <x v="6478"/>
    </i>
    <i>
      <x v="5075"/>
    </i>
    <i>
      <x v="6482"/>
    </i>
    <i>
      <x v="5076"/>
    </i>
    <i>
      <x v="6486"/>
    </i>
    <i>
      <x v="5077"/>
    </i>
    <i>
      <x v="6490"/>
    </i>
    <i>
      <x v="5078"/>
    </i>
    <i>
      <x v="6494"/>
    </i>
    <i>
      <x v="5079"/>
    </i>
    <i>
      <x v="6498"/>
    </i>
    <i>
      <x v="5080"/>
    </i>
    <i>
      <x v="6502"/>
    </i>
    <i>
      <x v="5081"/>
    </i>
    <i>
      <x v="6506"/>
    </i>
    <i>
      <x v="5082"/>
    </i>
    <i>
      <x v="6510"/>
    </i>
    <i>
      <x v="5083"/>
    </i>
    <i>
      <x v="6514"/>
    </i>
    <i>
      <x v="5084"/>
    </i>
    <i>
      <x v="6518"/>
    </i>
    <i>
      <x v="5085"/>
    </i>
    <i>
      <x v="6522"/>
    </i>
    <i>
      <x v="5086"/>
    </i>
    <i>
      <x v="6526"/>
    </i>
    <i>
      <x v="5087"/>
    </i>
    <i>
      <x v="6530"/>
    </i>
    <i>
      <x v="5088"/>
    </i>
    <i>
      <x v="6534"/>
    </i>
    <i>
      <x v="5089"/>
    </i>
    <i>
      <x v="6538"/>
    </i>
    <i>
      <x v="5090"/>
    </i>
    <i>
      <x v="6542"/>
    </i>
    <i>
      <x v="5091"/>
    </i>
    <i>
      <x v="6546"/>
    </i>
    <i>
      <x v="5092"/>
    </i>
    <i>
      <x v="6550"/>
    </i>
    <i>
      <x v="5093"/>
    </i>
    <i>
      <x v="6554"/>
    </i>
    <i>
      <x v="5094"/>
    </i>
    <i>
      <x v="6558"/>
    </i>
    <i>
      <x v="5095"/>
    </i>
    <i>
      <x v="6562"/>
    </i>
    <i>
      <x v="5096"/>
    </i>
    <i>
      <x v="6566"/>
    </i>
    <i>
      <x v="5097"/>
    </i>
    <i>
      <x v="6570"/>
    </i>
    <i>
      <x v="5098"/>
    </i>
    <i>
      <x v="6574"/>
    </i>
    <i>
      <x v="5099"/>
    </i>
    <i>
      <x v="6578"/>
    </i>
    <i>
      <x v="5100"/>
    </i>
    <i>
      <x v="6582"/>
    </i>
    <i>
      <x v="5101"/>
    </i>
    <i>
      <x v="6586"/>
    </i>
    <i>
      <x v="5102"/>
    </i>
    <i>
      <x v="6590"/>
    </i>
    <i>
      <x v="5103"/>
    </i>
    <i>
      <x v="6594"/>
    </i>
    <i>
      <x v="5104"/>
    </i>
    <i>
      <x v="6598"/>
    </i>
    <i>
      <x v="5105"/>
    </i>
    <i>
      <x v="6602"/>
    </i>
    <i>
      <x v="5106"/>
    </i>
    <i>
      <x v="6606"/>
    </i>
    <i>
      <x v="5107"/>
    </i>
    <i>
      <x v="6610"/>
    </i>
    <i>
      <x v="5108"/>
    </i>
    <i>
      <x v="6614"/>
    </i>
    <i>
      <x v="5109"/>
    </i>
    <i>
      <x v="6618"/>
    </i>
    <i>
      <x v="5110"/>
    </i>
    <i>
      <x v="6622"/>
    </i>
    <i>
      <x v="5111"/>
    </i>
    <i>
      <x v="6626"/>
    </i>
    <i>
      <x v="5112"/>
    </i>
    <i>
      <x v="6630"/>
    </i>
    <i>
      <x v="5113"/>
    </i>
    <i>
      <x v="6634"/>
    </i>
    <i>
      <x v="5114"/>
    </i>
    <i>
      <x v="6638"/>
    </i>
    <i>
      <x v="5115"/>
    </i>
    <i>
      <x v="6642"/>
    </i>
    <i>
      <x v="5116"/>
    </i>
    <i>
      <x v="6646"/>
    </i>
    <i>
      <x v="5117"/>
    </i>
    <i>
      <x v="6650"/>
    </i>
    <i>
      <x v="5118"/>
    </i>
    <i>
      <x v="6654"/>
    </i>
    <i>
      <x v="5119"/>
    </i>
    <i>
      <x v="6658"/>
    </i>
    <i>
      <x v="5120"/>
    </i>
    <i>
      <x v="6662"/>
    </i>
    <i>
      <x v="5121"/>
    </i>
    <i>
      <x v="6666"/>
    </i>
    <i>
      <x v="5122"/>
    </i>
    <i>
      <x v="6670"/>
    </i>
    <i>
      <x v="5123"/>
    </i>
    <i>
      <x v="6674"/>
    </i>
    <i>
      <x v="5124"/>
    </i>
    <i>
      <x v="6678"/>
    </i>
    <i>
      <x v="5125"/>
    </i>
    <i>
      <x v="6682"/>
    </i>
    <i>
      <x v="5126"/>
    </i>
    <i>
      <x v="6686"/>
    </i>
    <i>
      <x v="5127"/>
    </i>
    <i>
      <x v="6690"/>
    </i>
    <i>
      <x v="5128"/>
    </i>
    <i>
      <x v="6694"/>
    </i>
    <i>
      <x v="5129"/>
    </i>
    <i>
      <x v="6698"/>
    </i>
    <i>
      <x v="5130"/>
    </i>
    <i>
      <x v="6702"/>
    </i>
    <i>
      <x v="5131"/>
    </i>
    <i>
      <x v="6706"/>
    </i>
    <i>
      <x v="5132"/>
    </i>
    <i>
      <x v="6710"/>
    </i>
    <i>
      <x v="5133"/>
    </i>
    <i>
      <x v="6714"/>
    </i>
    <i>
      <x v="5134"/>
    </i>
    <i>
      <x v="6718"/>
    </i>
    <i>
      <x v="5135"/>
    </i>
    <i>
      <x v="6722"/>
    </i>
    <i>
      <x v="5136"/>
    </i>
    <i>
      <x v="6726"/>
    </i>
    <i>
      <x v="5137"/>
    </i>
    <i>
      <x v="6730"/>
    </i>
    <i>
      <x v="5138"/>
    </i>
    <i>
      <x v="6734"/>
    </i>
    <i>
      <x v="5139"/>
    </i>
    <i>
      <x v="6738"/>
    </i>
    <i>
      <x v="5140"/>
    </i>
    <i>
      <x v="6742"/>
    </i>
    <i>
      <x v="5141"/>
    </i>
    <i>
      <x v="6746"/>
    </i>
    <i>
      <x v="5142"/>
    </i>
    <i>
      <x v="6750"/>
    </i>
    <i>
      <x v="5143"/>
    </i>
    <i>
      <x v="6754"/>
    </i>
    <i>
      <x v="5144"/>
    </i>
    <i>
      <x v="6758"/>
    </i>
    <i>
      <x v="5145"/>
    </i>
    <i>
      <x v="6762"/>
    </i>
    <i>
      <x v="5146"/>
    </i>
    <i>
      <x v="6766"/>
    </i>
    <i>
      <x v="5147"/>
    </i>
    <i>
      <x v="6770"/>
    </i>
    <i>
      <x v="5148"/>
    </i>
    <i>
      <x v="6774"/>
    </i>
    <i>
      <x v="5149"/>
    </i>
    <i>
      <x v="6778"/>
    </i>
    <i>
      <x v="5150"/>
    </i>
    <i>
      <x v="6782"/>
    </i>
    <i>
      <x v="5151"/>
    </i>
    <i>
      <x v="6786"/>
    </i>
    <i>
      <x v="5152"/>
    </i>
    <i>
      <x v="6790"/>
    </i>
    <i>
      <x v="5153"/>
    </i>
    <i>
      <x v="6794"/>
    </i>
    <i>
      <x v="5154"/>
    </i>
    <i>
      <x v="6798"/>
    </i>
    <i>
      <x v="5155"/>
    </i>
    <i>
      <x v="6802"/>
    </i>
    <i>
      <x v="5156"/>
    </i>
    <i>
      <x v="6806"/>
    </i>
    <i>
      <x v="5157"/>
    </i>
    <i>
      <x v="6810"/>
    </i>
    <i>
      <x v="5158"/>
    </i>
    <i>
      <x v="6814"/>
    </i>
    <i>
      <x v="5159"/>
    </i>
    <i>
      <x v="6818"/>
    </i>
    <i>
      <x v="5160"/>
    </i>
    <i>
      <x v="6822"/>
    </i>
    <i>
      <x v="5161"/>
    </i>
    <i>
      <x v="6826"/>
    </i>
    <i>
      <x v="5162"/>
    </i>
    <i>
      <x v="6830"/>
    </i>
    <i>
      <x v="5163"/>
    </i>
    <i>
      <x v="6834"/>
    </i>
    <i>
      <x v="5164"/>
    </i>
    <i>
      <x v="6838"/>
    </i>
    <i>
      <x v="5165"/>
    </i>
    <i>
      <x v="6842"/>
    </i>
    <i>
      <x v="5166"/>
    </i>
    <i>
      <x v="6855"/>
    </i>
    <i>
      <x v="5167"/>
    </i>
    <i>
      <x v="6859"/>
    </i>
    <i>
      <x v="5168"/>
    </i>
    <i>
      <x v="6863"/>
    </i>
    <i>
      <x v="5169"/>
    </i>
    <i>
      <x v="6867"/>
    </i>
    <i>
      <x v="5170"/>
    </i>
    <i>
      <x v="6871"/>
    </i>
    <i>
      <x v="5171"/>
    </i>
    <i>
      <x v="6875"/>
    </i>
    <i>
      <x v="5172"/>
    </i>
    <i>
      <x v="6879"/>
    </i>
    <i>
      <x v="5173"/>
    </i>
    <i>
      <x v="6883"/>
    </i>
    <i>
      <x v="5174"/>
    </i>
    <i>
      <x v="6887"/>
    </i>
    <i>
      <x v="5175"/>
    </i>
    <i>
      <x v="6891"/>
    </i>
    <i>
      <x v="5176"/>
    </i>
    <i>
      <x v="6895"/>
    </i>
    <i>
      <x v="5177"/>
    </i>
    <i>
      <x v="6899"/>
    </i>
    <i>
      <x v="5178"/>
    </i>
    <i>
      <x v="5751"/>
    </i>
    <i>
      <x v="5179"/>
    </i>
    <i>
      <x v="5753"/>
    </i>
    <i>
      <x v="5180"/>
    </i>
    <i>
      <x v="5755"/>
    </i>
    <i>
      <x v="5181"/>
    </i>
    <i>
      <x v="5757"/>
    </i>
    <i>
      <x v="5182"/>
    </i>
    <i>
      <x v="5759"/>
    </i>
    <i>
      <x v="5183"/>
    </i>
    <i>
      <x v="5761"/>
    </i>
    <i>
      <x v="5184"/>
    </i>
    <i>
      <x v="5763"/>
    </i>
    <i>
      <x v="5185"/>
    </i>
    <i>
      <x v="5765"/>
    </i>
    <i>
      <x v="5186"/>
    </i>
    <i>
      <x v="5767"/>
    </i>
    <i>
      <x v="5187"/>
    </i>
    <i>
      <x v="5769"/>
    </i>
    <i>
      <x v="5188"/>
    </i>
    <i>
      <x v="5771"/>
    </i>
    <i>
      <x v="5189"/>
    </i>
    <i>
      <x v="5773"/>
    </i>
    <i>
      <x v="5190"/>
    </i>
    <i>
      <x v="5775"/>
    </i>
    <i>
      <x v="5191"/>
    </i>
    <i>
      <x v="5777"/>
    </i>
    <i>
      <x v="5192"/>
    </i>
    <i>
      <x v="5779"/>
    </i>
    <i>
      <x v="5193"/>
    </i>
    <i>
      <x v="5781"/>
    </i>
    <i>
      <x v="5194"/>
    </i>
    <i>
      <x v="5783"/>
    </i>
    <i>
      <x v="5195"/>
    </i>
    <i>
      <x v="5785"/>
    </i>
    <i>
      <x v="5196"/>
    </i>
    <i>
      <x v="5787"/>
    </i>
    <i>
      <x v="5197"/>
    </i>
    <i>
      <x v="5789"/>
    </i>
    <i>
      <x v="5198"/>
    </i>
    <i>
      <x v="5791"/>
    </i>
    <i>
      <x v="5199"/>
    </i>
    <i>
      <x v="5793"/>
    </i>
    <i>
      <x v="5200"/>
    </i>
    <i>
      <x v="5795"/>
    </i>
    <i>
      <x v="5201"/>
    </i>
    <i>
      <x v="5797"/>
    </i>
    <i>
      <x v="5202"/>
    </i>
    <i>
      <x v="5799"/>
    </i>
    <i>
      <x v="5203"/>
    </i>
    <i>
      <x v="5801"/>
    </i>
    <i>
      <x v="5204"/>
    </i>
    <i>
      <x v="5803"/>
    </i>
    <i>
      <x v="5205"/>
    </i>
    <i>
      <x v="5805"/>
    </i>
    <i>
      <x v="5206"/>
    </i>
    <i>
      <x v="5807"/>
    </i>
    <i>
      <x v="5207"/>
    </i>
    <i>
      <x v="5809"/>
    </i>
    <i>
      <x v="5208"/>
    </i>
    <i>
      <x v="5811"/>
    </i>
    <i>
      <x v="5209"/>
    </i>
    <i>
      <x v="5813"/>
    </i>
    <i>
      <x v="5210"/>
    </i>
    <i>
      <x v="5815"/>
    </i>
    <i>
      <x v="5211"/>
    </i>
    <i>
      <x v="5817"/>
    </i>
    <i>
      <x v="5212"/>
    </i>
    <i>
      <x v="5819"/>
    </i>
    <i>
      <x v="5213"/>
    </i>
    <i>
      <x v="5821"/>
    </i>
    <i>
      <x v="5214"/>
    </i>
    <i>
      <x v="5823"/>
    </i>
    <i>
      <x v="5215"/>
    </i>
    <i>
      <x v="5825"/>
    </i>
    <i>
      <x v="5216"/>
    </i>
    <i>
      <x v="5827"/>
    </i>
    <i>
      <x v="5217"/>
    </i>
    <i>
      <x v="5829"/>
    </i>
    <i>
      <x v="5218"/>
    </i>
    <i>
      <x v="5831"/>
    </i>
    <i>
      <x v="5219"/>
    </i>
    <i>
      <x v="5833"/>
    </i>
    <i>
      <x v="5220"/>
    </i>
    <i>
      <x v="5835"/>
    </i>
    <i>
      <x v="5221"/>
    </i>
    <i>
      <x v="5837"/>
    </i>
    <i>
      <x v="5222"/>
    </i>
    <i>
      <x v="5839"/>
    </i>
    <i>
      <x v="5223"/>
    </i>
    <i>
      <x v="5841"/>
    </i>
    <i>
      <x v="5224"/>
    </i>
    <i>
      <x v="5843"/>
    </i>
    <i>
      <x v="5225"/>
    </i>
    <i>
      <x v="5845"/>
    </i>
    <i>
      <x v="5226"/>
    </i>
    <i>
      <x v="5847"/>
    </i>
    <i>
      <x v="5227"/>
    </i>
    <i>
      <x v="5849"/>
    </i>
    <i>
      <x v="5228"/>
    </i>
    <i>
      <x v="5851"/>
    </i>
    <i>
      <x v="5229"/>
    </i>
    <i>
      <x v="5853"/>
    </i>
    <i>
      <x v="5230"/>
    </i>
    <i>
      <x v="5855"/>
    </i>
    <i>
      <x v="5231"/>
    </i>
    <i>
      <x v="5857"/>
    </i>
    <i>
      <x v="5232"/>
    </i>
    <i>
      <x v="5859"/>
    </i>
    <i>
      <x v="5233"/>
    </i>
    <i>
      <x v="5861"/>
    </i>
    <i>
      <x v="5234"/>
    </i>
    <i>
      <x v="5863"/>
    </i>
    <i>
      <x v="5235"/>
    </i>
    <i>
      <x v="5865"/>
    </i>
    <i>
      <x v="5236"/>
    </i>
    <i>
      <x v="5867"/>
    </i>
    <i>
      <x v="5237"/>
    </i>
    <i>
      <x v="5869"/>
    </i>
    <i>
      <x v="5238"/>
    </i>
    <i>
      <x v="5871"/>
    </i>
    <i>
      <x v="5239"/>
    </i>
    <i>
      <x v="5873"/>
    </i>
    <i>
      <x v="5240"/>
    </i>
    <i>
      <x v="5875"/>
    </i>
    <i>
      <x v="5241"/>
    </i>
    <i>
      <x v="5877"/>
    </i>
    <i>
      <x v="5242"/>
    </i>
    <i>
      <x v="5879"/>
    </i>
    <i>
      <x v="5243"/>
    </i>
    <i>
      <x v="5881"/>
    </i>
    <i>
      <x v="5244"/>
    </i>
    <i>
      <x v="5883"/>
    </i>
    <i>
      <x v="5245"/>
    </i>
    <i>
      <x v="5885"/>
    </i>
    <i>
      <x v="5246"/>
    </i>
    <i>
      <x v="5887"/>
    </i>
    <i>
      <x v="5247"/>
    </i>
    <i>
      <x v="5889"/>
    </i>
    <i>
      <x v="5248"/>
    </i>
    <i>
      <x v="5891"/>
    </i>
    <i>
      <x v="5249"/>
    </i>
    <i>
      <x v="5893"/>
    </i>
    <i>
      <x v="5250"/>
    </i>
    <i>
      <x v="5895"/>
    </i>
    <i>
      <x v="5251"/>
    </i>
    <i>
      <x v="5897"/>
    </i>
    <i>
      <x v="5252"/>
    </i>
    <i>
      <x v="5899"/>
    </i>
    <i>
      <x v="5253"/>
    </i>
    <i>
      <x v="5901"/>
    </i>
    <i>
      <x v="5254"/>
    </i>
    <i>
      <x v="5903"/>
    </i>
    <i>
      <x v="5255"/>
    </i>
    <i>
      <x v="5905"/>
    </i>
    <i>
      <x v="5256"/>
    </i>
    <i>
      <x v="5907"/>
    </i>
    <i>
      <x v="5257"/>
    </i>
    <i>
      <x v="5909"/>
    </i>
    <i>
      <x v="5258"/>
    </i>
    <i>
      <x v="5911"/>
    </i>
    <i>
      <x v="5259"/>
    </i>
    <i>
      <x v="5913"/>
    </i>
    <i>
      <x v="5260"/>
    </i>
    <i>
      <x v="5915"/>
    </i>
    <i>
      <x v="5261"/>
    </i>
    <i>
      <x v="5917"/>
    </i>
    <i>
      <x v="5262"/>
    </i>
    <i>
      <x v="5919"/>
    </i>
    <i>
      <x v="5263"/>
    </i>
    <i>
      <x v="5921"/>
    </i>
    <i>
      <x v="5264"/>
    </i>
    <i>
      <x v="5923"/>
    </i>
    <i>
      <x v="5265"/>
    </i>
    <i>
      <x v="5925"/>
    </i>
    <i>
      <x v="5266"/>
    </i>
    <i>
      <x v="5927"/>
    </i>
    <i>
      <x v="5267"/>
    </i>
    <i>
      <x v="5929"/>
    </i>
    <i>
      <x v="5268"/>
    </i>
    <i>
      <x v="5931"/>
    </i>
    <i>
      <x v="5269"/>
    </i>
    <i>
      <x v="5933"/>
    </i>
    <i>
      <x v="5270"/>
    </i>
    <i>
      <x v="5935"/>
    </i>
    <i>
      <x v="5271"/>
    </i>
    <i>
      <x v="5937"/>
    </i>
    <i>
      <x v="5272"/>
    </i>
    <i>
      <x v="5939"/>
    </i>
    <i>
      <x v="5273"/>
    </i>
    <i>
      <x v="5941"/>
    </i>
    <i>
      <x v="5274"/>
    </i>
    <i>
      <x v="4606"/>
    </i>
    <i>
      <x v="5275"/>
    </i>
    <i>
      <x v="5945"/>
    </i>
    <i>
      <x v="5276"/>
    </i>
    <i>
      <x v="5947"/>
    </i>
    <i>
      <x v="5277"/>
    </i>
    <i>
      <x v="5949"/>
    </i>
    <i>
      <x v="5278"/>
    </i>
    <i>
      <x v="5951"/>
    </i>
    <i>
      <x v="5279"/>
    </i>
    <i>
      <x v="5953"/>
    </i>
    <i>
      <x v="5280"/>
    </i>
    <i>
      <x v="5955"/>
    </i>
    <i>
      <x v="5281"/>
    </i>
    <i>
      <x v="5957"/>
    </i>
    <i>
      <x v="5282"/>
    </i>
    <i>
      <x v="5959"/>
    </i>
    <i>
      <x v="5283"/>
    </i>
    <i>
      <x v="5961"/>
    </i>
    <i>
      <x v="5284"/>
    </i>
    <i>
      <x v="5963"/>
    </i>
    <i>
      <x v="5285"/>
    </i>
    <i>
      <x v="5965"/>
    </i>
    <i>
      <x v="5286"/>
    </i>
    <i>
      <x v="5967"/>
    </i>
    <i>
      <x v="5287"/>
    </i>
    <i>
      <x v="5969"/>
    </i>
    <i>
      <x v="5288"/>
    </i>
    <i>
      <x v="5971"/>
    </i>
    <i>
      <x v="5289"/>
    </i>
    <i>
      <x v="5973"/>
    </i>
    <i>
      <x v="5290"/>
    </i>
    <i>
      <x v="5975"/>
    </i>
    <i>
      <x v="5291"/>
    </i>
    <i>
      <x v="5977"/>
    </i>
    <i>
      <x v="5292"/>
    </i>
    <i>
      <x v="5979"/>
    </i>
    <i>
      <x v="5293"/>
    </i>
    <i>
      <x v="5981"/>
    </i>
    <i>
      <x v="5294"/>
    </i>
    <i>
      <x v="5983"/>
    </i>
    <i>
      <x v="5295"/>
    </i>
    <i>
      <x v="5985"/>
    </i>
    <i>
      <x v="5296"/>
    </i>
    <i>
      <x v="5987"/>
    </i>
    <i>
      <x v="5297"/>
    </i>
    <i>
      <x v="5989"/>
    </i>
    <i>
      <x v="4604"/>
    </i>
    <i>
      <x v="5991"/>
    </i>
    <i>
      <x v="5299"/>
    </i>
    <i>
      <x v="5993"/>
    </i>
    <i>
      <x v="5300"/>
    </i>
    <i>
      <x v="5995"/>
    </i>
    <i>
      <x v="5301"/>
    </i>
    <i>
      <x v="5997"/>
    </i>
    <i>
      <x v="5302"/>
    </i>
    <i>
      <x v="5999"/>
    </i>
    <i>
      <x v="5303"/>
    </i>
    <i>
      <x v="6001"/>
    </i>
    <i>
      <x v="5304"/>
    </i>
    <i>
      <x v="6003"/>
    </i>
    <i>
      <x v="5305"/>
    </i>
    <i>
      <x v="6005"/>
    </i>
    <i>
      <x v="5306"/>
    </i>
    <i>
      <x v="6007"/>
    </i>
    <i>
      <x v="5307"/>
    </i>
    <i>
      <x v="6009"/>
    </i>
    <i>
      <x v="5308"/>
    </i>
    <i>
      <x v="6011"/>
    </i>
    <i>
      <x v="5309"/>
    </i>
    <i>
      <x v="6013"/>
    </i>
    <i>
      <x v="5310"/>
    </i>
    <i>
      <x v="6015"/>
    </i>
    <i>
      <x v="5311"/>
    </i>
    <i>
      <x v="6017"/>
    </i>
    <i>
      <x v="5312"/>
    </i>
    <i>
      <x v="6019"/>
    </i>
    <i>
      <x v="5313"/>
    </i>
    <i>
      <x v="6021"/>
    </i>
    <i>
      <x v="5314"/>
    </i>
    <i>
      <x v="6023"/>
    </i>
    <i>
      <x v="5315"/>
    </i>
    <i>
      <x v="6025"/>
    </i>
    <i>
      <x v="5316"/>
    </i>
    <i>
      <x v="6027"/>
    </i>
    <i>
      <x v="5317"/>
    </i>
    <i>
      <x v="6029"/>
    </i>
    <i>
      <x v="5318"/>
    </i>
    <i>
      <x v="6031"/>
    </i>
    <i>
      <x v="5319"/>
    </i>
    <i>
      <x v="6033"/>
    </i>
    <i>
      <x v="5320"/>
    </i>
    <i>
      <x v="6035"/>
    </i>
    <i>
      <x v="5321"/>
    </i>
    <i>
      <x v="6037"/>
    </i>
    <i>
      <x v="5322"/>
    </i>
    <i>
      <x v="6039"/>
    </i>
    <i>
      <x v="5323"/>
    </i>
    <i>
      <x v="4607"/>
    </i>
    <i>
      <x v="5324"/>
    </i>
    <i>
      <x v="6043"/>
    </i>
    <i>
      <x v="5325"/>
    </i>
    <i>
      <x v="6045"/>
    </i>
    <i>
      <x v="5326"/>
    </i>
    <i>
      <x v="6047"/>
    </i>
    <i>
      <x v="5327"/>
    </i>
    <i>
      <x v="6049"/>
    </i>
    <i>
      <x v="5328"/>
    </i>
    <i>
      <x v="6051"/>
    </i>
    <i>
      <x v="5329"/>
    </i>
    <i>
      <x v="6053"/>
    </i>
    <i>
      <x v="5330"/>
    </i>
    <i>
      <x v="6055"/>
    </i>
    <i>
      <x v="5331"/>
    </i>
    <i>
      <x v="6057"/>
    </i>
    <i>
      <x v="5332"/>
    </i>
    <i>
      <x v="6059"/>
    </i>
    <i>
      <x v="5333"/>
    </i>
    <i>
      <x v="6061"/>
    </i>
    <i>
      <x v="5334"/>
    </i>
    <i>
      <x v="6063"/>
    </i>
    <i>
      <x v="5335"/>
    </i>
    <i>
      <x v="6065"/>
    </i>
    <i>
      <x v="5336"/>
    </i>
    <i>
      <x v="6067"/>
    </i>
    <i>
      <x v="5337"/>
    </i>
    <i>
      <x v="6069"/>
    </i>
    <i>
      <x v="5338"/>
    </i>
    <i>
      <x v="6071"/>
    </i>
    <i>
      <x v="5339"/>
    </i>
    <i>
      <x v="6073"/>
    </i>
    <i>
      <x v="5340"/>
    </i>
    <i>
      <x v="6075"/>
    </i>
    <i>
      <x v="5341"/>
    </i>
    <i>
      <x v="6077"/>
    </i>
    <i>
      <x v="5342"/>
    </i>
    <i>
      <x v="6079"/>
    </i>
    <i>
      <x v="5343"/>
    </i>
    <i>
      <x v="6081"/>
    </i>
    <i>
      <x v="5344"/>
    </i>
    <i>
      <x v="6083"/>
    </i>
    <i>
      <x v="5345"/>
    </i>
    <i>
      <x v="6085"/>
    </i>
    <i>
      <x v="5346"/>
    </i>
    <i>
      <x v="6087"/>
    </i>
    <i>
      <x v="5347"/>
    </i>
    <i>
      <x v="6089"/>
    </i>
    <i>
      <x v="5348"/>
    </i>
    <i>
      <x v="6091"/>
    </i>
    <i>
      <x v="5349"/>
    </i>
    <i>
      <x v="6093"/>
    </i>
    <i>
      <x v="5350"/>
    </i>
    <i>
      <x v="6095"/>
    </i>
    <i>
      <x v="5351"/>
    </i>
    <i>
      <x v="6097"/>
    </i>
    <i>
      <x v="5352"/>
    </i>
    <i>
      <x v="6099"/>
    </i>
    <i>
      <x v="5353"/>
    </i>
    <i>
      <x v="6101"/>
    </i>
    <i>
      <x v="5354"/>
    </i>
    <i>
      <x v="6103"/>
    </i>
    <i>
      <x v="5355"/>
    </i>
    <i>
      <x v="6105"/>
    </i>
    <i>
      <x v="5356"/>
    </i>
    <i>
      <x v="6107"/>
    </i>
    <i>
      <x v="5357"/>
    </i>
    <i>
      <x v="6109"/>
    </i>
    <i>
      <x v="5358"/>
    </i>
    <i>
      <x v="6111"/>
    </i>
    <i>
      <x v="5359"/>
    </i>
    <i>
      <x v="6113"/>
    </i>
    <i>
      <x v="5360"/>
    </i>
    <i>
      <x v="6115"/>
    </i>
    <i>
      <x v="5361"/>
    </i>
    <i>
      <x v="6117"/>
    </i>
    <i>
      <x v="5362"/>
    </i>
    <i>
      <x v="6119"/>
    </i>
    <i>
      <x v="5363"/>
    </i>
    <i>
      <x v="6121"/>
    </i>
    <i>
      <x v="5364"/>
    </i>
    <i>
      <x v="6123"/>
    </i>
    <i>
      <x v="5365"/>
    </i>
    <i>
      <x v="6125"/>
    </i>
    <i>
      <x v="5366"/>
    </i>
    <i>
      <x v="6127"/>
    </i>
    <i>
      <x v="5367"/>
    </i>
    <i>
      <x v="6129"/>
    </i>
    <i>
      <x v="5368"/>
    </i>
    <i>
      <x v="6131"/>
    </i>
    <i>
      <x v="5369"/>
    </i>
    <i>
      <x v="6133"/>
    </i>
    <i>
      <x v="5370"/>
    </i>
    <i>
      <x v="6135"/>
    </i>
    <i>
      <x v="5371"/>
    </i>
    <i>
      <x v="6137"/>
    </i>
    <i>
      <x v="5372"/>
    </i>
    <i>
      <x v="6139"/>
    </i>
    <i>
      <x v="5373"/>
    </i>
    <i>
      <x v="6141"/>
    </i>
    <i>
      <x v="5374"/>
    </i>
    <i>
      <x v="6143"/>
    </i>
    <i>
      <x v="5375"/>
    </i>
    <i>
      <x v="6145"/>
    </i>
    <i>
      <x v="5376"/>
    </i>
    <i>
      <x v="6147"/>
    </i>
    <i>
      <x v="5377"/>
    </i>
    <i>
      <x v="6149"/>
    </i>
    <i>
      <x v="5378"/>
    </i>
    <i>
      <x v="6151"/>
    </i>
    <i>
      <x v="5379"/>
    </i>
    <i>
      <x v="6153"/>
    </i>
    <i>
      <x v="5380"/>
    </i>
    <i>
      <x v="6155"/>
    </i>
    <i>
      <x v="5381"/>
    </i>
    <i>
      <x v="6157"/>
    </i>
    <i>
      <x v="5382"/>
    </i>
    <i>
      <x v="6159"/>
    </i>
    <i>
      <x v="5383"/>
    </i>
    <i>
      <x v="6161"/>
    </i>
    <i>
      <x v="5384"/>
    </i>
    <i>
      <x v="6163"/>
    </i>
    <i>
      <x v="5385"/>
    </i>
    <i>
      <x v="6165"/>
    </i>
    <i>
      <x v="5386"/>
    </i>
    <i>
      <x v="6167"/>
    </i>
    <i>
      <x v="5387"/>
    </i>
    <i>
      <x v="6169"/>
    </i>
    <i>
      <x v="5388"/>
    </i>
    <i>
      <x v="6171"/>
    </i>
    <i>
      <x v="5389"/>
    </i>
    <i>
      <x v="6173"/>
    </i>
    <i>
      <x v="5390"/>
    </i>
    <i>
      <x v="6175"/>
    </i>
    <i>
      <x v="5391"/>
    </i>
    <i>
      <x v="6177"/>
    </i>
    <i>
      <x v="5392"/>
    </i>
    <i>
      <x v="6179"/>
    </i>
    <i>
      <x v="5393"/>
    </i>
    <i>
      <x v="6181"/>
    </i>
    <i>
      <x v="5394"/>
    </i>
    <i>
      <x v="6183"/>
    </i>
    <i>
      <x v="5395"/>
    </i>
    <i>
      <x v="6185"/>
    </i>
    <i>
      <x v="5396"/>
    </i>
    <i>
      <x v="6187"/>
    </i>
    <i>
      <x v="5397"/>
    </i>
    <i>
      <x v="6189"/>
    </i>
    <i>
      <x v="5398"/>
    </i>
    <i>
      <x v="6191"/>
    </i>
    <i>
      <x v="5399"/>
    </i>
    <i>
      <x v="6193"/>
    </i>
    <i>
      <x v="5400"/>
    </i>
    <i>
      <x v="6195"/>
    </i>
    <i>
      <x v="5401"/>
    </i>
    <i>
      <x v="6197"/>
    </i>
    <i>
      <x v="5402"/>
    </i>
    <i>
      <x v="6199"/>
    </i>
    <i>
      <x v="5403"/>
    </i>
    <i>
      <x v="6201"/>
    </i>
    <i>
      <x v="5404"/>
    </i>
    <i>
      <x v="6203"/>
    </i>
    <i>
      <x v="5405"/>
    </i>
    <i>
      <x v="6205"/>
    </i>
    <i>
      <x v="5406"/>
    </i>
    <i>
      <x v="6207"/>
    </i>
    <i>
      <x v="5407"/>
    </i>
    <i>
      <x v="6209"/>
    </i>
    <i>
      <x v="5408"/>
    </i>
    <i>
      <x v="6211"/>
    </i>
    <i>
      <x v="5409"/>
    </i>
    <i>
      <x v="6213"/>
    </i>
    <i>
      <x v="5410"/>
    </i>
    <i>
      <x v="6215"/>
    </i>
    <i>
      <x v="5411"/>
    </i>
    <i>
      <x v="6217"/>
    </i>
    <i>
      <x v="5412"/>
    </i>
    <i>
      <x v="6219"/>
    </i>
    <i>
      <x v="5413"/>
    </i>
    <i>
      <x v="6221"/>
    </i>
    <i>
      <x v="5414"/>
    </i>
    <i>
      <x v="6223"/>
    </i>
    <i>
      <x v="5415"/>
    </i>
    <i>
      <x v="6225"/>
    </i>
    <i>
      <x v="5416"/>
    </i>
    <i>
      <x v="6227"/>
    </i>
    <i>
      <x v="5417"/>
    </i>
    <i>
      <x v="6229"/>
    </i>
    <i>
      <x v="5418"/>
    </i>
    <i>
      <x v="6231"/>
    </i>
    <i>
      <x v="5419"/>
    </i>
    <i>
      <x v="6233"/>
    </i>
    <i>
      <x v="5420"/>
    </i>
    <i>
      <x v="6235"/>
    </i>
    <i>
      <x v="5421"/>
    </i>
    <i>
      <x v="6237"/>
    </i>
    <i>
      <x v="5422"/>
    </i>
    <i>
      <x v="6239"/>
    </i>
    <i>
      <x v="5423"/>
    </i>
    <i>
      <x v="6241"/>
    </i>
    <i>
      <x v="5424"/>
    </i>
    <i>
      <x v="6243"/>
    </i>
    <i>
      <x v="5425"/>
    </i>
    <i>
      <x v="6245"/>
    </i>
    <i>
      <x v="5426"/>
    </i>
    <i>
      <x v="6247"/>
    </i>
    <i>
      <x v="5427"/>
    </i>
    <i>
      <x v="6249"/>
    </i>
    <i>
      <x v="5428"/>
    </i>
    <i>
      <x v="6251"/>
    </i>
    <i>
      <x v="5429"/>
    </i>
    <i>
      <x v="6253"/>
    </i>
    <i>
      <x v="5430"/>
    </i>
    <i>
      <x v="6255"/>
    </i>
    <i>
      <x v="5431"/>
    </i>
    <i>
      <x v="6257"/>
    </i>
    <i>
      <x v="5432"/>
    </i>
    <i>
      <x v="6259"/>
    </i>
    <i>
      <x v="5433"/>
    </i>
    <i>
      <x v="6261"/>
    </i>
    <i>
      <x v="5434"/>
    </i>
    <i>
      <x v="6263"/>
    </i>
    <i>
      <x v="5435"/>
    </i>
    <i>
      <x v="6265"/>
    </i>
    <i>
      <x v="5436"/>
    </i>
    <i>
      <x v="6267"/>
    </i>
    <i>
      <x v="5437"/>
    </i>
    <i>
      <x v="6269"/>
    </i>
    <i>
      <x v="5438"/>
    </i>
    <i>
      <x v="6271"/>
    </i>
    <i>
      <x v="5439"/>
    </i>
    <i>
      <x v="6273"/>
    </i>
    <i>
      <x v="5440"/>
    </i>
    <i>
      <x v="6275"/>
    </i>
    <i>
      <x v="5441"/>
    </i>
    <i>
      <x v="6277"/>
    </i>
    <i>
      <x v="5442"/>
    </i>
    <i>
      <x v="6279"/>
    </i>
    <i>
      <x v="5443"/>
    </i>
    <i>
      <x v="6281"/>
    </i>
    <i>
      <x v="5444"/>
    </i>
    <i>
      <x v="6283"/>
    </i>
    <i>
      <x v="5445"/>
    </i>
    <i>
      <x v="6285"/>
    </i>
    <i>
      <x v="5446"/>
    </i>
    <i>
      <x v="6287"/>
    </i>
    <i>
      <x v="5447"/>
    </i>
    <i>
      <x v="6289"/>
    </i>
    <i>
      <x v="5448"/>
    </i>
    <i>
      <x v="6291"/>
    </i>
    <i>
      <x v="5449"/>
    </i>
    <i>
      <x v="6293"/>
    </i>
    <i>
      <x v="5450"/>
    </i>
    <i>
      <x v="6295"/>
    </i>
    <i>
      <x v="5451"/>
    </i>
    <i>
      <x v="4608"/>
    </i>
    <i>
      <x v="5452"/>
    </i>
    <i>
      <x v="6299"/>
    </i>
    <i>
      <x v="5453"/>
    </i>
    <i>
      <x v="6301"/>
    </i>
    <i>
      <x v="5454"/>
    </i>
    <i>
      <x v="6303"/>
    </i>
    <i>
      <x v="5455"/>
    </i>
    <i>
      <x v="6305"/>
    </i>
    <i>
      <x v="5456"/>
    </i>
    <i>
      <x v="6307"/>
    </i>
    <i>
      <x v="5457"/>
    </i>
    <i>
      <x v="6309"/>
    </i>
    <i>
      <x v="5458"/>
    </i>
    <i>
      <x v="6311"/>
    </i>
    <i>
      <x v="5459"/>
    </i>
    <i>
      <x v="6313"/>
    </i>
    <i>
      <x v="5460"/>
    </i>
    <i>
      <x v="6315"/>
    </i>
    <i>
      <x v="5461"/>
    </i>
    <i>
      <x v="6317"/>
    </i>
    <i>
      <x v="5462"/>
    </i>
    <i>
      <x v="6319"/>
    </i>
    <i>
      <x v="5463"/>
    </i>
    <i>
      <x v="6321"/>
    </i>
    <i>
      <x v="5464"/>
    </i>
    <i>
      <x v="6323"/>
    </i>
    <i>
      <x v="5465"/>
    </i>
    <i>
      <x v="6325"/>
    </i>
    <i>
      <x v="5466"/>
    </i>
    <i>
      <x v="6327"/>
    </i>
    <i>
      <x v="5467"/>
    </i>
    <i>
      <x v="6329"/>
    </i>
    <i>
      <x v="5468"/>
    </i>
    <i>
      <x v="6331"/>
    </i>
    <i>
      <x v="5469"/>
    </i>
    <i>
      <x v="6333"/>
    </i>
    <i>
      <x v="5470"/>
    </i>
    <i>
      <x v="6335"/>
    </i>
    <i>
      <x v="5471"/>
    </i>
    <i>
      <x v="6337"/>
    </i>
    <i>
      <x v="5472"/>
    </i>
    <i>
      <x v="6339"/>
    </i>
    <i>
      <x v="5473"/>
    </i>
    <i>
      <x v="6341"/>
    </i>
    <i>
      <x v="5474"/>
    </i>
    <i>
      <x v="6343"/>
    </i>
    <i>
      <x v="5475"/>
    </i>
    <i>
      <x v="6345"/>
    </i>
    <i>
      <x v="5476"/>
    </i>
    <i>
      <x v="6347"/>
    </i>
    <i>
      <x v="5477"/>
    </i>
    <i>
      <x v="6349"/>
    </i>
    <i>
      <x v="5478"/>
    </i>
    <i>
      <x v="6351"/>
    </i>
    <i>
      <x v="5479"/>
    </i>
    <i>
      <x v="6353"/>
    </i>
    <i>
      <x v="5480"/>
    </i>
    <i>
      <x v="6355"/>
    </i>
    <i>
      <x v="5481"/>
    </i>
    <i>
      <x v="6357"/>
    </i>
    <i>
      <x v="5482"/>
    </i>
    <i>
      <x v="6359"/>
    </i>
    <i>
      <x v="5483"/>
    </i>
    <i>
      <x v="6361"/>
    </i>
    <i>
      <x v="5484"/>
    </i>
    <i>
      <x v="6363"/>
    </i>
    <i>
      <x v="5485"/>
    </i>
    <i>
      <x v="6365"/>
    </i>
    <i>
      <x v="5486"/>
    </i>
    <i>
      <x v="6367"/>
    </i>
    <i>
      <x v="5487"/>
    </i>
    <i>
      <x v="6369"/>
    </i>
    <i>
      <x v="5488"/>
    </i>
    <i>
      <x v="6371"/>
    </i>
    <i>
      <x v="5489"/>
    </i>
    <i>
      <x v="6373"/>
    </i>
    <i>
      <x v="5490"/>
    </i>
    <i>
      <x v="6375"/>
    </i>
    <i>
      <x v="5491"/>
    </i>
    <i>
      <x v="6377"/>
    </i>
    <i>
      <x v="5492"/>
    </i>
    <i>
      <x v="6379"/>
    </i>
    <i>
      <x v="5493"/>
    </i>
    <i>
      <x v="6381"/>
    </i>
    <i>
      <x v="5494"/>
    </i>
    <i>
      <x v="6383"/>
    </i>
    <i>
      <x v="5495"/>
    </i>
    <i>
      <x v="6385"/>
    </i>
    <i>
      <x v="5496"/>
    </i>
    <i>
      <x v="6387"/>
    </i>
    <i>
      <x v="5497"/>
    </i>
    <i>
      <x v="6389"/>
    </i>
    <i>
      <x v="5498"/>
    </i>
    <i>
      <x v="6391"/>
    </i>
    <i>
      <x v="5499"/>
    </i>
    <i>
      <x v="6393"/>
    </i>
    <i>
      <x v="5500"/>
    </i>
    <i>
      <x v="6395"/>
    </i>
    <i>
      <x v="5501"/>
    </i>
    <i>
      <x v="6397"/>
    </i>
    <i>
      <x v="5502"/>
    </i>
    <i>
      <x v="6399"/>
    </i>
    <i>
      <x v="5503"/>
    </i>
    <i>
      <x v="6401"/>
    </i>
    <i>
      <x v="5504"/>
    </i>
    <i>
      <x v="6403"/>
    </i>
    <i>
      <x v="5505"/>
    </i>
    <i>
      <x v="6405"/>
    </i>
    <i>
      <x v="5506"/>
    </i>
    <i>
      <x v="6407"/>
    </i>
    <i>
      <x v="5507"/>
    </i>
    <i>
      <x v="6409"/>
    </i>
    <i>
      <x v="5508"/>
    </i>
    <i>
      <x v="6411"/>
    </i>
    <i>
      <x v="5509"/>
    </i>
    <i>
      <x v="6413"/>
    </i>
    <i>
      <x v="5510"/>
    </i>
    <i>
      <x v="6415"/>
    </i>
    <i>
      <x v="5511"/>
    </i>
    <i>
      <x v="6417"/>
    </i>
    <i>
      <x v="5512"/>
    </i>
    <i>
      <x v="6419"/>
    </i>
    <i>
      <x v="5513"/>
    </i>
    <i>
      <x v="6421"/>
    </i>
    <i>
      <x v="5514"/>
    </i>
    <i>
      <x v="6423"/>
    </i>
    <i>
      <x v="5515"/>
    </i>
    <i>
      <x v="6425"/>
    </i>
    <i>
      <x v="5516"/>
    </i>
    <i>
      <x v="6427"/>
    </i>
    <i>
      <x v="5517"/>
    </i>
    <i>
      <x v="6429"/>
    </i>
    <i>
      <x v="5518"/>
    </i>
    <i>
      <x v="6431"/>
    </i>
    <i>
      <x v="5519"/>
    </i>
    <i>
      <x v="6433"/>
    </i>
    <i>
      <x v="5520"/>
    </i>
    <i>
      <x v="6435"/>
    </i>
    <i>
      <x v="5521"/>
    </i>
    <i>
      <x v="6437"/>
    </i>
    <i>
      <x v="5522"/>
    </i>
    <i>
      <x v="6439"/>
    </i>
    <i>
      <x v="5523"/>
    </i>
    <i>
      <x v="6441"/>
    </i>
    <i>
      <x v="5524"/>
    </i>
    <i>
      <x v="6443"/>
    </i>
    <i>
      <x v="5525"/>
    </i>
    <i>
      <x v="6445"/>
    </i>
    <i>
      <x v="5526"/>
    </i>
    <i>
      <x v="6447"/>
    </i>
    <i>
      <x v="5527"/>
    </i>
    <i>
      <x v="6449"/>
    </i>
    <i>
      <x v="5528"/>
    </i>
    <i>
      <x v="6451"/>
    </i>
    <i>
      <x v="5529"/>
    </i>
    <i>
      <x v="6453"/>
    </i>
    <i>
      <x v="5530"/>
    </i>
    <i>
      <x v="6455"/>
    </i>
    <i>
      <x v="5531"/>
    </i>
    <i>
      <x v="6457"/>
    </i>
    <i>
      <x v="5532"/>
    </i>
    <i>
      <x v="6459"/>
    </i>
    <i>
      <x v="5533"/>
    </i>
    <i>
      <x v="6461"/>
    </i>
    <i>
      <x v="5534"/>
    </i>
    <i>
      <x v="6463"/>
    </i>
    <i>
      <x v="5535"/>
    </i>
    <i>
      <x v="6465"/>
    </i>
    <i>
      <x v="5536"/>
    </i>
    <i>
      <x v="6467"/>
    </i>
    <i>
      <x v="5537"/>
    </i>
    <i>
      <x v="6469"/>
    </i>
    <i>
      <x v="5538"/>
    </i>
    <i>
      <x v="6471"/>
    </i>
    <i>
      <x v="5539"/>
    </i>
    <i>
      <x v="6473"/>
    </i>
    <i>
      <x v="5540"/>
    </i>
    <i>
      <x v="6475"/>
    </i>
    <i>
      <x v="5541"/>
    </i>
    <i>
      <x v="6477"/>
    </i>
    <i>
      <x v="5542"/>
    </i>
    <i>
      <x v="6479"/>
    </i>
    <i>
      <x v="5543"/>
    </i>
    <i>
      <x v="6481"/>
    </i>
    <i>
      <x v="5544"/>
    </i>
    <i>
      <x v="6483"/>
    </i>
    <i>
      <x v="5545"/>
    </i>
    <i>
      <x v="6485"/>
    </i>
    <i>
      <x v="5546"/>
    </i>
    <i>
      <x v="6487"/>
    </i>
    <i>
      <x v="5547"/>
    </i>
    <i>
      <x v="6489"/>
    </i>
    <i>
      <x v="5548"/>
    </i>
    <i>
      <x v="6491"/>
    </i>
    <i>
      <x v="5549"/>
    </i>
    <i>
      <x v="6493"/>
    </i>
    <i>
      <x v="5550"/>
    </i>
    <i>
      <x v="6495"/>
    </i>
    <i>
      <x v="5551"/>
    </i>
    <i>
      <x v="6497"/>
    </i>
    <i>
      <x v="5552"/>
    </i>
    <i>
      <x v="6499"/>
    </i>
    <i>
      <x v="5553"/>
    </i>
    <i>
      <x v="6501"/>
    </i>
    <i>
      <x v="5554"/>
    </i>
    <i>
      <x v="6503"/>
    </i>
    <i>
      <x v="5555"/>
    </i>
    <i>
      <x v="6505"/>
    </i>
    <i>
      <x v="5556"/>
    </i>
    <i>
      <x v="6507"/>
    </i>
    <i>
      <x v="5557"/>
    </i>
    <i>
      <x v="6509"/>
    </i>
    <i>
      <x v="5558"/>
    </i>
    <i>
      <x v="6511"/>
    </i>
    <i>
      <x v="5559"/>
    </i>
    <i>
      <x v="6513"/>
    </i>
    <i>
      <x v="5560"/>
    </i>
    <i>
      <x v="6515"/>
    </i>
    <i>
      <x v="5561"/>
    </i>
    <i>
      <x v="6517"/>
    </i>
    <i>
      <x v="5562"/>
    </i>
    <i>
      <x v="6519"/>
    </i>
    <i>
      <x v="5563"/>
    </i>
    <i>
      <x v="6521"/>
    </i>
    <i>
      <x v="5564"/>
    </i>
    <i>
      <x v="6523"/>
    </i>
    <i>
      <x v="5565"/>
    </i>
    <i>
      <x v="6525"/>
    </i>
    <i>
      <x v="5566"/>
    </i>
    <i>
      <x v="6527"/>
    </i>
    <i>
      <x v="5567"/>
    </i>
    <i>
      <x v="6529"/>
    </i>
    <i>
      <x v="5568"/>
    </i>
    <i>
      <x v="6531"/>
    </i>
    <i>
      <x v="5569"/>
    </i>
    <i>
      <x v="6533"/>
    </i>
    <i>
      <x v="5570"/>
    </i>
    <i>
      <x v="6535"/>
    </i>
    <i>
      <x v="5571"/>
    </i>
    <i>
      <x v="6537"/>
    </i>
    <i>
      <x v="5572"/>
    </i>
    <i>
      <x v="6539"/>
    </i>
    <i>
      <x v="5573"/>
    </i>
    <i>
      <x v="6541"/>
    </i>
    <i>
      <x v="5574"/>
    </i>
    <i>
      <x v="6543"/>
    </i>
    <i>
      <x v="5575"/>
    </i>
    <i>
      <x v="6545"/>
    </i>
    <i>
      <x v="5576"/>
    </i>
    <i>
      <x v="6547"/>
    </i>
    <i>
      <x v="5577"/>
    </i>
    <i>
      <x v="6549"/>
    </i>
    <i>
      <x v="5578"/>
    </i>
    <i>
      <x v="6551"/>
    </i>
    <i>
      <x v="5579"/>
    </i>
    <i>
      <x v="6553"/>
    </i>
    <i>
      <x v="5580"/>
    </i>
    <i>
      <x v="6555"/>
    </i>
    <i>
      <x v="5581"/>
    </i>
    <i>
      <x v="6557"/>
    </i>
    <i>
      <x v="5582"/>
    </i>
    <i>
      <x v="6559"/>
    </i>
    <i>
      <x v="5583"/>
    </i>
    <i>
      <x v="6561"/>
    </i>
    <i>
      <x v="5584"/>
    </i>
    <i>
      <x v="6563"/>
    </i>
    <i>
      <x v="5585"/>
    </i>
    <i>
      <x v="6565"/>
    </i>
    <i>
      <x v="5586"/>
    </i>
    <i>
      <x v="6567"/>
    </i>
    <i>
      <x v="5587"/>
    </i>
    <i>
      <x v="6569"/>
    </i>
    <i>
      <x v="5588"/>
    </i>
    <i>
      <x v="6571"/>
    </i>
    <i>
      <x v="5589"/>
    </i>
    <i>
      <x v="6573"/>
    </i>
    <i>
      <x v="5590"/>
    </i>
    <i>
      <x v="6575"/>
    </i>
    <i>
      <x v="5591"/>
    </i>
    <i>
      <x v="6577"/>
    </i>
    <i>
      <x v="5592"/>
    </i>
    <i>
      <x v="6579"/>
    </i>
    <i>
      <x v="5593"/>
    </i>
    <i>
      <x v="6581"/>
    </i>
    <i>
      <x v="5594"/>
    </i>
    <i>
      <x v="6583"/>
    </i>
    <i>
      <x v="5595"/>
    </i>
    <i>
      <x v="6585"/>
    </i>
    <i>
      <x v="5596"/>
    </i>
    <i>
      <x v="6587"/>
    </i>
    <i>
      <x v="5597"/>
    </i>
    <i>
      <x v="6589"/>
    </i>
    <i>
      <x v="5598"/>
    </i>
    <i>
      <x v="6591"/>
    </i>
    <i>
      <x v="5599"/>
    </i>
    <i>
      <x v="6593"/>
    </i>
    <i>
      <x v="5600"/>
    </i>
    <i>
      <x v="6595"/>
    </i>
    <i>
      <x v="5601"/>
    </i>
    <i>
      <x v="6597"/>
    </i>
    <i>
      <x v="5602"/>
    </i>
    <i>
      <x v="6599"/>
    </i>
    <i>
      <x v="5603"/>
    </i>
    <i>
      <x v="6601"/>
    </i>
    <i>
      <x v="5604"/>
    </i>
    <i>
      <x v="6603"/>
    </i>
    <i>
      <x v="5605"/>
    </i>
    <i>
      <x v="6605"/>
    </i>
    <i>
      <x v="5606"/>
    </i>
    <i>
      <x v="6607"/>
    </i>
    <i>
      <x v="5607"/>
    </i>
    <i>
      <x v="6609"/>
    </i>
    <i>
      <x v="5608"/>
    </i>
    <i>
      <x v="6611"/>
    </i>
    <i>
      <x v="5609"/>
    </i>
    <i>
      <x v="6613"/>
    </i>
    <i>
      <x v="5610"/>
    </i>
    <i>
      <x v="6615"/>
    </i>
    <i>
      <x v="5611"/>
    </i>
    <i>
      <x v="6617"/>
    </i>
    <i>
      <x v="5612"/>
    </i>
    <i>
      <x v="6619"/>
    </i>
    <i>
      <x v="5613"/>
    </i>
    <i>
      <x v="6621"/>
    </i>
    <i>
      <x v="5614"/>
    </i>
    <i>
      <x v="6623"/>
    </i>
    <i>
      <x v="5615"/>
    </i>
    <i>
      <x v="6625"/>
    </i>
    <i>
      <x v="5616"/>
    </i>
    <i>
      <x v="6627"/>
    </i>
    <i>
      <x v="5617"/>
    </i>
    <i>
      <x v="6629"/>
    </i>
    <i>
      <x v="5618"/>
    </i>
    <i>
      <x v="6631"/>
    </i>
    <i>
      <x v="5619"/>
    </i>
    <i>
      <x v="6633"/>
    </i>
    <i>
      <x v="5620"/>
    </i>
    <i>
      <x v="6635"/>
    </i>
    <i>
      <x v="5621"/>
    </i>
    <i>
      <x v="6637"/>
    </i>
    <i>
      <x v="5622"/>
    </i>
    <i>
      <x v="6639"/>
    </i>
    <i>
      <x v="5623"/>
    </i>
    <i>
      <x v="6641"/>
    </i>
    <i>
      <x v="5624"/>
    </i>
    <i>
      <x v="6643"/>
    </i>
    <i>
      <x v="5625"/>
    </i>
    <i>
      <x v="6645"/>
    </i>
    <i>
      <x v="5626"/>
    </i>
    <i>
      <x v="6647"/>
    </i>
    <i>
      <x v="5627"/>
    </i>
    <i>
      <x v="6649"/>
    </i>
    <i>
      <x v="5628"/>
    </i>
    <i>
      <x v="6651"/>
    </i>
    <i>
      <x v="5629"/>
    </i>
    <i>
      <x v="6653"/>
    </i>
    <i>
      <x v="5630"/>
    </i>
    <i>
      <x v="6655"/>
    </i>
    <i>
      <x v="5631"/>
    </i>
    <i>
      <x v="6657"/>
    </i>
    <i>
      <x v="5632"/>
    </i>
    <i>
      <x v="6659"/>
    </i>
    <i>
      <x v="5633"/>
    </i>
    <i>
      <x v="6661"/>
    </i>
    <i>
      <x v="5634"/>
    </i>
    <i>
      <x v="6663"/>
    </i>
    <i>
      <x v="5635"/>
    </i>
    <i>
      <x v="6665"/>
    </i>
    <i>
      <x v="5636"/>
    </i>
    <i>
      <x v="6667"/>
    </i>
    <i>
      <x v="5637"/>
    </i>
    <i>
      <x v="6669"/>
    </i>
    <i>
      <x v="5638"/>
    </i>
    <i>
      <x v="6671"/>
    </i>
    <i>
      <x v="5639"/>
    </i>
    <i>
      <x v="6673"/>
    </i>
    <i>
      <x v="5640"/>
    </i>
    <i>
      <x v="6675"/>
    </i>
    <i>
      <x v="5641"/>
    </i>
    <i>
      <x v="6677"/>
    </i>
    <i>
      <x v="5642"/>
    </i>
    <i>
      <x v="6679"/>
    </i>
    <i>
      <x v="5643"/>
    </i>
    <i>
      <x v="6681"/>
    </i>
    <i>
      <x v="5644"/>
    </i>
    <i>
      <x v="6683"/>
    </i>
    <i>
      <x v="5645"/>
    </i>
    <i>
      <x v="6685"/>
    </i>
    <i>
      <x v="5646"/>
    </i>
    <i>
      <x v="6687"/>
    </i>
    <i>
      <x v="5647"/>
    </i>
    <i>
      <x v="6689"/>
    </i>
    <i>
      <x v="5648"/>
    </i>
    <i>
      <x v="6691"/>
    </i>
    <i>
      <x v="5649"/>
    </i>
    <i>
      <x v="6693"/>
    </i>
    <i>
      <x v="5650"/>
    </i>
    <i>
      <x v="6695"/>
    </i>
    <i>
      <x v="5651"/>
    </i>
    <i>
      <x v="6697"/>
    </i>
    <i>
      <x v="5652"/>
    </i>
    <i>
      <x v="6699"/>
    </i>
    <i>
      <x v="5653"/>
    </i>
    <i>
      <x v="6701"/>
    </i>
    <i>
      <x v="5654"/>
    </i>
    <i>
      <x v="6703"/>
    </i>
    <i>
      <x v="5655"/>
    </i>
    <i>
      <x v="6705"/>
    </i>
    <i>
      <x v="5656"/>
    </i>
    <i>
      <x v="6707"/>
    </i>
    <i>
      <x v="5657"/>
    </i>
    <i>
      <x v="6709"/>
    </i>
    <i>
      <x v="5658"/>
    </i>
    <i>
      <x v="6711"/>
    </i>
    <i>
      <x v="5659"/>
    </i>
    <i>
      <x v="6713"/>
    </i>
    <i>
      <x v="5660"/>
    </i>
    <i>
      <x v="6715"/>
    </i>
    <i>
      <x v="5661"/>
    </i>
    <i>
      <x v="6717"/>
    </i>
    <i>
      <x v="5662"/>
    </i>
    <i>
      <x v="6719"/>
    </i>
    <i>
      <x v="5663"/>
    </i>
    <i>
      <x v="6721"/>
    </i>
    <i>
      <x v="5664"/>
    </i>
    <i>
      <x v="6723"/>
    </i>
    <i>
      <x v="5665"/>
    </i>
    <i>
      <x v="6725"/>
    </i>
    <i>
      <x v="5666"/>
    </i>
    <i>
      <x v="6727"/>
    </i>
    <i>
      <x v="5667"/>
    </i>
    <i>
      <x v="6729"/>
    </i>
    <i>
      <x v="5668"/>
    </i>
    <i>
      <x v="6731"/>
    </i>
    <i>
      <x v="5669"/>
    </i>
    <i>
      <x v="6733"/>
    </i>
    <i>
      <x v="5670"/>
    </i>
    <i>
      <x v="6735"/>
    </i>
    <i>
      <x v="5671"/>
    </i>
    <i>
      <x v="6737"/>
    </i>
    <i>
      <x v="5672"/>
    </i>
    <i>
      <x v="6739"/>
    </i>
    <i>
      <x v="5673"/>
    </i>
    <i>
      <x v="6741"/>
    </i>
    <i>
      <x v="5674"/>
    </i>
    <i>
      <x v="6743"/>
    </i>
    <i>
      <x v="5675"/>
    </i>
    <i>
      <x v="6745"/>
    </i>
    <i>
      <x v="5676"/>
    </i>
    <i>
      <x v="6747"/>
    </i>
    <i>
      <x v="5677"/>
    </i>
    <i>
      <x v="6749"/>
    </i>
    <i>
      <x v="5678"/>
    </i>
    <i>
      <x v="6751"/>
    </i>
    <i>
      <x v="5679"/>
    </i>
    <i>
      <x v="6753"/>
    </i>
    <i>
      <x v="5680"/>
    </i>
    <i>
      <x v="6755"/>
    </i>
    <i>
      <x v="5681"/>
    </i>
    <i>
      <x v="6757"/>
    </i>
    <i>
      <x v="5682"/>
    </i>
    <i>
      <x v="6759"/>
    </i>
    <i>
      <x v="5683"/>
    </i>
    <i>
      <x v="6761"/>
    </i>
    <i>
      <x v="5684"/>
    </i>
    <i>
      <x v="6763"/>
    </i>
    <i>
      <x v="5685"/>
    </i>
    <i>
      <x v="6765"/>
    </i>
    <i>
      <x v="5686"/>
    </i>
    <i>
      <x v="6767"/>
    </i>
    <i>
      <x v="5687"/>
    </i>
    <i>
      <x v="6769"/>
    </i>
    <i>
      <x v="5688"/>
    </i>
    <i>
      <x v="6771"/>
    </i>
    <i>
      <x v="5689"/>
    </i>
    <i>
      <x v="6773"/>
    </i>
    <i>
      <x v="5690"/>
    </i>
    <i>
      <x v="6775"/>
    </i>
    <i>
      <x v="5691"/>
    </i>
    <i>
      <x v="6777"/>
    </i>
    <i>
      <x v="5692"/>
    </i>
    <i>
      <x v="6779"/>
    </i>
    <i>
      <x v="5693"/>
    </i>
    <i>
      <x v="6781"/>
    </i>
    <i>
      <x v="5694"/>
    </i>
    <i>
      <x v="6783"/>
    </i>
    <i>
      <x v="5695"/>
    </i>
    <i>
      <x v="6785"/>
    </i>
    <i>
      <x v="5696"/>
    </i>
    <i>
      <x v="6787"/>
    </i>
    <i>
      <x v="5697"/>
    </i>
    <i>
      <x v="6789"/>
    </i>
    <i>
      <x v="5698"/>
    </i>
    <i>
      <x v="6791"/>
    </i>
    <i>
      <x v="5699"/>
    </i>
    <i>
      <x v="6793"/>
    </i>
    <i>
      <x v="5700"/>
    </i>
    <i>
      <x v="6795"/>
    </i>
    <i>
      <x v="5701"/>
    </i>
    <i>
      <x v="6797"/>
    </i>
    <i>
      <x v="5702"/>
    </i>
    <i>
      <x v="6799"/>
    </i>
    <i>
      <x v="5703"/>
    </i>
    <i>
      <x v="6801"/>
    </i>
    <i>
      <x v="5704"/>
    </i>
    <i>
      <x v="6803"/>
    </i>
    <i>
      <x v="5705"/>
    </i>
    <i>
      <x v="6805"/>
    </i>
    <i>
      <x v="5706"/>
    </i>
    <i>
      <x v="6807"/>
    </i>
    <i>
      <x v="5707"/>
    </i>
    <i>
      <x v="6809"/>
    </i>
    <i>
      <x v="5708"/>
    </i>
    <i>
      <x v="6811"/>
    </i>
    <i>
      <x v="5709"/>
    </i>
    <i>
      <x v="6813"/>
    </i>
    <i>
      <x v="5710"/>
    </i>
    <i>
      <x v="6815"/>
    </i>
    <i>
      <x v="5711"/>
    </i>
    <i>
      <x v="6817"/>
    </i>
    <i>
      <x v="5712"/>
    </i>
    <i>
      <x v="6819"/>
    </i>
    <i>
      <x v="5713"/>
    </i>
    <i>
      <x v="6821"/>
    </i>
    <i>
      <x v="5714"/>
    </i>
    <i>
      <x v="6823"/>
    </i>
    <i>
      <x v="5715"/>
    </i>
    <i>
      <x v="6825"/>
    </i>
    <i>
      <x v="5716"/>
    </i>
    <i>
      <x v="6827"/>
    </i>
    <i>
      <x v="4605"/>
    </i>
    <i>
      <x v="6829"/>
    </i>
    <i>
      <x v="5718"/>
    </i>
    <i>
      <x v="6831"/>
    </i>
    <i>
      <x v="5719"/>
    </i>
    <i>
      <x v="6833"/>
    </i>
    <i>
      <x v="5720"/>
    </i>
    <i>
      <x v="6835"/>
    </i>
    <i>
      <x v="5721"/>
    </i>
    <i>
      <x v="6837"/>
    </i>
    <i>
      <x v="6845"/>
    </i>
    <i>
      <x v="6839"/>
    </i>
    <i>
      <x v="6847"/>
    </i>
    <i>
      <x v="6841"/>
    </i>
    <i>
      <x v="6849"/>
    </i>
    <i>
      <x v="6843"/>
    </i>
    <i>
      <x v="6851"/>
    </i>
    <i>
      <x v="4609"/>
    </i>
    <i>
      <x v="6853"/>
    </i>
    <i>
      <x v="5722"/>
    </i>
    <i>
      <x v="6848"/>
    </i>
    <i>
      <x v="5723"/>
    </i>
    <i>
      <x v="6850"/>
    </i>
    <i>
      <x v="5724"/>
    </i>
    <i>
      <x v="6852"/>
    </i>
    <i>
      <x v="5725"/>
    </i>
    <i>
      <x v="6854"/>
    </i>
    <i>
      <x v="5726"/>
    </i>
    <i>
      <x v="6856"/>
    </i>
    <i>
      <x v="5727"/>
    </i>
    <i>
      <x v="6858"/>
    </i>
    <i>
      <x v="5728"/>
    </i>
    <i>
      <x v="6860"/>
    </i>
    <i>
      <x v="5729"/>
    </i>
    <i>
      <x v="6862"/>
    </i>
    <i>
      <x v="5730"/>
    </i>
    <i>
      <x v="6864"/>
    </i>
    <i>
      <x v="5731"/>
    </i>
    <i>
      <x v="6866"/>
    </i>
    <i>
      <x v="5732"/>
    </i>
    <i>
      <x v="6868"/>
    </i>
    <i>
      <x v="5733"/>
    </i>
    <i>
      <x v="6870"/>
    </i>
    <i>
      <x v="5734"/>
    </i>
    <i>
      <x v="6872"/>
    </i>
    <i>
      <x v="5735"/>
    </i>
    <i>
      <x v="6874"/>
    </i>
    <i>
      <x v="5736"/>
    </i>
    <i>
      <x v="6876"/>
    </i>
    <i>
      <x v="5737"/>
    </i>
    <i>
      <x v="6878"/>
    </i>
    <i>
      <x v="5738"/>
    </i>
    <i>
      <x v="6880"/>
    </i>
    <i>
      <x v="5739"/>
    </i>
    <i>
      <x v="6882"/>
    </i>
    <i>
      <x v="5740"/>
    </i>
    <i>
      <x v="6884"/>
    </i>
    <i>
      <x v="5741"/>
    </i>
    <i>
      <x v="6886"/>
    </i>
    <i>
      <x v="5742"/>
    </i>
    <i>
      <x v="6888"/>
    </i>
    <i>
      <x v="5743"/>
    </i>
    <i>
      <x v="6890"/>
    </i>
    <i>
      <x v="5744"/>
    </i>
    <i>
      <x v="6892"/>
    </i>
    <i>
      <x v="5745"/>
    </i>
    <i>
      <x v="6894"/>
    </i>
    <i>
      <x v="5746"/>
    </i>
    <i>
      <x v="6896"/>
    </i>
    <i>
      <x v="5747"/>
    </i>
    <i>
      <x v="6898"/>
    </i>
    <i>
      <x v="5748"/>
    </i>
    <i>
      <x v="4600"/>
    </i>
    <i>
      <x v="5749"/>
    </i>
    <i>
      <x v="4361"/>
    </i>
    <i>
      <x v="3849"/>
    </i>
    <i>
      <x v="3593"/>
    </i>
    <i>
      <x v="2315"/>
    </i>
    <i>
      <x v="4105"/>
    </i>
    <i>
      <x v="2316"/>
    </i>
    <i>
      <x v="3465"/>
    </i>
    <i>
      <x v="2317"/>
    </i>
    <i>
      <x v="3721"/>
    </i>
    <i>
      <x v="2318"/>
    </i>
    <i>
      <x v="3977"/>
    </i>
    <i>
      <x v="2319"/>
    </i>
    <i>
      <x v="4233"/>
    </i>
    <i>
      <x v="2320"/>
    </i>
    <i>
      <x v="4489"/>
    </i>
    <i>
      <x v="2321"/>
    </i>
    <i>
      <x v="3529"/>
    </i>
    <i>
      <x v="2322"/>
    </i>
    <i>
      <x v="3657"/>
    </i>
    <i>
      <x v="2323"/>
    </i>
    <i>
      <x v="3785"/>
    </i>
    <i>
      <x v="2324"/>
    </i>
    <i>
      <x v="3913"/>
    </i>
    <i>
      <x v="2325"/>
    </i>
    <i>
      <x v="4041"/>
    </i>
    <i>
      <x v="2326"/>
    </i>
    <i>
      <x v="4169"/>
    </i>
    <i>
      <x v="2327"/>
    </i>
    <i>
      <x v="4297"/>
    </i>
    <i>
      <x v="2328"/>
    </i>
    <i>
      <x v="4425"/>
    </i>
    <i>
      <x v="2329"/>
    </i>
    <i>
      <x v="4553"/>
    </i>
    <i>
      <x v="2330"/>
    </i>
    <i>
      <x v="3497"/>
    </i>
    <i>
      <x v="2331"/>
    </i>
    <i>
      <x v="3561"/>
    </i>
    <i>
      <x v="2332"/>
    </i>
    <i>
      <x v="3625"/>
    </i>
    <i>
      <x v="2333"/>
    </i>
    <i>
      <x v="3689"/>
    </i>
    <i>
      <x v="2334"/>
    </i>
    <i>
      <x v="3753"/>
    </i>
    <i>
      <x v="2335"/>
    </i>
    <i>
      <x v="3817"/>
    </i>
    <i>
      <x v="2336"/>
    </i>
    <i>
      <x v="3881"/>
    </i>
    <i>
      <x v="2337"/>
    </i>
    <i>
      <x v="3945"/>
    </i>
    <i>
      <x v="2338"/>
    </i>
    <i>
      <x v="4009"/>
    </i>
    <i>
      <x v="2339"/>
    </i>
    <i>
      <x v="4073"/>
    </i>
    <i>
      <x v="2340"/>
    </i>
    <i>
      <x v="4137"/>
    </i>
    <i>
      <x v="2341"/>
    </i>
    <i>
      <x v="4201"/>
    </i>
    <i>
      <x v="2342"/>
    </i>
    <i>
      <x v="4265"/>
    </i>
    <i>
      <x v="2343"/>
    </i>
    <i>
      <x v="4329"/>
    </i>
    <i>
      <x v="2344"/>
    </i>
    <i>
      <x v="4393"/>
    </i>
    <i>
      <x v="2345"/>
    </i>
    <i>
      <x v="4457"/>
    </i>
    <i>
      <x v="2346"/>
    </i>
    <i>
      <x v="4521"/>
    </i>
    <i>
      <x v="2347"/>
    </i>
    <i>
      <x v="4585"/>
    </i>
    <i>
      <x v="2348"/>
    </i>
    <i>
      <x v="3481"/>
    </i>
    <i>
      <x v="2349"/>
    </i>
    <i>
      <x v="3513"/>
    </i>
    <i>
      <x v="2350"/>
    </i>
    <i>
      <x v="3545"/>
    </i>
    <i>
      <x v="2351"/>
    </i>
    <i>
      <x v="3577"/>
    </i>
    <i>
      <x v="2352"/>
    </i>
    <i>
      <x v="3609"/>
    </i>
    <i>
      <x v="2353"/>
    </i>
    <i>
      <x v="3641"/>
    </i>
    <i>
      <x v="2354"/>
    </i>
    <i>
      <x v="3673"/>
    </i>
    <i>
      <x v="2355"/>
    </i>
    <i>
      <x v="3705"/>
    </i>
    <i>
      <x v="2356"/>
    </i>
    <i>
      <x v="3737"/>
    </i>
    <i>
      <x v="2357"/>
    </i>
    <i>
      <x v="3769"/>
    </i>
    <i>
      <x v="2358"/>
    </i>
    <i>
      <x v="3801"/>
    </i>
    <i>
      <x v="2359"/>
    </i>
    <i>
      <x v="3833"/>
    </i>
    <i>
      <x v="2360"/>
    </i>
    <i>
      <x v="3865"/>
    </i>
    <i>
      <x v="2361"/>
    </i>
    <i>
      <x v="3897"/>
    </i>
    <i>
      <x v="2362"/>
    </i>
    <i>
      <x v="3929"/>
    </i>
    <i>
      <x v="2363"/>
    </i>
    <i>
      <x v="3961"/>
    </i>
    <i>
      <x v="2364"/>
    </i>
    <i>
      <x v="3993"/>
    </i>
    <i>
      <x v="2365"/>
    </i>
    <i>
      <x v="4025"/>
    </i>
    <i>
      <x v="2366"/>
    </i>
    <i>
      <x v="4057"/>
    </i>
    <i>
      <x v="2367"/>
    </i>
    <i>
      <x v="4089"/>
    </i>
    <i>
      <x v="2368"/>
    </i>
    <i>
      <x v="4121"/>
    </i>
    <i>
      <x v="2369"/>
    </i>
    <i>
      <x v="4153"/>
    </i>
    <i>
      <x v="2370"/>
    </i>
    <i>
      <x v="4185"/>
    </i>
    <i>
      <x v="2371"/>
    </i>
    <i>
      <x v="4217"/>
    </i>
    <i>
      <x v="2372"/>
    </i>
    <i>
      <x v="4249"/>
    </i>
    <i>
      <x v="2373"/>
    </i>
    <i>
      <x v="4281"/>
    </i>
    <i>
      <x v="2374"/>
    </i>
    <i>
      <x v="4313"/>
    </i>
    <i>
      <x v="2375"/>
    </i>
    <i>
      <x v="4345"/>
    </i>
    <i>
      <x v="2376"/>
    </i>
    <i>
      <x v="4377"/>
    </i>
    <i>
      <x v="2377"/>
    </i>
    <i>
      <x v="4409"/>
    </i>
    <i>
      <x v="2378"/>
    </i>
    <i>
      <x v="4441"/>
    </i>
    <i>
      <x v="2379"/>
    </i>
    <i>
      <x v="4473"/>
    </i>
    <i>
      <x v="2380"/>
    </i>
    <i>
      <x v="4505"/>
    </i>
    <i>
      <x v="2381"/>
    </i>
    <i>
      <x v="4537"/>
    </i>
    <i>
      <x v="2382"/>
    </i>
    <i>
      <x v="4569"/>
    </i>
    <i>
      <x v="2383"/>
    </i>
    <i>
      <x v="3457"/>
    </i>
    <i>
      <x v="2384"/>
    </i>
    <i>
      <x v="3473"/>
    </i>
    <i>
      <x v="2385"/>
    </i>
    <i>
      <x v="3489"/>
    </i>
    <i>
      <x v="2386"/>
    </i>
    <i>
      <x v="3505"/>
    </i>
    <i>
      <x v="2387"/>
    </i>
    <i>
      <x v="3521"/>
    </i>
    <i>
      <x v="2388"/>
    </i>
    <i>
      <x v="3537"/>
    </i>
    <i>
      <x v="2389"/>
    </i>
    <i>
      <x v="3553"/>
    </i>
    <i>
      <x v="2390"/>
    </i>
    <i>
      <x v="3569"/>
    </i>
    <i>
      <x v="2391"/>
    </i>
    <i>
      <x v="3585"/>
    </i>
    <i>
      <x v="2392"/>
    </i>
    <i>
      <x v="3601"/>
    </i>
    <i>
      <x v="2393"/>
    </i>
    <i>
      <x v="3617"/>
    </i>
    <i>
      <x v="2394"/>
    </i>
    <i>
      <x v="3633"/>
    </i>
    <i>
      <x v="2395"/>
    </i>
    <i>
      <x v="3649"/>
    </i>
    <i>
      <x v="2396"/>
    </i>
    <i>
      <x v="3665"/>
    </i>
    <i>
      <x v="2397"/>
    </i>
    <i>
      <x v="3681"/>
    </i>
    <i>
      <x v="2398"/>
    </i>
    <i>
      <x v="3697"/>
    </i>
    <i>
      <x v="2399"/>
    </i>
    <i>
      <x v="3713"/>
    </i>
    <i>
      <x v="2400"/>
    </i>
    <i>
      <x v="3729"/>
    </i>
    <i>
      <x v="2401"/>
    </i>
    <i>
      <x v="3745"/>
    </i>
    <i>
      <x v="2402"/>
    </i>
    <i>
      <x v="3761"/>
    </i>
    <i>
      <x v="2403"/>
    </i>
    <i>
      <x v="3777"/>
    </i>
    <i>
      <x v="2404"/>
    </i>
    <i>
      <x v="3793"/>
    </i>
    <i>
      <x v="2405"/>
    </i>
    <i>
      <x v="3809"/>
    </i>
    <i>
      <x v="2406"/>
    </i>
    <i>
      <x v="3825"/>
    </i>
    <i>
      <x v="2407"/>
    </i>
    <i>
      <x v="3841"/>
    </i>
    <i>
      <x v="2408"/>
    </i>
    <i>
      <x v="3857"/>
    </i>
    <i>
      <x v="2409"/>
    </i>
    <i>
      <x v="3873"/>
    </i>
    <i>
      <x v="2410"/>
    </i>
    <i>
      <x v="3889"/>
    </i>
    <i>
      <x v="2411"/>
    </i>
    <i>
      <x v="3905"/>
    </i>
    <i>
      <x v="2412"/>
    </i>
    <i>
      <x v="3921"/>
    </i>
    <i>
      <x v="2413"/>
    </i>
    <i>
      <x v="3937"/>
    </i>
    <i>
      <x v="2414"/>
    </i>
    <i>
      <x v="3953"/>
    </i>
    <i>
      <x v="2415"/>
    </i>
    <i>
      <x v="3969"/>
    </i>
    <i>
      <x v="2416"/>
    </i>
    <i>
      <x v="3985"/>
    </i>
    <i>
      <x v="2417"/>
    </i>
    <i>
      <x v="2308"/>
    </i>
    <i>
      <x v="2418"/>
    </i>
    <i>
      <x v="4017"/>
    </i>
    <i>
      <x v="2419"/>
    </i>
    <i>
      <x v="4033"/>
    </i>
    <i>
      <x v="2420"/>
    </i>
    <i>
      <x v="4049"/>
    </i>
    <i>
      <x v="2421"/>
    </i>
    <i>
      <x v="4065"/>
    </i>
    <i>
      <x v="2422"/>
    </i>
    <i>
      <x v="4081"/>
    </i>
    <i>
      <x v="2423"/>
    </i>
    <i>
      <x v="4097"/>
    </i>
    <i>
      <x v="2424"/>
    </i>
    <i>
      <x v="4113"/>
    </i>
    <i>
      <x v="2425"/>
    </i>
    <i>
      <x v="4129"/>
    </i>
    <i>
      <x v="2426"/>
    </i>
    <i>
      <x v="4145"/>
    </i>
    <i>
      <x v="2427"/>
    </i>
    <i>
      <x v="4161"/>
    </i>
    <i>
      <x v="2428"/>
    </i>
    <i>
      <x v="4177"/>
    </i>
    <i>
      <x v="2429"/>
    </i>
    <i>
      <x v="4193"/>
    </i>
    <i>
      <x v="2430"/>
    </i>
    <i>
      <x v="4209"/>
    </i>
    <i>
      <x v="2431"/>
    </i>
    <i>
      <x v="4225"/>
    </i>
    <i>
      <x v="2432"/>
    </i>
    <i>
      <x v="4241"/>
    </i>
    <i>
      <x v="2433"/>
    </i>
    <i>
      <x v="4257"/>
    </i>
    <i>
      <x v="2434"/>
    </i>
    <i>
      <x v="4273"/>
    </i>
    <i>
      <x v="2435"/>
    </i>
    <i>
      <x v="4289"/>
    </i>
    <i>
      <x v="2436"/>
    </i>
    <i>
      <x v="4305"/>
    </i>
    <i>
      <x v="2437"/>
    </i>
    <i>
      <x v="4321"/>
    </i>
    <i>
      <x v="2438"/>
    </i>
    <i>
      <x v="4337"/>
    </i>
    <i>
      <x v="2439"/>
    </i>
    <i>
      <x v="4353"/>
    </i>
    <i>
      <x v="2440"/>
    </i>
    <i>
      <x v="4369"/>
    </i>
    <i>
      <x v="2441"/>
    </i>
    <i>
      <x v="4385"/>
    </i>
    <i>
      <x v="2442"/>
    </i>
    <i>
      <x v="4401"/>
    </i>
    <i>
      <x v="2443"/>
    </i>
    <i>
      <x v="4417"/>
    </i>
    <i>
      <x v="2444"/>
    </i>
    <i>
      <x v="4433"/>
    </i>
    <i>
      <x v="2445"/>
    </i>
    <i>
      <x v="4449"/>
    </i>
    <i>
      <x v="2446"/>
    </i>
    <i>
      <x v="4465"/>
    </i>
    <i>
      <x v="2447"/>
    </i>
    <i>
      <x v="4481"/>
    </i>
    <i>
      <x v="2448"/>
    </i>
    <i>
      <x v="4497"/>
    </i>
    <i>
      <x v="2449"/>
    </i>
    <i>
      <x v="4513"/>
    </i>
    <i>
      <x v="2450"/>
    </i>
    <i>
      <x v="4529"/>
    </i>
    <i>
      <x v="2451"/>
    </i>
    <i>
      <x v="4545"/>
    </i>
    <i>
      <x v="2452"/>
    </i>
    <i>
      <x v="4561"/>
    </i>
    <i>
      <x v="2453"/>
    </i>
    <i>
      <x v="4577"/>
    </i>
    <i>
      <x v="2454"/>
    </i>
    <i>
      <x v="4593"/>
    </i>
    <i>
      <x v="2455"/>
    </i>
    <i>
      <x v="3461"/>
    </i>
    <i>
      <x v="2456"/>
    </i>
    <i>
      <x v="3469"/>
    </i>
    <i>
      <x v="2457"/>
    </i>
    <i>
      <x v="3477"/>
    </i>
    <i>
      <x v="2458"/>
    </i>
    <i>
      <x v="3485"/>
    </i>
    <i>
      <x v="2459"/>
    </i>
    <i>
      <x v="3493"/>
    </i>
    <i>
      <x v="2460"/>
    </i>
    <i>
      <x v="3501"/>
    </i>
    <i>
      <x v="2461"/>
    </i>
    <i>
      <x v="3509"/>
    </i>
    <i>
      <x v="2462"/>
    </i>
    <i>
      <x v="3517"/>
    </i>
    <i>
      <x v="2463"/>
    </i>
    <i>
      <x v="3525"/>
    </i>
    <i>
      <x v="2464"/>
    </i>
    <i>
      <x v="3533"/>
    </i>
    <i>
      <x v="2465"/>
    </i>
    <i>
      <x v="3541"/>
    </i>
    <i>
      <x v="2466"/>
    </i>
    <i>
      <x v="3549"/>
    </i>
    <i>
      <x v="2467"/>
    </i>
    <i>
      <x v="3557"/>
    </i>
    <i>
      <x v="2468"/>
    </i>
    <i>
      <x v="3565"/>
    </i>
    <i>
      <x v="2469"/>
    </i>
    <i>
      <x v="3573"/>
    </i>
    <i>
      <x v="2470"/>
    </i>
    <i>
      <x v="3581"/>
    </i>
    <i>
      <x v="2471"/>
    </i>
    <i>
      <x v="3589"/>
    </i>
    <i>
      <x v="2472"/>
    </i>
    <i>
      <x v="3597"/>
    </i>
    <i>
      <x v="2473"/>
    </i>
    <i>
      <x v="3605"/>
    </i>
    <i>
      <x v="2474"/>
    </i>
    <i>
      <x v="3613"/>
    </i>
    <i>
      <x v="2475"/>
    </i>
    <i>
      <x v="3621"/>
    </i>
    <i>
      <x v="2476"/>
    </i>
    <i>
      <x v="3629"/>
    </i>
    <i>
      <x v="2477"/>
    </i>
    <i>
      <x v="3637"/>
    </i>
    <i>
      <x v="2478"/>
    </i>
    <i>
      <x v="3645"/>
    </i>
    <i>
      <x v="2479"/>
    </i>
    <i>
      <x v="3653"/>
    </i>
    <i>
      <x v="2480"/>
    </i>
    <i>
      <x v="3661"/>
    </i>
    <i>
      <x v="2481"/>
    </i>
    <i>
      <x v="3669"/>
    </i>
    <i>
      <x v="2482"/>
    </i>
    <i>
      <x v="3677"/>
    </i>
    <i>
      <x v="2483"/>
    </i>
    <i>
      <x v="3685"/>
    </i>
    <i>
      <x v="2484"/>
    </i>
    <i>
      <x v="3693"/>
    </i>
    <i>
      <x v="2485"/>
    </i>
    <i>
      <x v="3701"/>
    </i>
    <i>
      <x v="2486"/>
    </i>
    <i>
      <x v="3709"/>
    </i>
    <i>
      <x v="2487"/>
    </i>
    <i>
      <x v="3717"/>
    </i>
    <i>
      <x v="2488"/>
    </i>
    <i>
      <x v="3725"/>
    </i>
    <i>
      <x v="2489"/>
    </i>
    <i>
      <x v="3733"/>
    </i>
    <i>
      <x v="2490"/>
    </i>
    <i>
      <x v="3741"/>
    </i>
    <i>
      <x v="2491"/>
    </i>
    <i>
      <x v="3749"/>
    </i>
    <i>
      <x v="2492"/>
    </i>
    <i>
      <x v="3757"/>
    </i>
    <i>
      <x v="2493"/>
    </i>
    <i>
      <x v="3765"/>
    </i>
    <i>
      <x v="2494"/>
    </i>
    <i>
      <x v="3773"/>
    </i>
    <i>
      <x v="2495"/>
    </i>
    <i>
      <x v="3781"/>
    </i>
    <i>
      <x v="2496"/>
    </i>
    <i>
      <x v="3789"/>
    </i>
    <i>
      <x v="2497"/>
    </i>
    <i>
      <x v="3797"/>
    </i>
    <i>
      <x v="2498"/>
    </i>
    <i>
      <x v="3805"/>
    </i>
    <i>
      <x v="2499"/>
    </i>
    <i>
      <x v="3813"/>
    </i>
    <i>
      <x v="2500"/>
    </i>
    <i>
      <x v="3821"/>
    </i>
    <i>
      <x v="2501"/>
    </i>
    <i>
      <x v="3829"/>
    </i>
    <i>
      <x v="2502"/>
    </i>
    <i>
      <x v="3837"/>
    </i>
    <i>
      <x v="2503"/>
    </i>
    <i>
      <x v="3845"/>
    </i>
    <i>
      <x v="2504"/>
    </i>
    <i>
      <x v="3853"/>
    </i>
    <i>
      <x v="2505"/>
    </i>
    <i>
      <x v="3861"/>
    </i>
    <i>
      <x v="2506"/>
    </i>
    <i>
      <x v="3869"/>
    </i>
    <i>
      <x v="2507"/>
    </i>
    <i>
      <x v="3877"/>
    </i>
    <i>
      <x v="2508"/>
    </i>
    <i>
      <x v="3885"/>
    </i>
    <i>
      <x v="2509"/>
    </i>
    <i>
      <x v="3893"/>
    </i>
    <i>
      <x v="2510"/>
    </i>
    <i>
      <x v="3901"/>
    </i>
    <i>
      <x v="2511"/>
    </i>
    <i>
      <x v="3909"/>
    </i>
    <i>
      <x v="2512"/>
    </i>
    <i>
      <x v="3917"/>
    </i>
    <i>
      <x v="2513"/>
    </i>
    <i>
      <x v="3925"/>
    </i>
    <i>
      <x v="2514"/>
    </i>
    <i>
      <x v="3933"/>
    </i>
    <i>
      <x v="2515"/>
    </i>
    <i>
      <x v="3941"/>
    </i>
    <i>
      <x v="2516"/>
    </i>
    <i>
      <x v="2304"/>
    </i>
    <i>
      <x v="2517"/>
    </i>
    <i>
      <x v="3957"/>
    </i>
    <i>
      <x v="2518"/>
    </i>
    <i>
      <x v="3965"/>
    </i>
    <i>
      <x v="2519"/>
    </i>
    <i>
      <x v="3973"/>
    </i>
    <i>
      <x v="2520"/>
    </i>
    <i>
      <x v="3981"/>
    </i>
    <i>
      <x v="2521"/>
    </i>
    <i>
      <x v="3989"/>
    </i>
    <i>
      <x v="2522"/>
    </i>
    <i>
      <x v="3997"/>
    </i>
    <i>
      <x v="2523"/>
    </i>
    <i>
      <x v="4005"/>
    </i>
    <i>
      <x v="2524"/>
    </i>
    <i>
      <x v="4013"/>
    </i>
    <i>
      <x v="2525"/>
    </i>
    <i>
      <x v="4021"/>
    </i>
    <i>
      <x v="2526"/>
    </i>
    <i>
      <x v="4029"/>
    </i>
    <i>
      <x v="2527"/>
    </i>
    <i>
      <x v="4037"/>
    </i>
    <i>
      <x v="2528"/>
    </i>
    <i>
      <x v="4045"/>
    </i>
    <i>
      <x v="2529"/>
    </i>
    <i>
      <x v="4053"/>
    </i>
    <i>
      <x v="2530"/>
    </i>
    <i>
      <x v="4061"/>
    </i>
    <i>
      <x v="2531"/>
    </i>
    <i>
      <x v="4069"/>
    </i>
    <i>
      <x v="2532"/>
    </i>
    <i>
      <x v="4077"/>
    </i>
    <i>
      <x v="2533"/>
    </i>
    <i>
      <x v="4085"/>
    </i>
    <i>
      <x v="2534"/>
    </i>
    <i>
      <x v="4093"/>
    </i>
    <i>
      <x v="2535"/>
    </i>
    <i>
      <x v="4101"/>
    </i>
    <i>
      <x v="2536"/>
    </i>
    <i>
      <x v="4109"/>
    </i>
    <i>
      <x v="2537"/>
    </i>
    <i>
      <x v="4117"/>
    </i>
    <i>
      <x v="2538"/>
    </i>
    <i>
      <x v="4125"/>
    </i>
    <i>
      <x v="2539"/>
    </i>
    <i>
      <x v="4133"/>
    </i>
    <i>
      <x v="2540"/>
    </i>
    <i>
      <x v="4141"/>
    </i>
    <i>
      <x v="2541"/>
    </i>
    <i>
      <x v="4149"/>
    </i>
    <i>
      <x v="2542"/>
    </i>
    <i>
      <x v="4157"/>
    </i>
    <i>
      <x v="2543"/>
    </i>
    <i>
      <x v="4165"/>
    </i>
    <i>
      <x v="2544"/>
    </i>
    <i>
      <x v="4173"/>
    </i>
    <i>
      <x v="2545"/>
    </i>
    <i>
      <x v="4181"/>
    </i>
    <i>
      <x v="2546"/>
    </i>
    <i>
      <x v="4189"/>
    </i>
    <i>
      <x v="2547"/>
    </i>
    <i>
      <x v="4197"/>
    </i>
    <i>
      <x v="2548"/>
    </i>
    <i>
      <x v="4205"/>
    </i>
    <i>
      <x v="2549"/>
    </i>
    <i>
      <x v="4213"/>
    </i>
    <i>
      <x v="2550"/>
    </i>
    <i>
      <x v="4221"/>
    </i>
    <i>
      <x v="2551"/>
    </i>
    <i>
      <x v="4229"/>
    </i>
    <i>
      <x v="2552"/>
    </i>
    <i>
      <x v="4237"/>
    </i>
    <i>
      <x v="2553"/>
    </i>
    <i>
      <x v="4245"/>
    </i>
    <i>
      <x v="2554"/>
    </i>
    <i>
      <x v="4253"/>
    </i>
    <i>
      <x v="2555"/>
    </i>
    <i>
      <x v="4261"/>
    </i>
    <i>
      <x v="2556"/>
    </i>
    <i>
      <x v="4269"/>
    </i>
    <i>
      <x v="2557"/>
    </i>
    <i>
      <x v="4277"/>
    </i>
    <i>
      <x v="2558"/>
    </i>
    <i>
      <x v="4285"/>
    </i>
    <i>
      <x v="2559"/>
    </i>
    <i>
      <x v="4293"/>
    </i>
    <i>
      <x v="2560"/>
    </i>
    <i>
      <x v="4301"/>
    </i>
    <i>
      <x v="2561"/>
    </i>
    <i>
      <x v="4309"/>
    </i>
    <i>
      <x v="2562"/>
    </i>
    <i>
      <x v="4317"/>
    </i>
    <i>
      <x v="2563"/>
    </i>
    <i>
      <x v="4325"/>
    </i>
    <i>
      <x v="2564"/>
    </i>
    <i>
      <x v="4333"/>
    </i>
    <i>
      <x v="2565"/>
    </i>
    <i>
      <x v="4341"/>
    </i>
    <i>
      <x v="2566"/>
    </i>
    <i>
      <x v="4349"/>
    </i>
    <i>
      <x v="2567"/>
    </i>
    <i>
      <x v="4357"/>
    </i>
    <i>
      <x v="2568"/>
    </i>
    <i>
      <x v="4365"/>
    </i>
    <i>
      <x v="2569"/>
    </i>
    <i>
      <x v="4373"/>
    </i>
    <i>
      <x v="2570"/>
    </i>
    <i>
      <x v="4381"/>
    </i>
    <i>
      <x v="2571"/>
    </i>
    <i>
      <x v="4389"/>
    </i>
    <i>
      <x v="2572"/>
    </i>
    <i>
      <x v="4397"/>
    </i>
    <i>
      <x v="2573"/>
    </i>
    <i>
      <x v="4405"/>
    </i>
    <i>
      <x v="2574"/>
    </i>
    <i>
      <x v="4413"/>
    </i>
    <i>
      <x v="2575"/>
    </i>
    <i>
      <x v="4421"/>
    </i>
    <i>
      <x v="2576"/>
    </i>
    <i>
      <x v="4429"/>
    </i>
    <i>
      <x v="2577"/>
    </i>
    <i>
      <x v="4437"/>
    </i>
    <i>
      <x v="2578"/>
    </i>
    <i>
      <x v="4445"/>
    </i>
    <i>
      <x v="2579"/>
    </i>
    <i>
      <x v="4453"/>
    </i>
    <i>
      <x v="2580"/>
    </i>
    <i>
      <x v="4461"/>
    </i>
    <i>
      <x v="2581"/>
    </i>
    <i>
      <x v="4469"/>
    </i>
    <i>
      <x v="2582"/>
    </i>
    <i>
      <x v="4477"/>
    </i>
    <i>
      <x v="2583"/>
    </i>
    <i>
      <x v="4485"/>
    </i>
    <i>
      <x v="2584"/>
    </i>
    <i>
      <x v="4493"/>
    </i>
    <i>
      <x v="2585"/>
    </i>
    <i>
      <x v="4501"/>
    </i>
    <i>
      <x v="2586"/>
    </i>
    <i>
      <x v="4509"/>
    </i>
    <i>
      <x v="2587"/>
    </i>
    <i>
      <x v="4517"/>
    </i>
    <i>
      <x v="2588"/>
    </i>
    <i>
      <x v="4525"/>
    </i>
    <i>
      <x v="2589"/>
    </i>
    <i>
      <x v="4533"/>
    </i>
    <i>
      <x v="2590"/>
    </i>
    <i>
      <x v="4541"/>
    </i>
    <i>
      <x v="2591"/>
    </i>
    <i>
      <x v="4549"/>
    </i>
    <i>
      <x v="2592"/>
    </i>
    <i>
      <x v="4557"/>
    </i>
    <i>
      <x v="2593"/>
    </i>
    <i>
      <x v="4565"/>
    </i>
    <i>
      <x v="2594"/>
    </i>
    <i>
      <x v="4573"/>
    </i>
    <i>
      <x v="2595"/>
    </i>
    <i>
      <x v="4581"/>
    </i>
    <i>
      <x v="2596"/>
    </i>
    <i>
      <x v="4589"/>
    </i>
    <i>
      <x v="2597"/>
    </i>
    <i>
      <x v="4597"/>
    </i>
    <i>
      <x v="2598"/>
    </i>
    <i>
      <x v="3459"/>
    </i>
    <i>
      <x v="2599"/>
    </i>
    <i>
      <x v="3463"/>
    </i>
    <i>
      <x v="2600"/>
    </i>
    <i>
      <x v="3467"/>
    </i>
    <i>
      <x v="2601"/>
    </i>
    <i>
      <x v="3471"/>
    </i>
    <i>
      <x v="2602"/>
    </i>
    <i>
      <x v="3475"/>
    </i>
    <i>
      <x v="2603"/>
    </i>
    <i>
      <x v="3479"/>
    </i>
    <i>
      <x v="2604"/>
    </i>
    <i>
      <x v="3483"/>
    </i>
    <i>
      <x v="2605"/>
    </i>
    <i>
      <x v="3487"/>
    </i>
    <i>
      <x v="2606"/>
    </i>
    <i>
      <x v="3491"/>
    </i>
    <i>
      <x v="2607"/>
    </i>
    <i>
      <x v="3495"/>
    </i>
    <i>
      <x v="2608"/>
    </i>
    <i>
      <x v="3499"/>
    </i>
    <i>
      <x v="2609"/>
    </i>
    <i>
      <x v="3503"/>
    </i>
    <i>
      <x v="2610"/>
    </i>
    <i>
      <x v="3507"/>
    </i>
    <i>
      <x v="2611"/>
    </i>
    <i>
      <x v="3511"/>
    </i>
    <i>
      <x v="2612"/>
    </i>
    <i>
      <x v="3515"/>
    </i>
    <i>
      <x v="2613"/>
    </i>
    <i>
      <x v="3519"/>
    </i>
    <i>
      <x v="2614"/>
    </i>
    <i>
      <x v="3523"/>
    </i>
    <i>
      <x v="2615"/>
    </i>
    <i>
      <x v="3527"/>
    </i>
    <i>
      <x v="2616"/>
    </i>
    <i>
      <x v="3531"/>
    </i>
    <i>
      <x v="2617"/>
    </i>
    <i>
      <x v="3535"/>
    </i>
    <i>
      <x v="2618"/>
    </i>
    <i>
      <x v="3539"/>
    </i>
    <i>
      <x v="2619"/>
    </i>
    <i>
      <x v="3543"/>
    </i>
    <i>
      <x v="2620"/>
    </i>
    <i>
      <x v="3547"/>
    </i>
    <i>
      <x v="2621"/>
    </i>
    <i>
      <x v="3551"/>
    </i>
    <i>
      <x v="2622"/>
    </i>
    <i>
      <x v="3555"/>
    </i>
    <i>
      <x v="2623"/>
    </i>
    <i>
      <x v="3559"/>
    </i>
    <i>
      <x v="2624"/>
    </i>
    <i>
      <x v="3563"/>
    </i>
    <i>
      <x v="2625"/>
    </i>
    <i>
      <x v="3567"/>
    </i>
    <i>
      <x v="2626"/>
    </i>
    <i>
      <x v="3571"/>
    </i>
    <i>
      <x v="2627"/>
    </i>
    <i>
      <x v="3575"/>
    </i>
    <i>
      <x v="2628"/>
    </i>
    <i>
      <x v="3579"/>
    </i>
    <i>
      <x v="2629"/>
    </i>
    <i>
      <x v="3583"/>
    </i>
    <i>
      <x v="2630"/>
    </i>
    <i>
      <x v="3587"/>
    </i>
    <i>
      <x v="2631"/>
    </i>
    <i>
      <x v="3591"/>
    </i>
    <i>
      <x v="2632"/>
    </i>
    <i>
      <x v="3595"/>
    </i>
    <i>
      <x v="2633"/>
    </i>
    <i>
      <x v="3599"/>
    </i>
    <i>
      <x v="2634"/>
    </i>
    <i>
      <x v="3603"/>
    </i>
    <i>
      <x v="2635"/>
    </i>
    <i>
      <x v="3607"/>
    </i>
    <i>
      <x v="2636"/>
    </i>
    <i>
      <x v="3611"/>
    </i>
    <i>
      <x v="2637"/>
    </i>
    <i>
      <x v="3615"/>
    </i>
    <i>
      <x v="2638"/>
    </i>
    <i>
      <x v="3619"/>
    </i>
    <i>
      <x v="2639"/>
    </i>
    <i>
      <x v="3623"/>
    </i>
    <i>
      <x v="2640"/>
    </i>
    <i>
      <x v="3627"/>
    </i>
    <i>
      <x v="2641"/>
    </i>
    <i>
      <x v="3631"/>
    </i>
    <i>
      <x v="2642"/>
    </i>
    <i>
      <x v="3635"/>
    </i>
    <i>
      <x v="2643"/>
    </i>
    <i>
      <x v="3639"/>
    </i>
    <i>
      <x v="2644"/>
    </i>
    <i>
      <x v="3643"/>
    </i>
    <i>
      <x v="2645"/>
    </i>
    <i>
      <x v="3647"/>
    </i>
    <i>
      <x v="2646"/>
    </i>
    <i>
      <x v="3651"/>
    </i>
    <i>
      <x v="2647"/>
    </i>
    <i>
      <x v="3655"/>
    </i>
    <i>
      <x v="2648"/>
    </i>
    <i>
      <x v="3659"/>
    </i>
    <i>
      <x v="2649"/>
    </i>
    <i>
      <x v="3663"/>
    </i>
    <i>
      <x v="2650"/>
    </i>
    <i>
      <x v="3667"/>
    </i>
    <i>
      <x v="2651"/>
    </i>
    <i>
      <x v="3671"/>
    </i>
    <i>
      <x v="2652"/>
    </i>
    <i>
      <x v="3675"/>
    </i>
    <i>
      <x v="2653"/>
    </i>
    <i>
      <x v="3679"/>
    </i>
    <i>
      <x v="2654"/>
    </i>
    <i>
      <x v="3683"/>
    </i>
    <i>
      <x v="2655"/>
    </i>
    <i>
      <x v="3687"/>
    </i>
    <i>
      <x v="2656"/>
    </i>
    <i>
      <x v="3691"/>
    </i>
    <i>
      <x v="2657"/>
    </i>
    <i>
      <x v="3695"/>
    </i>
    <i>
      <x v="2658"/>
    </i>
    <i>
      <x v="3699"/>
    </i>
    <i>
      <x v="2659"/>
    </i>
    <i>
      <x v="3703"/>
    </i>
    <i>
      <x v="2660"/>
    </i>
    <i>
      <x v="3707"/>
    </i>
    <i>
      <x v="2661"/>
    </i>
    <i>
      <x v="3711"/>
    </i>
    <i>
      <x v="2662"/>
    </i>
    <i>
      <x v="3715"/>
    </i>
    <i>
      <x v="2663"/>
    </i>
    <i>
      <x v="3719"/>
    </i>
    <i>
      <x v="2664"/>
    </i>
    <i>
      <x v="3723"/>
    </i>
    <i>
      <x v="2665"/>
    </i>
    <i>
      <x v="3727"/>
    </i>
    <i>
      <x v="2666"/>
    </i>
    <i>
      <x v="3731"/>
    </i>
    <i>
      <x v="2667"/>
    </i>
    <i>
      <x v="3735"/>
    </i>
    <i>
      <x v="2668"/>
    </i>
    <i>
      <x v="3739"/>
    </i>
    <i>
      <x v="2669"/>
    </i>
    <i>
      <x v="3743"/>
    </i>
    <i>
      <x v="2670"/>
    </i>
    <i>
      <x v="3747"/>
    </i>
    <i>
      <x v="2671"/>
    </i>
    <i>
      <x v="3751"/>
    </i>
    <i>
      <x v="2672"/>
    </i>
    <i>
      <x v="3755"/>
    </i>
    <i>
      <x v="2673"/>
    </i>
    <i>
      <x v="3759"/>
    </i>
    <i>
      <x v="2674"/>
    </i>
    <i>
      <x v="3763"/>
    </i>
    <i>
      <x v="2675"/>
    </i>
    <i>
      <x v="3767"/>
    </i>
    <i>
      <x v="2676"/>
    </i>
    <i>
      <x v="3771"/>
    </i>
    <i>
      <x v="2677"/>
    </i>
    <i>
      <x v="3775"/>
    </i>
    <i>
      <x v="2678"/>
    </i>
    <i>
      <x v="3779"/>
    </i>
    <i>
      <x v="2679"/>
    </i>
    <i>
      <x v="3783"/>
    </i>
    <i>
      <x v="2680"/>
    </i>
    <i>
      <x v="3787"/>
    </i>
    <i>
      <x v="2681"/>
    </i>
    <i>
      <x v="3791"/>
    </i>
    <i>
      <x v="2682"/>
    </i>
    <i>
      <x v="3795"/>
    </i>
    <i>
      <x v="2683"/>
    </i>
    <i>
      <x v="3799"/>
    </i>
    <i>
      <x v="2684"/>
    </i>
    <i>
      <x v="3803"/>
    </i>
    <i>
      <x v="2685"/>
    </i>
    <i>
      <x v="3807"/>
    </i>
    <i>
      <x v="2686"/>
    </i>
    <i>
      <x v="3811"/>
    </i>
    <i>
      <x v="2687"/>
    </i>
    <i>
      <x v="3815"/>
    </i>
    <i>
      <x v="2688"/>
    </i>
    <i>
      <x v="3819"/>
    </i>
    <i>
      <x v="2689"/>
    </i>
    <i>
      <x v="3823"/>
    </i>
    <i>
      <x v="2690"/>
    </i>
    <i>
      <x v="3827"/>
    </i>
    <i>
      <x v="2691"/>
    </i>
    <i>
      <x v="3831"/>
    </i>
    <i>
      <x v="2692"/>
    </i>
    <i>
      <x v="3835"/>
    </i>
    <i>
      <x v="2693"/>
    </i>
    <i>
      <x v="3839"/>
    </i>
    <i>
      <x v="2694"/>
    </i>
    <i>
      <x v="3843"/>
    </i>
    <i>
      <x v="2695"/>
    </i>
    <i>
      <x v="3847"/>
    </i>
    <i>
      <x v="2696"/>
    </i>
    <i>
      <x v="3851"/>
    </i>
    <i>
      <x v="2697"/>
    </i>
    <i>
      <x v="3855"/>
    </i>
    <i>
      <x v="2698"/>
    </i>
    <i>
      <x v="3859"/>
    </i>
    <i>
      <x v="2699"/>
    </i>
    <i>
      <x v="3863"/>
    </i>
    <i>
      <x v="2700"/>
    </i>
    <i>
      <x v="3867"/>
    </i>
    <i>
      <x v="2701"/>
    </i>
    <i>
      <x v="3871"/>
    </i>
    <i>
      <x v="2702"/>
    </i>
    <i>
      <x v="3875"/>
    </i>
    <i>
      <x v="2703"/>
    </i>
    <i>
      <x v="3879"/>
    </i>
    <i>
      <x v="2704"/>
    </i>
    <i>
      <x v="3883"/>
    </i>
    <i>
      <x v="2705"/>
    </i>
    <i>
      <x v="3887"/>
    </i>
    <i>
      <x v="2706"/>
    </i>
    <i>
      <x v="3891"/>
    </i>
    <i>
      <x v="2707"/>
    </i>
    <i>
      <x v="3895"/>
    </i>
    <i>
      <x v="2708"/>
    </i>
    <i>
      <x v="3899"/>
    </i>
    <i>
      <x v="2709"/>
    </i>
    <i>
      <x v="3903"/>
    </i>
    <i>
      <x v="2710"/>
    </i>
    <i>
      <x v="3907"/>
    </i>
    <i>
      <x v="2711"/>
    </i>
    <i>
      <x v="3911"/>
    </i>
    <i>
      <x v="2712"/>
    </i>
    <i>
      <x v="3915"/>
    </i>
    <i>
      <x v="2713"/>
    </i>
    <i>
      <x v="3919"/>
    </i>
    <i>
      <x v="2714"/>
    </i>
    <i>
      <x v="3923"/>
    </i>
    <i>
      <x v="2715"/>
    </i>
    <i>
      <x v="3927"/>
    </i>
    <i>
      <x v="2716"/>
    </i>
    <i>
      <x v="3931"/>
    </i>
    <i>
      <x v="2717"/>
    </i>
    <i>
      <x v="3935"/>
    </i>
    <i>
      <x v="2718"/>
    </i>
    <i>
      <x v="3939"/>
    </i>
    <i>
      <x v="2719"/>
    </i>
    <i>
      <x v="3943"/>
    </i>
    <i>
      <x v="2720"/>
    </i>
    <i>
      <x v="3947"/>
    </i>
    <i>
      <x v="2721"/>
    </i>
    <i>
      <x v="3951"/>
    </i>
    <i>
      <x v="2722"/>
    </i>
    <i>
      <x v="3955"/>
    </i>
    <i>
      <x v="2723"/>
    </i>
    <i>
      <x v="3959"/>
    </i>
    <i>
      <x v="2724"/>
    </i>
    <i>
      <x v="3963"/>
    </i>
    <i>
      <x v="2725"/>
    </i>
    <i>
      <x v="3967"/>
    </i>
    <i>
      <x v="2726"/>
    </i>
    <i>
      <x v="3971"/>
    </i>
    <i>
      <x v="2727"/>
    </i>
    <i>
      <x v="3975"/>
    </i>
    <i>
      <x v="2728"/>
    </i>
    <i>
      <x v="3979"/>
    </i>
    <i>
      <x v="2729"/>
    </i>
    <i>
      <x v="3983"/>
    </i>
    <i>
      <x v="2730"/>
    </i>
    <i>
      <x v="3987"/>
    </i>
    <i>
      <x v="2731"/>
    </i>
    <i>
      <x v="3991"/>
    </i>
    <i>
      <x v="2732"/>
    </i>
    <i>
      <x v="3995"/>
    </i>
    <i>
      <x v="2733"/>
    </i>
    <i>
      <x v="3999"/>
    </i>
    <i>
      <x v="2734"/>
    </i>
    <i>
      <x v="4003"/>
    </i>
    <i>
      <x v="2735"/>
    </i>
    <i>
      <x v="4007"/>
    </i>
    <i>
      <x v="2736"/>
    </i>
    <i>
      <x v="4011"/>
    </i>
    <i>
      <x v="2737"/>
    </i>
    <i>
      <x v="4015"/>
    </i>
    <i>
      <x v="2738"/>
    </i>
    <i>
      <x v="4019"/>
    </i>
    <i>
      <x v="2739"/>
    </i>
    <i>
      <x v="4023"/>
    </i>
    <i>
      <x v="2740"/>
    </i>
    <i>
      <x v="4027"/>
    </i>
    <i>
      <x v="2741"/>
    </i>
    <i>
      <x v="4031"/>
    </i>
    <i>
      <x v="2742"/>
    </i>
    <i>
      <x v="4035"/>
    </i>
    <i>
      <x v="2743"/>
    </i>
    <i>
      <x v="4039"/>
    </i>
    <i>
      <x v="2744"/>
    </i>
    <i>
      <x v="4043"/>
    </i>
    <i>
      <x v="2745"/>
    </i>
    <i>
      <x v="4047"/>
    </i>
    <i>
      <x v="2746"/>
    </i>
    <i>
      <x v="4051"/>
    </i>
    <i>
      <x v="2747"/>
    </i>
    <i>
      <x v="4055"/>
    </i>
    <i>
      <x v="2748"/>
    </i>
    <i>
      <x v="4059"/>
    </i>
    <i>
      <x v="2749"/>
    </i>
    <i>
      <x v="4063"/>
    </i>
    <i>
      <x v="2750"/>
    </i>
    <i>
      <x v="4067"/>
    </i>
    <i>
      <x v="2751"/>
    </i>
    <i>
      <x v="4071"/>
    </i>
    <i>
      <x v="2752"/>
    </i>
    <i>
      <x v="4075"/>
    </i>
    <i>
      <x v="2753"/>
    </i>
    <i>
      <x v="4079"/>
    </i>
    <i>
      <x v="2754"/>
    </i>
    <i>
      <x v="4083"/>
    </i>
    <i>
      <x v="2755"/>
    </i>
    <i>
      <x v="4087"/>
    </i>
    <i>
      <x v="2756"/>
    </i>
    <i>
      <x v="4091"/>
    </i>
    <i>
      <x v="2757"/>
    </i>
    <i>
      <x v="4095"/>
    </i>
    <i>
      <x v="2758"/>
    </i>
    <i>
      <x v="4099"/>
    </i>
    <i>
      <x v="2759"/>
    </i>
    <i>
      <x v="4103"/>
    </i>
    <i>
      <x v="2760"/>
    </i>
    <i>
      <x v="4107"/>
    </i>
    <i>
      <x v="2761"/>
    </i>
    <i>
      <x v="4111"/>
    </i>
    <i>
      <x v="2762"/>
    </i>
    <i>
      <x v="4115"/>
    </i>
    <i>
      <x v="2763"/>
    </i>
    <i>
      <x v="4119"/>
    </i>
    <i>
      <x v="2764"/>
    </i>
    <i>
      <x v="4123"/>
    </i>
    <i>
      <x v="2765"/>
    </i>
    <i>
      <x v="4127"/>
    </i>
    <i>
      <x v="2766"/>
    </i>
    <i>
      <x v="4131"/>
    </i>
    <i>
      <x v="2767"/>
    </i>
    <i>
      <x v="4135"/>
    </i>
    <i>
      <x v="2768"/>
    </i>
    <i>
      <x v="4139"/>
    </i>
    <i>
      <x v="2769"/>
    </i>
    <i>
      <x v="4143"/>
    </i>
    <i>
      <x v="2770"/>
    </i>
    <i>
      <x v="4147"/>
    </i>
    <i>
      <x v="2771"/>
    </i>
    <i>
      <x v="4151"/>
    </i>
    <i>
      <x v="2772"/>
    </i>
    <i>
      <x v="4155"/>
    </i>
    <i>
      <x v="2773"/>
    </i>
    <i>
      <x v="4159"/>
    </i>
    <i>
      <x v="2774"/>
    </i>
    <i>
      <x v="2311"/>
    </i>
    <i>
      <x v="2775"/>
    </i>
    <i>
      <x v="4167"/>
    </i>
    <i>
      <x v="2776"/>
    </i>
    <i>
      <x v="4171"/>
    </i>
    <i>
      <x v="2777"/>
    </i>
    <i>
      <x v="4175"/>
    </i>
    <i>
      <x v="2778"/>
    </i>
    <i>
      <x v="4179"/>
    </i>
    <i>
      <x v="2779"/>
    </i>
    <i>
      <x v="4183"/>
    </i>
    <i>
      <x v="2780"/>
    </i>
    <i>
      <x v="4187"/>
    </i>
    <i>
      <x v="2781"/>
    </i>
    <i>
      <x v="4191"/>
    </i>
    <i>
      <x v="2782"/>
    </i>
    <i>
      <x v="4195"/>
    </i>
    <i>
      <x v="2783"/>
    </i>
    <i>
      <x v="4199"/>
    </i>
    <i>
      <x v="2784"/>
    </i>
    <i>
      <x v="4203"/>
    </i>
    <i>
      <x v="2785"/>
    </i>
    <i>
      <x v="4207"/>
    </i>
    <i>
      <x v="2786"/>
    </i>
    <i>
      <x v="4211"/>
    </i>
    <i>
      <x v="2787"/>
    </i>
    <i>
      <x v="4215"/>
    </i>
    <i>
      <x v="2788"/>
    </i>
    <i>
      <x v="4219"/>
    </i>
    <i>
      <x v="2789"/>
    </i>
    <i>
      <x v="4223"/>
    </i>
    <i>
      <x v="2790"/>
    </i>
    <i>
      <x v="4227"/>
    </i>
    <i>
      <x v="2791"/>
    </i>
    <i>
      <x v="4231"/>
    </i>
    <i>
      <x v="2792"/>
    </i>
    <i>
      <x v="4235"/>
    </i>
    <i>
      <x v="2793"/>
    </i>
    <i>
      <x v="4239"/>
    </i>
    <i>
      <x v="2794"/>
    </i>
    <i>
      <x v="4243"/>
    </i>
    <i>
      <x v="2795"/>
    </i>
    <i>
      <x v="4247"/>
    </i>
    <i>
      <x v="2796"/>
    </i>
    <i>
      <x v="4251"/>
    </i>
    <i>
      <x v="2797"/>
    </i>
    <i>
      <x v="4255"/>
    </i>
    <i>
      <x v="2798"/>
    </i>
    <i>
      <x v="4259"/>
    </i>
    <i>
      <x v="2799"/>
    </i>
    <i>
      <x v="4263"/>
    </i>
    <i>
      <x v="2800"/>
    </i>
    <i>
      <x v="4267"/>
    </i>
    <i>
      <x v="2801"/>
    </i>
    <i>
      <x v="4271"/>
    </i>
    <i>
      <x v="2802"/>
    </i>
    <i>
      <x v="4275"/>
    </i>
    <i>
      <x v="2803"/>
    </i>
    <i>
      <x v="4279"/>
    </i>
    <i>
      <x v="2804"/>
    </i>
    <i>
      <x v="4283"/>
    </i>
    <i>
      <x v="2805"/>
    </i>
    <i>
      <x v="4287"/>
    </i>
    <i>
      <x v="2806"/>
    </i>
    <i>
      <x v="4291"/>
    </i>
    <i>
      <x v="2807"/>
    </i>
    <i>
      <x v="4295"/>
    </i>
    <i>
      <x v="2808"/>
    </i>
    <i>
      <x v="4299"/>
    </i>
    <i>
      <x v="2809"/>
    </i>
    <i>
      <x v="4303"/>
    </i>
    <i>
      <x v="2810"/>
    </i>
    <i>
      <x v="4307"/>
    </i>
    <i>
      <x v="2811"/>
    </i>
    <i>
      <x v="4311"/>
    </i>
    <i>
      <x v="2812"/>
    </i>
    <i>
      <x v="4315"/>
    </i>
    <i>
      <x v="2813"/>
    </i>
    <i>
      <x v="4319"/>
    </i>
    <i>
      <x v="2814"/>
    </i>
    <i>
      <x v="4323"/>
    </i>
    <i>
      <x v="2815"/>
    </i>
    <i>
      <x v="4327"/>
    </i>
    <i>
      <x v="2816"/>
    </i>
    <i>
      <x v="4331"/>
    </i>
    <i>
      <x v="2817"/>
    </i>
    <i>
      <x v="4335"/>
    </i>
    <i>
      <x v="2818"/>
    </i>
    <i>
      <x v="4339"/>
    </i>
    <i>
      <x v="2819"/>
    </i>
    <i>
      <x v="4343"/>
    </i>
    <i>
      <x v="2820"/>
    </i>
    <i>
      <x v="4347"/>
    </i>
    <i>
      <x v="2821"/>
    </i>
    <i>
      <x v="4351"/>
    </i>
    <i>
      <x v="2822"/>
    </i>
    <i>
      <x v="4355"/>
    </i>
    <i>
      <x v="2823"/>
    </i>
    <i>
      <x v="4359"/>
    </i>
    <i>
      <x v="2824"/>
    </i>
    <i>
      <x v="4363"/>
    </i>
    <i>
      <x v="2825"/>
    </i>
    <i>
      <x v="4367"/>
    </i>
    <i>
      <x v="2826"/>
    </i>
    <i>
      <x v="4371"/>
    </i>
    <i>
      <x v="2827"/>
    </i>
    <i>
      <x v="4375"/>
    </i>
    <i>
      <x v="2828"/>
    </i>
    <i>
      <x v="4379"/>
    </i>
    <i>
      <x v="2829"/>
    </i>
    <i>
      <x v="4383"/>
    </i>
    <i>
      <x v="2830"/>
    </i>
    <i>
      <x v="4387"/>
    </i>
    <i>
      <x v="2831"/>
    </i>
    <i>
      <x v="4391"/>
    </i>
    <i>
      <x v="2832"/>
    </i>
    <i>
      <x v="4395"/>
    </i>
    <i>
      <x v="2833"/>
    </i>
    <i>
      <x v="4399"/>
    </i>
    <i>
      <x v="2834"/>
    </i>
    <i>
      <x v="4403"/>
    </i>
    <i>
      <x v="2835"/>
    </i>
    <i>
      <x v="4407"/>
    </i>
    <i>
      <x v="2836"/>
    </i>
    <i>
      <x v="4411"/>
    </i>
    <i>
      <x v="2837"/>
    </i>
    <i>
      <x v="4415"/>
    </i>
    <i>
      <x v="2838"/>
    </i>
    <i>
      <x v="4419"/>
    </i>
    <i>
      <x v="2839"/>
    </i>
    <i>
      <x v="4423"/>
    </i>
    <i>
      <x v="2840"/>
    </i>
    <i>
      <x v="4427"/>
    </i>
    <i>
      <x v="2841"/>
    </i>
    <i>
      <x v="4431"/>
    </i>
    <i>
      <x v="2842"/>
    </i>
    <i>
      <x v="4435"/>
    </i>
    <i>
      <x v="2843"/>
    </i>
    <i>
      <x v="4439"/>
    </i>
    <i>
      <x v="2844"/>
    </i>
    <i>
      <x v="4443"/>
    </i>
    <i>
      <x v="2845"/>
    </i>
    <i>
      <x v="4447"/>
    </i>
    <i>
      <x v="2846"/>
    </i>
    <i>
      <x v="4451"/>
    </i>
    <i>
      <x v="2847"/>
    </i>
    <i>
      <x v="4455"/>
    </i>
    <i>
      <x v="2848"/>
    </i>
    <i>
      <x v="4459"/>
    </i>
    <i>
      <x v="2849"/>
    </i>
    <i>
      <x v="4463"/>
    </i>
    <i>
      <x v="2850"/>
    </i>
    <i>
      <x v="4467"/>
    </i>
    <i>
      <x v="2851"/>
    </i>
    <i>
      <x v="4471"/>
    </i>
    <i>
      <x v="2852"/>
    </i>
    <i>
      <x v="4475"/>
    </i>
    <i>
      <x v="2853"/>
    </i>
    <i>
      <x v="4479"/>
    </i>
    <i>
      <x v="2854"/>
    </i>
    <i>
      <x v="4483"/>
    </i>
    <i>
      <x v="2855"/>
    </i>
    <i>
      <x v="4487"/>
    </i>
    <i>
      <x v="2856"/>
    </i>
    <i>
      <x v="4491"/>
    </i>
    <i>
      <x v="2857"/>
    </i>
    <i>
      <x v="4495"/>
    </i>
    <i>
      <x v="2858"/>
    </i>
    <i>
      <x v="4499"/>
    </i>
    <i>
      <x v="2859"/>
    </i>
    <i>
      <x v="4503"/>
    </i>
    <i>
      <x v="2860"/>
    </i>
    <i>
      <x v="4507"/>
    </i>
    <i>
      <x v="2861"/>
    </i>
    <i>
      <x v="4511"/>
    </i>
    <i>
      <x v="2862"/>
    </i>
    <i>
      <x v="4515"/>
    </i>
    <i>
      <x v="2863"/>
    </i>
    <i>
      <x v="4519"/>
    </i>
    <i>
      <x v="2864"/>
    </i>
    <i>
      <x v="4523"/>
    </i>
    <i>
      <x v="2865"/>
    </i>
    <i>
      <x v="4527"/>
    </i>
    <i>
      <x v="2866"/>
    </i>
    <i>
      <x v="4531"/>
    </i>
    <i>
      <x v="2867"/>
    </i>
    <i>
      <x v="4535"/>
    </i>
    <i>
      <x v="2868"/>
    </i>
    <i>
      <x v="4539"/>
    </i>
    <i>
      <x v="2869"/>
    </i>
    <i>
      <x v="4543"/>
    </i>
    <i>
      <x v="2870"/>
    </i>
    <i>
      <x v="4547"/>
    </i>
    <i>
      <x v="2871"/>
    </i>
    <i>
      <x v="4551"/>
    </i>
    <i>
      <x v="2872"/>
    </i>
    <i>
      <x v="4555"/>
    </i>
    <i>
      <x v="2873"/>
    </i>
    <i>
      <x v="4559"/>
    </i>
    <i>
      <x v="2874"/>
    </i>
    <i>
      <x v="4563"/>
    </i>
    <i>
      <x v="2875"/>
    </i>
    <i>
      <x v="4567"/>
    </i>
    <i>
      <x v="2876"/>
    </i>
    <i>
      <x v="4571"/>
    </i>
    <i>
      <x v="2877"/>
    </i>
    <i>
      <x v="4575"/>
    </i>
    <i>
      <x v="2878"/>
    </i>
    <i>
      <x v="4579"/>
    </i>
    <i>
      <x v="2879"/>
    </i>
    <i>
      <x v="4583"/>
    </i>
    <i>
      <x v="2880"/>
    </i>
    <i>
      <x v="4587"/>
    </i>
    <i>
      <x v="2881"/>
    </i>
    <i>
      <x v="4591"/>
    </i>
    <i>
      <x v="2882"/>
    </i>
    <i>
      <x v="4595"/>
    </i>
    <i>
      <x v="2883"/>
    </i>
    <i>
      <x v="4599"/>
    </i>
    <i>
      <x v="2884"/>
    </i>
    <i>
      <x v="3458"/>
    </i>
    <i>
      <x v="2885"/>
    </i>
    <i>
      <x v="3460"/>
    </i>
    <i>
      <x v="2886"/>
    </i>
    <i>
      <x v="3462"/>
    </i>
    <i>
      <x v="2887"/>
    </i>
    <i>
      <x v="3464"/>
    </i>
    <i>
      <x v="2888"/>
    </i>
    <i>
      <x v="3466"/>
    </i>
    <i>
      <x v="2889"/>
    </i>
    <i>
      <x v="3468"/>
    </i>
    <i>
      <x v="2890"/>
    </i>
    <i>
      <x v="3470"/>
    </i>
    <i>
      <x v="2891"/>
    </i>
    <i>
      <x v="3472"/>
    </i>
    <i>
      <x v="2892"/>
    </i>
    <i>
      <x v="3474"/>
    </i>
    <i>
      <x v="2893"/>
    </i>
    <i>
      <x v="3476"/>
    </i>
    <i>
      <x v="2894"/>
    </i>
    <i>
      <x v="3478"/>
    </i>
    <i>
      <x v="2895"/>
    </i>
    <i>
      <x v="3480"/>
    </i>
    <i>
      <x v="2896"/>
    </i>
    <i>
      <x v="3482"/>
    </i>
    <i>
      <x v="2897"/>
    </i>
    <i>
      <x v="3484"/>
    </i>
    <i>
      <x v="2898"/>
    </i>
    <i>
      <x v="3486"/>
    </i>
    <i>
      <x v="2899"/>
    </i>
    <i>
      <x v="3488"/>
    </i>
    <i>
      <x v="2900"/>
    </i>
    <i>
      <x v="3490"/>
    </i>
    <i>
      <x v="2901"/>
    </i>
    <i>
      <x v="3492"/>
    </i>
    <i>
      <x v="2902"/>
    </i>
    <i>
      <x v="3494"/>
    </i>
    <i>
      <x v="2903"/>
    </i>
    <i>
      <x v="3496"/>
    </i>
    <i>
      <x v="2904"/>
    </i>
    <i>
      <x v="3498"/>
    </i>
    <i>
      <x v="2905"/>
    </i>
    <i>
      <x v="3500"/>
    </i>
    <i>
      <x v="2906"/>
    </i>
    <i>
      <x v="3502"/>
    </i>
    <i>
      <x v="2907"/>
    </i>
    <i>
      <x v="3504"/>
    </i>
    <i>
      <x v="2908"/>
    </i>
    <i>
      <x v="3506"/>
    </i>
    <i>
      <x v="2909"/>
    </i>
    <i>
      <x v="3508"/>
    </i>
    <i>
      <x v="2910"/>
    </i>
    <i>
      <x v="3510"/>
    </i>
    <i>
      <x v="2911"/>
    </i>
    <i>
      <x v="3512"/>
    </i>
    <i>
      <x v="2912"/>
    </i>
    <i>
      <x v="3514"/>
    </i>
    <i>
      <x v="2913"/>
    </i>
    <i>
      <x v="3516"/>
    </i>
    <i>
      <x v="2914"/>
    </i>
    <i>
      <x v="3518"/>
    </i>
    <i>
      <x v="2915"/>
    </i>
    <i>
      <x v="3520"/>
    </i>
    <i>
      <x v="2916"/>
    </i>
    <i>
      <x v="3522"/>
    </i>
    <i>
      <x v="2917"/>
    </i>
    <i>
      <x v="3524"/>
    </i>
    <i>
      <x v="2918"/>
    </i>
    <i>
      <x v="3526"/>
    </i>
    <i>
      <x v="2919"/>
    </i>
    <i>
      <x v="3528"/>
    </i>
    <i>
      <x v="2920"/>
    </i>
    <i>
      <x v="3530"/>
    </i>
    <i>
      <x v="2921"/>
    </i>
    <i>
      <x v="3532"/>
    </i>
    <i>
      <x v="2922"/>
    </i>
    <i>
      <x v="3534"/>
    </i>
    <i>
      <x v="2923"/>
    </i>
    <i>
      <x v="3536"/>
    </i>
    <i>
      <x v="2924"/>
    </i>
    <i>
      <x v="3538"/>
    </i>
    <i>
      <x v="2925"/>
    </i>
    <i>
      <x v="3540"/>
    </i>
    <i>
      <x v="2926"/>
    </i>
    <i>
      <x v="3542"/>
    </i>
    <i>
      <x v="2927"/>
    </i>
    <i>
      <x v="3544"/>
    </i>
    <i>
      <x v="2928"/>
    </i>
    <i>
      <x v="3546"/>
    </i>
    <i>
      <x v="2929"/>
    </i>
    <i>
      <x v="3548"/>
    </i>
    <i>
      <x v="2930"/>
    </i>
    <i>
      <x v="3550"/>
    </i>
    <i>
      <x v="2931"/>
    </i>
    <i>
      <x v="3552"/>
    </i>
    <i>
      <x v="2932"/>
    </i>
    <i>
      <x v="3554"/>
    </i>
    <i>
      <x v="2933"/>
    </i>
    <i>
      <x v="3556"/>
    </i>
    <i>
      <x v="2934"/>
    </i>
    <i>
      <x v="3558"/>
    </i>
    <i>
      <x v="2935"/>
    </i>
    <i>
      <x v="3560"/>
    </i>
    <i>
      <x v="2936"/>
    </i>
    <i>
      <x v="3562"/>
    </i>
    <i>
      <x v="2937"/>
    </i>
    <i>
      <x v="3564"/>
    </i>
    <i>
      <x v="2938"/>
    </i>
    <i>
      <x v="3566"/>
    </i>
    <i>
      <x v="2939"/>
    </i>
    <i>
      <x v="3568"/>
    </i>
    <i>
      <x v="2940"/>
    </i>
    <i>
      <x v="3570"/>
    </i>
    <i>
      <x v="2941"/>
    </i>
    <i>
      <x v="3572"/>
    </i>
    <i>
      <x v="2942"/>
    </i>
    <i>
      <x v="3574"/>
    </i>
    <i>
      <x v="2943"/>
    </i>
    <i>
      <x v="2303"/>
    </i>
    <i>
      <x v="2944"/>
    </i>
    <i>
      <x v="3578"/>
    </i>
    <i>
      <x v="2945"/>
    </i>
    <i>
      <x v="3580"/>
    </i>
    <i>
      <x v="2946"/>
    </i>
    <i>
      <x v="3582"/>
    </i>
    <i>
      <x v="2947"/>
    </i>
    <i>
      <x v="3584"/>
    </i>
    <i>
      <x v="2948"/>
    </i>
    <i>
      <x v="3586"/>
    </i>
    <i>
      <x v="2949"/>
    </i>
    <i>
      <x v="3588"/>
    </i>
    <i>
      <x v="2950"/>
    </i>
    <i>
      <x v="3590"/>
    </i>
    <i>
      <x v="2951"/>
    </i>
    <i>
      <x v="3592"/>
    </i>
    <i>
      <x v="2952"/>
    </i>
    <i>
      <x v="3594"/>
    </i>
    <i>
      <x v="2953"/>
    </i>
    <i>
      <x v="3596"/>
    </i>
    <i>
      <x v="2954"/>
    </i>
    <i>
      <x v="3598"/>
    </i>
    <i>
      <x v="2955"/>
    </i>
    <i>
      <x v="3600"/>
    </i>
    <i>
      <x v="2956"/>
    </i>
    <i>
      <x v="3602"/>
    </i>
    <i>
      <x v="2957"/>
    </i>
    <i>
      <x v="3604"/>
    </i>
    <i>
      <x v="2958"/>
    </i>
    <i>
      <x v="3606"/>
    </i>
    <i>
      <x v="2959"/>
    </i>
    <i>
      <x v="3608"/>
    </i>
    <i>
      <x v="2960"/>
    </i>
    <i>
      <x v="3610"/>
    </i>
    <i>
      <x v="2961"/>
    </i>
    <i>
      <x v="3612"/>
    </i>
    <i>
      <x v="2962"/>
    </i>
    <i>
      <x v="3614"/>
    </i>
    <i>
      <x v="2963"/>
    </i>
    <i>
      <x v="3616"/>
    </i>
    <i>
      <x v="2964"/>
    </i>
    <i>
      <x v="3618"/>
    </i>
    <i>
      <x v="2965"/>
    </i>
    <i>
      <x v="3620"/>
    </i>
    <i>
      <x v="2966"/>
    </i>
    <i>
      <x v="3622"/>
    </i>
    <i>
      <x v="2967"/>
    </i>
    <i>
      <x v="3624"/>
    </i>
    <i>
      <x v="2968"/>
    </i>
    <i>
      <x v="3626"/>
    </i>
    <i>
      <x v="2969"/>
    </i>
    <i>
      <x v="3628"/>
    </i>
    <i>
      <x v="2970"/>
    </i>
    <i>
      <x v="3630"/>
    </i>
    <i>
      <x v="2971"/>
    </i>
    <i>
      <x v="3632"/>
    </i>
    <i>
      <x v="2972"/>
    </i>
    <i>
      <x v="3634"/>
    </i>
    <i>
      <x v="2973"/>
    </i>
    <i>
      <x v="3636"/>
    </i>
    <i>
      <x v="2974"/>
    </i>
    <i>
      <x v="3638"/>
    </i>
    <i>
      <x v="2975"/>
    </i>
    <i>
      <x v="3640"/>
    </i>
    <i>
      <x v="2976"/>
    </i>
    <i>
      <x v="3642"/>
    </i>
    <i>
      <x v="2977"/>
    </i>
    <i>
      <x v="3644"/>
    </i>
    <i>
      <x v="2978"/>
    </i>
    <i>
      <x v="3646"/>
    </i>
    <i>
      <x v="2979"/>
    </i>
    <i>
      <x v="3648"/>
    </i>
    <i>
      <x v="2980"/>
    </i>
    <i>
      <x v="3650"/>
    </i>
    <i>
      <x v="2981"/>
    </i>
    <i>
      <x v="3652"/>
    </i>
    <i>
      <x v="2982"/>
    </i>
    <i>
      <x v="3654"/>
    </i>
    <i>
      <x v="2983"/>
    </i>
    <i>
      <x v="3656"/>
    </i>
    <i>
      <x v="2984"/>
    </i>
    <i>
      <x v="3658"/>
    </i>
    <i>
      <x v="2985"/>
    </i>
    <i>
      <x v="3660"/>
    </i>
    <i>
      <x v="2986"/>
    </i>
    <i>
      <x v="3662"/>
    </i>
    <i>
      <x v="2987"/>
    </i>
    <i>
      <x v="3664"/>
    </i>
    <i>
      <x v="2988"/>
    </i>
    <i>
      <x v="3666"/>
    </i>
    <i>
      <x v="2989"/>
    </i>
    <i>
      <x v="3668"/>
    </i>
    <i>
      <x v="2990"/>
    </i>
    <i>
      <x v="3670"/>
    </i>
    <i>
      <x v="2991"/>
    </i>
    <i>
      <x v="3672"/>
    </i>
    <i>
      <x v="2992"/>
    </i>
    <i>
      <x v="3674"/>
    </i>
    <i>
      <x v="2993"/>
    </i>
    <i>
      <x v="3676"/>
    </i>
    <i>
      <x v="2994"/>
    </i>
    <i>
      <x v="3678"/>
    </i>
    <i>
      <x v="2995"/>
    </i>
    <i>
      <x v="3680"/>
    </i>
    <i>
      <x v="2996"/>
    </i>
    <i>
      <x v="3682"/>
    </i>
    <i>
      <x v="2997"/>
    </i>
    <i>
      <x v="3684"/>
    </i>
    <i>
      <x v="2998"/>
    </i>
    <i>
      <x v="3686"/>
    </i>
    <i>
      <x v="2999"/>
    </i>
    <i>
      <x v="3688"/>
    </i>
    <i>
      <x v="3000"/>
    </i>
    <i>
      <x v="3690"/>
    </i>
    <i>
      <x v="3001"/>
    </i>
    <i>
      <x v="3692"/>
    </i>
    <i>
      <x v="3002"/>
    </i>
    <i>
      <x v="3694"/>
    </i>
    <i>
      <x v="3003"/>
    </i>
    <i>
      <x v="3696"/>
    </i>
    <i>
      <x v="3004"/>
    </i>
    <i>
      <x v="3698"/>
    </i>
    <i>
      <x v="3005"/>
    </i>
    <i>
      <x v="3700"/>
    </i>
    <i>
      <x v="3006"/>
    </i>
    <i>
      <x v="3702"/>
    </i>
    <i>
      <x v="3007"/>
    </i>
    <i>
      <x v="3704"/>
    </i>
    <i>
      <x v="3008"/>
    </i>
    <i>
      <x v="3706"/>
    </i>
    <i>
      <x v="3009"/>
    </i>
    <i>
      <x v="3708"/>
    </i>
    <i>
      <x v="3010"/>
    </i>
    <i>
      <x v="3710"/>
    </i>
    <i>
      <x v="3011"/>
    </i>
    <i>
      <x v="3712"/>
    </i>
    <i>
      <x v="3012"/>
    </i>
    <i>
      <x v="3714"/>
    </i>
    <i>
      <x v="3013"/>
    </i>
    <i>
      <x v="3716"/>
    </i>
    <i>
      <x v="3014"/>
    </i>
    <i>
      <x v="3718"/>
    </i>
    <i>
      <x v="3015"/>
    </i>
    <i>
      <x v="3720"/>
    </i>
    <i>
      <x v="3016"/>
    </i>
    <i>
      <x v="3722"/>
    </i>
    <i>
      <x v="3017"/>
    </i>
    <i>
      <x v="3724"/>
    </i>
    <i>
      <x v="3018"/>
    </i>
    <i>
      <x v="3726"/>
    </i>
    <i>
      <x v="3019"/>
    </i>
    <i>
      <x v="3728"/>
    </i>
    <i>
      <x v="3020"/>
    </i>
    <i>
      <x v="3730"/>
    </i>
    <i>
      <x v="3021"/>
    </i>
    <i>
      <x v="3732"/>
    </i>
    <i>
      <x v="3022"/>
    </i>
    <i>
      <x v="3734"/>
    </i>
    <i>
      <x v="3023"/>
    </i>
    <i>
      <x v="3736"/>
    </i>
    <i>
      <x v="3024"/>
    </i>
    <i>
      <x v="3738"/>
    </i>
    <i>
      <x v="3025"/>
    </i>
    <i>
      <x v="3740"/>
    </i>
    <i>
      <x v="3026"/>
    </i>
    <i>
      <x v="3742"/>
    </i>
    <i>
      <x v="3027"/>
    </i>
    <i>
      <x v="3744"/>
    </i>
    <i>
      <x v="3028"/>
    </i>
    <i>
      <x v="3746"/>
    </i>
    <i>
      <x v="3029"/>
    </i>
    <i>
      <x v="3748"/>
    </i>
    <i>
      <x v="3030"/>
    </i>
    <i>
      <x v="3750"/>
    </i>
    <i>
      <x v="3031"/>
    </i>
    <i>
      <x v="3752"/>
    </i>
    <i>
      <x v="3032"/>
    </i>
    <i>
      <x v="3754"/>
    </i>
    <i>
      <x v="3033"/>
    </i>
    <i>
      <x v="3756"/>
    </i>
    <i>
      <x v="3034"/>
    </i>
    <i>
      <x v="3758"/>
    </i>
    <i>
      <x v="3035"/>
    </i>
    <i>
      <x v="3760"/>
    </i>
    <i>
      <x v="3036"/>
    </i>
    <i>
      <x v="3762"/>
    </i>
    <i>
      <x v="3037"/>
    </i>
    <i>
      <x v="3764"/>
    </i>
    <i>
      <x v="3038"/>
    </i>
    <i>
      <x v="3766"/>
    </i>
    <i>
      <x v="3039"/>
    </i>
    <i>
      <x v="3768"/>
    </i>
    <i>
      <x v="3040"/>
    </i>
    <i>
      <x v="3770"/>
    </i>
    <i>
      <x v="3041"/>
    </i>
    <i>
      <x v="3772"/>
    </i>
    <i>
      <x v="3042"/>
    </i>
    <i>
      <x v="3774"/>
    </i>
    <i>
      <x v="3043"/>
    </i>
    <i>
      <x v="3776"/>
    </i>
    <i>
      <x v="3044"/>
    </i>
    <i>
      <x v="3778"/>
    </i>
    <i>
      <x v="3045"/>
    </i>
    <i>
      <x v="3780"/>
    </i>
    <i>
      <x v="3046"/>
    </i>
    <i>
      <x v="3782"/>
    </i>
    <i>
      <x v="3047"/>
    </i>
    <i>
      <x v="3784"/>
    </i>
    <i>
      <x v="3048"/>
    </i>
    <i>
      <x v="3786"/>
    </i>
    <i>
      <x v="3049"/>
    </i>
    <i>
      <x v="3788"/>
    </i>
    <i>
      <x v="3050"/>
    </i>
    <i>
      <x v="3790"/>
    </i>
    <i>
      <x v="3051"/>
    </i>
    <i>
      <x v="3792"/>
    </i>
    <i>
      <x v="3052"/>
    </i>
    <i>
      <x v="3794"/>
    </i>
    <i>
      <x v="3053"/>
    </i>
    <i>
      <x v="3796"/>
    </i>
    <i>
      <x v="3054"/>
    </i>
    <i>
      <x v="3798"/>
    </i>
    <i>
      <x v="3055"/>
    </i>
    <i>
      <x v="3800"/>
    </i>
    <i>
      <x v="3056"/>
    </i>
    <i>
      <x v="3802"/>
    </i>
    <i>
      <x v="3057"/>
    </i>
    <i>
      <x v="3804"/>
    </i>
    <i>
      <x v="3058"/>
    </i>
    <i>
      <x v="3806"/>
    </i>
    <i>
      <x v="3059"/>
    </i>
    <i>
      <x v="3808"/>
    </i>
    <i>
      <x v="3060"/>
    </i>
    <i>
      <x v="3810"/>
    </i>
    <i>
      <x v="3061"/>
    </i>
    <i>
      <x v="3812"/>
    </i>
    <i>
      <x v="3062"/>
    </i>
    <i>
      <x v="3814"/>
    </i>
    <i>
      <x v="3063"/>
    </i>
    <i>
      <x v="3816"/>
    </i>
    <i>
      <x v="3064"/>
    </i>
    <i>
      <x v="3818"/>
    </i>
    <i>
      <x v="3065"/>
    </i>
    <i>
      <x v="3820"/>
    </i>
    <i>
      <x v="3066"/>
    </i>
    <i>
      <x v="3822"/>
    </i>
    <i>
      <x v="3067"/>
    </i>
    <i>
      <x v="3824"/>
    </i>
    <i>
      <x v="3068"/>
    </i>
    <i>
      <x v="3826"/>
    </i>
    <i>
      <x v="3069"/>
    </i>
    <i>
      <x v="3828"/>
    </i>
    <i>
      <x v="3070"/>
    </i>
    <i>
      <x v="3830"/>
    </i>
    <i>
      <x v="3071"/>
    </i>
    <i>
      <x v="3832"/>
    </i>
    <i>
      <x v="3072"/>
    </i>
    <i>
      <x v="3834"/>
    </i>
    <i>
      <x v="3073"/>
    </i>
    <i>
      <x v="3836"/>
    </i>
    <i>
      <x v="3074"/>
    </i>
    <i>
      <x v="3838"/>
    </i>
    <i>
      <x v="3075"/>
    </i>
    <i>
      <x v="3840"/>
    </i>
    <i>
      <x v="3076"/>
    </i>
    <i>
      <x v="3842"/>
    </i>
    <i>
      <x v="3077"/>
    </i>
    <i>
      <x v="3844"/>
    </i>
    <i>
      <x v="3078"/>
    </i>
    <i>
      <x v="3846"/>
    </i>
    <i>
      <x v="3079"/>
    </i>
    <i>
      <x v="3848"/>
    </i>
    <i>
      <x v="3080"/>
    </i>
    <i>
      <x v="3850"/>
    </i>
    <i>
      <x v="3081"/>
    </i>
    <i>
      <x v="3852"/>
    </i>
    <i>
      <x v="3082"/>
    </i>
    <i>
      <x v="3854"/>
    </i>
    <i>
      <x v="3083"/>
    </i>
    <i>
      <x v="3856"/>
    </i>
    <i>
      <x v="3084"/>
    </i>
    <i>
      <x v="3858"/>
    </i>
    <i>
      <x v="3085"/>
    </i>
    <i>
      <x v="3860"/>
    </i>
    <i>
      <x v="3086"/>
    </i>
    <i>
      <x v="3862"/>
    </i>
    <i>
      <x v="3087"/>
    </i>
    <i>
      <x v="3864"/>
    </i>
    <i>
      <x v="3088"/>
    </i>
    <i>
      <x v="3866"/>
    </i>
    <i>
      <x v="3089"/>
    </i>
    <i>
      <x v="3868"/>
    </i>
    <i>
      <x v="3090"/>
    </i>
    <i>
      <x v="3870"/>
    </i>
    <i>
      <x v="3091"/>
    </i>
    <i>
      <x v="3872"/>
    </i>
    <i>
      <x v="3092"/>
    </i>
    <i>
      <x v="3874"/>
    </i>
    <i>
      <x v="3093"/>
    </i>
    <i>
      <x v="3876"/>
    </i>
    <i>
      <x v="3094"/>
    </i>
    <i>
      <x v="3878"/>
    </i>
    <i>
      <x v="3095"/>
    </i>
    <i>
      <x v="3880"/>
    </i>
    <i>
      <x v="3096"/>
    </i>
    <i>
      <x v="3882"/>
    </i>
    <i>
      <x v="3097"/>
    </i>
    <i>
      <x v="3884"/>
    </i>
    <i>
      <x v="3098"/>
    </i>
    <i>
      <x v="3886"/>
    </i>
    <i>
      <x v="3099"/>
    </i>
    <i>
      <x v="3888"/>
    </i>
    <i>
      <x v="3100"/>
    </i>
    <i>
      <x v="3890"/>
    </i>
    <i>
      <x v="3101"/>
    </i>
    <i>
      <x v="3892"/>
    </i>
    <i>
      <x v="3102"/>
    </i>
    <i>
      <x v="3894"/>
    </i>
    <i>
      <x v="3103"/>
    </i>
    <i>
      <x v="3896"/>
    </i>
    <i>
      <x v="3104"/>
    </i>
    <i>
      <x v="3898"/>
    </i>
    <i>
      <x v="3105"/>
    </i>
    <i>
      <x v="3900"/>
    </i>
    <i>
      <x v="3106"/>
    </i>
    <i>
      <x v="3902"/>
    </i>
    <i>
      <x v="3107"/>
    </i>
    <i>
      <x v="3904"/>
    </i>
    <i>
      <x v="3108"/>
    </i>
    <i>
      <x v="3906"/>
    </i>
    <i>
      <x v="3109"/>
    </i>
    <i>
      <x v="3908"/>
    </i>
    <i>
      <x v="3110"/>
    </i>
    <i>
      <x v="3910"/>
    </i>
    <i>
      <x v="3111"/>
    </i>
    <i>
      <x v="3912"/>
    </i>
    <i>
      <x v="3112"/>
    </i>
    <i>
      <x v="3914"/>
    </i>
    <i>
      <x v="3113"/>
    </i>
    <i>
      <x v="3916"/>
    </i>
    <i>
      <x v="3114"/>
    </i>
    <i>
      <x v="3918"/>
    </i>
    <i>
      <x v="3115"/>
    </i>
    <i>
      <x v="3920"/>
    </i>
    <i>
      <x v="3116"/>
    </i>
    <i>
      <x v="3922"/>
    </i>
    <i>
      <x v="3117"/>
    </i>
    <i>
      <x v="3924"/>
    </i>
    <i>
      <x v="3118"/>
    </i>
    <i>
      <x v="3926"/>
    </i>
    <i>
      <x v="3119"/>
    </i>
    <i>
      <x v="3928"/>
    </i>
    <i>
      <x v="3120"/>
    </i>
    <i>
      <x v="3930"/>
    </i>
    <i>
      <x v="3121"/>
    </i>
    <i>
      <x v="3932"/>
    </i>
    <i>
      <x v="3122"/>
    </i>
    <i>
      <x v="3934"/>
    </i>
    <i>
      <x v="3123"/>
    </i>
    <i>
      <x v="3936"/>
    </i>
    <i>
      <x v="3124"/>
    </i>
    <i>
      <x v="3938"/>
    </i>
    <i>
      <x v="3125"/>
    </i>
    <i>
      <x v="3940"/>
    </i>
    <i>
      <x v="3126"/>
    </i>
    <i>
      <x v="3942"/>
    </i>
    <i>
      <x v="3127"/>
    </i>
    <i>
      <x v="3944"/>
    </i>
    <i>
      <x v="3128"/>
    </i>
    <i>
      <x v="3946"/>
    </i>
    <i>
      <x v="3129"/>
    </i>
    <i>
      <x v="3948"/>
    </i>
    <i>
      <x v="3130"/>
    </i>
    <i>
      <x v="3950"/>
    </i>
    <i>
      <x v="3131"/>
    </i>
    <i>
      <x v="3952"/>
    </i>
    <i>
      <x v="3132"/>
    </i>
    <i>
      <x v="3954"/>
    </i>
    <i>
      <x v="3133"/>
    </i>
    <i>
      <x v="3956"/>
    </i>
    <i>
      <x v="3134"/>
    </i>
    <i>
      <x v="3958"/>
    </i>
    <i>
      <x v="3135"/>
    </i>
    <i>
      <x v="3960"/>
    </i>
    <i>
      <x v="3136"/>
    </i>
    <i>
      <x v="3962"/>
    </i>
    <i>
      <x v="3137"/>
    </i>
    <i>
      <x v="3964"/>
    </i>
    <i>
      <x v="3138"/>
    </i>
    <i>
      <x v="3966"/>
    </i>
    <i>
      <x v="3139"/>
    </i>
    <i>
      <x v="3968"/>
    </i>
    <i>
      <x v="3140"/>
    </i>
    <i>
      <x v="2305"/>
    </i>
    <i>
      <x v="3141"/>
    </i>
    <i>
      <x v="3972"/>
    </i>
    <i>
      <x v="3142"/>
    </i>
    <i>
      <x v="3974"/>
    </i>
    <i>
      <x v="3143"/>
    </i>
    <i>
      <x v="3976"/>
    </i>
    <i>
      <x v="3144"/>
    </i>
    <i>
      <x v="3978"/>
    </i>
    <i>
      <x v="3145"/>
    </i>
    <i>
      <x v="2306"/>
    </i>
    <i>
      <x v="3146"/>
    </i>
    <i>
      <x v="3982"/>
    </i>
    <i>
      <x v="3147"/>
    </i>
    <i>
      <x v="3984"/>
    </i>
    <i>
      <x v="3148"/>
    </i>
    <i>
      <x v="3986"/>
    </i>
    <i>
      <x v="3149"/>
    </i>
    <i>
      <x v="2307"/>
    </i>
    <i>
      <x v="3150"/>
    </i>
    <i>
      <x v="3990"/>
    </i>
    <i>
      <x v="3151"/>
    </i>
    <i>
      <x v="3992"/>
    </i>
    <i>
      <x v="3152"/>
    </i>
    <i>
      <x v="3994"/>
    </i>
    <i>
      <x v="3153"/>
    </i>
    <i>
      <x v="3996"/>
    </i>
    <i>
      <x v="3154"/>
    </i>
    <i>
      <x v="3998"/>
    </i>
    <i>
      <x v="3155"/>
    </i>
    <i>
      <x v="4000"/>
    </i>
    <i>
      <x v="3156"/>
    </i>
    <i>
      <x v="4002"/>
    </i>
    <i>
      <x v="3157"/>
    </i>
    <i>
      <x v="4004"/>
    </i>
    <i>
      <x v="3158"/>
    </i>
    <i>
      <x v="4006"/>
    </i>
    <i>
      <x v="3159"/>
    </i>
    <i>
      <x v="2309"/>
    </i>
    <i>
      <x v="3160"/>
    </i>
    <i>
      <x v="4010"/>
    </i>
    <i>
      <x v="3161"/>
    </i>
    <i>
      <x v="4012"/>
    </i>
    <i>
      <x v="3162"/>
    </i>
    <i>
      <x v="4014"/>
    </i>
    <i>
      <x v="3163"/>
    </i>
    <i>
      <x v="4016"/>
    </i>
    <i>
      <x v="3164"/>
    </i>
    <i>
      <x v="4018"/>
    </i>
    <i>
      <x v="3165"/>
    </i>
    <i>
      <x v="4020"/>
    </i>
    <i>
      <x v="3166"/>
    </i>
    <i>
      <x v="4022"/>
    </i>
    <i>
      <x v="3167"/>
    </i>
    <i>
      <x v="4024"/>
    </i>
    <i>
      <x v="2301"/>
    </i>
    <i>
      <x v="4026"/>
    </i>
    <i>
      <x v="3169"/>
    </i>
    <i>
      <x v="4028"/>
    </i>
    <i>
      <x v="3170"/>
    </i>
    <i>
      <x v="4030"/>
    </i>
    <i>
      <x v="3171"/>
    </i>
    <i>
      <x v="4032"/>
    </i>
    <i>
      <x v="3172"/>
    </i>
    <i>
      <x v="4034"/>
    </i>
    <i>
      <x v="3173"/>
    </i>
    <i>
      <x v="4036"/>
    </i>
    <i>
      <x v="3174"/>
    </i>
    <i>
      <x v="4038"/>
    </i>
    <i>
      <x v="3175"/>
    </i>
    <i>
      <x v="4040"/>
    </i>
    <i>
      <x v="3176"/>
    </i>
    <i>
      <x v="4042"/>
    </i>
    <i>
      <x v="3177"/>
    </i>
    <i>
      <x v="4044"/>
    </i>
    <i>
      <x v="3178"/>
    </i>
    <i>
      <x v="4046"/>
    </i>
    <i>
      <x v="3179"/>
    </i>
    <i>
      <x v="4048"/>
    </i>
    <i>
      <x v="3180"/>
    </i>
    <i>
      <x v="4050"/>
    </i>
    <i>
      <x v="3181"/>
    </i>
    <i>
      <x v="2310"/>
    </i>
    <i>
      <x v="3182"/>
    </i>
    <i>
      <x v="4054"/>
    </i>
    <i>
      <x v="3183"/>
    </i>
    <i>
      <x v="4056"/>
    </i>
    <i>
      <x v="3184"/>
    </i>
    <i>
      <x v="4058"/>
    </i>
    <i>
      <x v="3185"/>
    </i>
    <i>
      <x v="4060"/>
    </i>
    <i>
      <x v="3186"/>
    </i>
    <i>
      <x v="4062"/>
    </i>
    <i>
      <x v="3187"/>
    </i>
    <i>
      <x v="4064"/>
    </i>
    <i>
      <x v="3188"/>
    </i>
    <i>
      <x v="4066"/>
    </i>
    <i>
      <x v="3189"/>
    </i>
    <i>
      <x v="4068"/>
    </i>
    <i>
      <x v="3190"/>
    </i>
    <i>
      <x v="4070"/>
    </i>
    <i>
      <x v="3191"/>
    </i>
    <i>
      <x v="4072"/>
    </i>
    <i>
      <x v="3192"/>
    </i>
    <i>
      <x v="4074"/>
    </i>
    <i>
      <x v="3193"/>
    </i>
    <i>
      <x v="4076"/>
    </i>
    <i>
      <x v="3194"/>
    </i>
    <i>
      <x v="4078"/>
    </i>
    <i>
      <x v="3195"/>
    </i>
    <i>
      <x v="4080"/>
    </i>
    <i>
      <x v="3196"/>
    </i>
    <i>
      <x v="4082"/>
    </i>
    <i>
      <x v="3197"/>
    </i>
    <i>
      <x v="4084"/>
    </i>
    <i>
      <x v="3198"/>
    </i>
    <i>
      <x v="4086"/>
    </i>
    <i>
      <x v="3199"/>
    </i>
    <i>
      <x v="4088"/>
    </i>
    <i>
      <x v="3200"/>
    </i>
    <i>
      <x v="4090"/>
    </i>
    <i>
      <x v="3201"/>
    </i>
    <i>
      <x v="4092"/>
    </i>
    <i>
      <x v="3202"/>
    </i>
    <i>
      <x v="4094"/>
    </i>
    <i>
      <x v="3203"/>
    </i>
    <i>
      <x v="4096"/>
    </i>
    <i>
      <x v="3204"/>
    </i>
    <i>
      <x v="4098"/>
    </i>
    <i>
      <x v="3205"/>
    </i>
    <i>
      <x v="4100"/>
    </i>
    <i>
      <x v="3206"/>
    </i>
    <i>
      <x v="4102"/>
    </i>
    <i>
      <x v="3207"/>
    </i>
    <i>
      <x v="4104"/>
    </i>
    <i>
      <x v="3208"/>
    </i>
    <i>
      <x v="4106"/>
    </i>
    <i>
      <x v="3209"/>
    </i>
    <i>
      <x v="4108"/>
    </i>
    <i>
      <x v="3210"/>
    </i>
    <i>
      <x v="4110"/>
    </i>
    <i>
      <x v="3211"/>
    </i>
    <i>
      <x v="4112"/>
    </i>
    <i>
      <x v="3212"/>
    </i>
    <i>
      <x v="4114"/>
    </i>
    <i>
      <x v="3213"/>
    </i>
    <i>
      <x v="4116"/>
    </i>
    <i>
      <x v="3214"/>
    </i>
    <i>
      <x v="4118"/>
    </i>
    <i>
      <x v="3215"/>
    </i>
    <i>
      <x v="4120"/>
    </i>
    <i>
      <x v="3216"/>
    </i>
    <i>
      <x v="4122"/>
    </i>
    <i>
      <x v="3217"/>
    </i>
    <i>
      <x v="4124"/>
    </i>
    <i>
      <x v="3218"/>
    </i>
    <i>
      <x v="4126"/>
    </i>
    <i>
      <x v="3219"/>
    </i>
    <i>
      <x v="4128"/>
    </i>
    <i>
      <x v="3220"/>
    </i>
    <i>
      <x v="4130"/>
    </i>
    <i>
      <x v="3221"/>
    </i>
    <i>
      <x v="4132"/>
    </i>
    <i>
      <x v="3222"/>
    </i>
    <i>
      <x v="4134"/>
    </i>
    <i>
      <x v="3223"/>
    </i>
    <i>
      <x v="4136"/>
    </i>
    <i>
      <x v="3224"/>
    </i>
    <i>
      <x v="4138"/>
    </i>
    <i>
      <x v="3225"/>
    </i>
    <i>
      <x v="4140"/>
    </i>
    <i>
      <x v="3226"/>
    </i>
    <i>
      <x v="4142"/>
    </i>
    <i>
      <x v="3227"/>
    </i>
    <i>
      <x v="4144"/>
    </i>
    <i>
      <x v="3228"/>
    </i>
    <i>
      <x v="4146"/>
    </i>
    <i>
      <x v="3229"/>
    </i>
    <i>
      <x v="4148"/>
    </i>
    <i>
      <x v="3230"/>
    </i>
    <i>
      <x v="4150"/>
    </i>
    <i>
      <x v="3231"/>
    </i>
    <i>
      <x v="4152"/>
    </i>
    <i>
      <x v="3232"/>
    </i>
    <i>
      <x v="4154"/>
    </i>
    <i>
      <x v="3233"/>
    </i>
    <i>
      <x v="4156"/>
    </i>
    <i>
      <x v="3234"/>
    </i>
    <i>
      <x v="4158"/>
    </i>
    <i>
      <x v="3235"/>
    </i>
    <i>
      <x v="4160"/>
    </i>
    <i>
      <x v="3236"/>
    </i>
    <i>
      <x v="4162"/>
    </i>
    <i>
      <x v="3237"/>
    </i>
    <i>
      <x v="4164"/>
    </i>
    <i>
      <x v="3238"/>
    </i>
    <i>
      <x v="4166"/>
    </i>
    <i>
      <x v="3239"/>
    </i>
    <i>
      <x v="4168"/>
    </i>
    <i>
      <x v="3240"/>
    </i>
    <i>
      <x v="4170"/>
    </i>
    <i>
      <x v="3241"/>
    </i>
    <i>
      <x v="4172"/>
    </i>
    <i>
      <x v="3242"/>
    </i>
    <i>
      <x v="4174"/>
    </i>
    <i>
      <x v="3243"/>
    </i>
    <i>
      <x v="4176"/>
    </i>
    <i>
      <x v="3244"/>
    </i>
    <i>
      <x v="4178"/>
    </i>
    <i>
      <x v="3245"/>
    </i>
    <i>
      <x v="4180"/>
    </i>
    <i>
      <x v="3246"/>
    </i>
    <i>
      <x v="4182"/>
    </i>
    <i>
      <x v="3247"/>
    </i>
    <i>
      <x v="4184"/>
    </i>
    <i>
      <x v="3248"/>
    </i>
    <i>
      <x v="4186"/>
    </i>
    <i>
      <x v="3249"/>
    </i>
    <i>
      <x v="4188"/>
    </i>
    <i>
      <x v="3250"/>
    </i>
    <i>
      <x v="4190"/>
    </i>
    <i>
      <x v="3251"/>
    </i>
    <i>
      <x v="4192"/>
    </i>
    <i>
      <x v="3252"/>
    </i>
    <i>
      <x v="4194"/>
    </i>
    <i>
      <x v="3253"/>
    </i>
    <i>
      <x v="4196"/>
    </i>
    <i>
      <x v="3254"/>
    </i>
    <i>
      <x v="4198"/>
    </i>
    <i>
      <x v="3255"/>
    </i>
    <i>
      <x v="4200"/>
    </i>
    <i>
      <x v="3256"/>
    </i>
    <i>
      <x v="4202"/>
    </i>
    <i>
      <x v="3257"/>
    </i>
    <i>
      <x v="4204"/>
    </i>
    <i>
      <x v="3258"/>
    </i>
    <i>
      <x v="4206"/>
    </i>
    <i>
      <x v="3259"/>
    </i>
    <i>
      <x v="4208"/>
    </i>
    <i>
      <x v="3260"/>
    </i>
    <i>
      <x v="4210"/>
    </i>
    <i>
      <x v="3261"/>
    </i>
    <i>
      <x v="4212"/>
    </i>
    <i>
      <x v="3262"/>
    </i>
    <i>
      <x v="4214"/>
    </i>
    <i>
      <x v="3263"/>
    </i>
    <i>
      <x v="4216"/>
    </i>
    <i>
      <x v="3264"/>
    </i>
    <i>
      <x v="4218"/>
    </i>
    <i>
      <x v="3265"/>
    </i>
    <i>
      <x v="4220"/>
    </i>
    <i>
      <x v="3266"/>
    </i>
    <i>
      <x v="4222"/>
    </i>
    <i>
      <x v="3267"/>
    </i>
    <i>
      <x v="4224"/>
    </i>
    <i>
      <x v="2302"/>
    </i>
    <i>
      <x v="4226"/>
    </i>
    <i>
      <x v="3269"/>
    </i>
    <i>
      <x v="4228"/>
    </i>
    <i>
      <x v="3270"/>
    </i>
    <i>
      <x v="4230"/>
    </i>
    <i>
      <x v="3271"/>
    </i>
    <i>
      <x v="4232"/>
    </i>
    <i>
      <x v="3272"/>
    </i>
    <i>
      <x v="4234"/>
    </i>
    <i>
      <x v="3273"/>
    </i>
    <i>
      <x v="4236"/>
    </i>
    <i>
      <x v="3274"/>
    </i>
    <i>
      <x v="4238"/>
    </i>
    <i>
      <x v="3275"/>
    </i>
    <i>
      <x v="4240"/>
    </i>
    <i>
      <x v="3276"/>
    </i>
    <i>
      <x v="4242"/>
    </i>
    <i>
      <x v="3277"/>
    </i>
    <i>
      <x v="4244"/>
    </i>
    <i>
      <x v="3278"/>
    </i>
    <i>
      <x v="4246"/>
    </i>
    <i>
      <x v="3279"/>
    </i>
    <i>
      <x v="4248"/>
    </i>
    <i>
      <x v="3280"/>
    </i>
    <i>
      <x v="4250"/>
    </i>
    <i>
      <x v="3281"/>
    </i>
    <i>
      <x v="4252"/>
    </i>
    <i>
      <x v="3282"/>
    </i>
    <i>
      <x v="4254"/>
    </i>
    <i>
      <x v="3283"/>
    </i>
    <i>
      <x v="4256"/>
    </i>
    <i>
      <x v="3284"/>
    </i>
    <i>
      <x v="4258"/>
    </i>
    <i>
      <x v="3285"/>
    </i>
    <i>
      <x v="4260"/>
    </i>
    <i>
      <x v="3286"/>
    </i>
    <i>
      <x v="4262"/>
    </i>
    <i>
      <x v="3287"/>
    </i>
    <i>
      <x v="4264"/>
    </i>
    <i>
      <x v="3288"/>
    </i>
    <i>
      <x v="4266"/>
    </i>
    <i>
      <x v="3289"/>
    </i>
    <i>
      <x v="4268"/>
    </i>
    <i>
      <x v="3290"/>
    </i>
    <i>
      <x v="4270"/>
    </i>
    <i>
      <x v="3291"/>
    </i>
    <i>
      <x v="4272"/>
    </i>
    <i>
      <x v="3292"/>
    </i>
    <i>
      <x v="4274"/>
    </i>
    <i>
      <x v="3293"/>
    </i>
    <i>
      <x v="4276"/>
    </i>
    <i>
      <x v="3294"/>
    </i>
    <i>
      <x v="4278"/>
    </i>
    <i>
      <x v="3295"/>
    </i>
    <i>
      <x v="4280"/>
    </i>
    <i>
      <x v="3296"/>
    </i>
    <i>
      <x v="4282"/>
    </i>
    <i>
      <x v="3297"/>
    </i>
    <i>
      <x v="4284"/>
    </i>
    <i>
      <x v="3298"/>
    </i>
    <i>
      <x v="4286"/>
    </i>
    <i>
      <x v="3299"/>
    </i>
    <i>
      <x v="4288"/>
    </i>
    <i>
      <x v="3300"/>
    </i>
    <i>
      <x v="4290"/>
    </i>
    <i>
      <x v="3301"/>
    </i>
    <i>
      <x v="4292"/>
    </i>
    <i>
      <x v="3302"/>
    </i>
    <i>
      <x v="4294"/>
    </i>
    <i>
      <x v="3303"/>
    </i>
    <i>
      <x v="4296"/>
    </i>
    <i>
      <x v="3304"/>
    </i>
    <i>
      <x v="4298"/>
    </i>
    <i>
      <x v="3305"/>
    </i>
    <i>
      <x v="4300"/>
    </i>
    <i>
      <x v="3306"/>
    </i>
    <i>
      <x v="4302"/>
    </i>
    <i>
      <x v="3307"/>
    </i>
    <i>
      <x v="4304"/>
    </i>
    <i>
      <x v="3308"/>
    </i>
    <i>
      <x v="4306"/>
    </i>
    <i>
      <x v="3309"/>
    </i>
    <i>
      <x v="4308"/>
    </i>
    <i>
      <x v="3310"/>
    </i>
    <i>
      <x v="4310"/>
    </i>
    <i>
      <x v="3311"/>
    </i>
    <i>
      <x v="4312"/>
    </i>
    <i>
      <x v="3312"/>
    </i>
    <i>
      <x v="4314"/>
    </i>
    <i>
      <x v="3313"/>
    </i>
    <i>
      <x v="4316"/>
    </i>
    <i>
      <x v="3314"/>
    </i>
    <i>
      <x v="4318"/>
    </i>
    <i>
      <x v="3315"/>
    </i>
    <i>
      <x v="4320"/>
    </i>
    <i>
      <x v="3316"/>
    </i>
    <i>
      <x v="4322"/>
    </i>
    <i>
      <x v="3317"/>
    </i>
    <i>
      <x v="4324"/>
    </i>
    <i>
      <x v="3318"/>
    </i>
    <i>
      <x v="4326"/>
    </i>
    <i>
      <x v="3319"/>
    </i>
    <i>
      <x v="2312"/>
    </i>
    <i>
      <x v="3320"/>
    </i>
    <i>
      <x v="4330"/>
    </i>
    <i>
      <x v="3321"/>
    </i>
    <i>
      <x v="4332"/>
    </i>
    <i>
      <x v="3322"/>
    </i>
    <i>
      <x v="4334"/>
    </i>
    <i>
      <x v="3323"/>
    </i>
    <i>
      <x v="4336"/>
    </i>
    <i>
      <x v="3324"/>
    </i>
    <i>
      <x v="4338"/>
    </i>
    <i>
      <x v="3325"/>
    </i>
    <i>
      <x v="4340"/>
    </i>
    <i>
      <x v="3326"/>
    </i>
    <i>
      <x v="4342"/>
    </i>
    <i>
      <x v="3327"/>
    </i>
    <i>
      <x v="4344"/>
    </i>
    <i>
      <x v="3328"/>
    </i>
    <i>
      <x v="4346"/>
    </i>
    <i>
      <x v="3329"/>
    </i>
    <i>
      <x v="4348"/>
    </i>
    <i>
      <x v="3330"/>
    </i>
    <i>
      <x v="4350"/>
    </i>
    <i>
      <x v="3331"/>
    </i>
    <i>
      <x v="4352"/>
    </i>
    <i>
      <x v="3332"/>
    </i>
    <i>
      <x v="4354"/>
    </i>
    <i>
      <x v="3333"/>
    </i>
    <i>
      <x v="4356"/>
    </i>
    <i>
      <x v="3334"/>
    </i>
    <i>
      <x v="4358"/>
    </i>
    <i>
      <x v="3335"/>
    </i>
    <i>
      <x v="4360"/>
    </i>
    <i>
      <x v="3336"/>
    </i>
    <i>
      <x v="4362"/>
    </i>
    <i>
      <x v="3337"/>
    </i>
    <i>
      <x v="4364"/>
    </i>
    <i>
      <x v="3338"/>
    </i>
    <i>
      <x v="4366"/>
    </i>
    <i>
      <x v="3339"/>
    </i>
    <i>
      <x v="4368"/>
    </i>
    <i>
      <x v="3340"/>
    </i>
    <i>
      <x v="4370"/>
    </i>
    <i>
      <x v="3341"/>
    </i>
    <i>
      <x v="4372"/>
    </i>
    <i>
      <x v="3342"/>
    </i>
    <i>
      <x v="4374"/>
    </i>
    <i>
      <x v="3343"/>
    </i>
    <i>
      <x v="4376"/>
    </i>
    <i>
      <x v="3344"/>
    </i>
    <i>
      <x v="4378"/>
    </i>
    <i>
      <x v="3345"/>
    </i>
    <i>
      <x v="4380"/>
    </i>
    <i>
      <x v="3346"/>
    </i>
    <i>
      <x v="4382"/>
    </i>
    <i>
      <x v="3347"/>
    </i>
    <i>
      <x v="4384"/>
    </i>
    <i>
      <x v="3348"/>
    </i>
    <i>
      <x v="4386"/>
    </i>
    <i>
      <x v="3349"/>
    </i>
    <i>
      <x v="4388"/>
    </i>
    <i>
      <x v="3350"/>
    </i>
    <i>
      <x v="4390"/>
    </i>
    <i>
      <x v="3351"/>
    </i>
    <i>
      <x v="4392"/>
    </i>
    <i>
      <x v="3352"/>
    </i>
    <i>
      <x v="4394"/>
    </i>
    <i>
      <x v="3353"/>
    </i>
    <i>
      <x v="4396"/>
    </i>
    <i>
      <x v="3354"/>
    </i>
    <i>
      <x v="4398"/>
    </i>
    <i>
      <x v="3355"/>
    </i>
    <i>
      <x v="2313"/>
    </i>
    <i>
      <x v="3356"/>
    </i>
    <i>
      <x v="4402"/>
    </i>
    <i>
      <x v="3357"/>
    </i>
    <i>
      <x v="4404"/>
    </i>
    <i>
      <x v="3358"/>
    </i>
    <i>
      <x v="4406"/>
    </i>
    <i>
      <x v="3359"/>
    </i>
    <i>
      <x v="4408"/>
    </i>
    <i>
      <x v="3360"/>
    </i>
    <i>
      <x v="4410"/>
    </i>
    <i>
      <x v="3361"/>
    </i>
    <i>
      <x v="4412"/>
    </i>
    <i>
      <x v="3362"/>
    </i>
    <i>
      <x v="4414"/>
    </i>
    <i>
      <x v="3363"/>
    </i>
    <i>
      <x v="4416"/>
    </i>
    <i>
      <x v="3364"/>
    </i>
    <i>
      <x v="4418"/>
    </i>
    <i>
      <x v="3365"/>
    </i>
    <i>
      <x v="4420"/>
    </i>
    <i>
      <x v="3366"/>
    </i>
    <i>
      <x v="4422"/>
    </i>
    <i>
      <x v="3367"/>
    </i>
    <i>
      <x v="4424"/>
    </i>
    <i>
      <x v="3368"/>
    </i>
    <i>
      <x v="4426"/>
    </i>
    <i>
      <x v="3369"/>
    </i>
    <i>
      <x v="4428"/>
    </i>
    <i>
      <x v="3370"/>
    </i>
    <i>
      <x v="4430"/>
    </i>
    <i>
      <x v="3371"/>
    </i>
    <i>
      <x v="4432"/>
    </i>
    <i>
      <x v="3372"/>
    </i>
    <i>
      <x v="4434"/>
    </i>
    <i>
      <x v="3373"/>
    </i>
    <i>
      <x v="4436"/>
    </i>
    <i>
      <x v="3374"/>
    </i>
    <i>
      <x v="4438"/>
    </i>
    <i>
      <x v="3375"/>
    </i>
    <i>
      <x v="4440"/>
    </i>
    <i>
      <x v="3376"/>
    </i>
    <i>
      <x v="4442"/>
    </i>
    <i>
      <x v="3377"/>
    </i>
    <i>
      <x v="4444"/>
    </i>
    <i>
      <x v="3378"/>
    </i>
    <i>
      <x v="4446"/>
    </i>
    <i>
      <x v="3379"/>
    </i>
    <i>
      <x v="4448"/>
    </i>
    <i>
      <x v="3380"/>
    </i>
    <i>
      <x v="4450"/>
    </i>
    <i>
      <x v="3381"/>
    </i>
    <i>
      <x v="4452"/>
    </i>
    <i>
      <x v="3382"/>
    </i>
    <i>
      <x v="4454"/>
    </i>
    <i>
      <x v="3383"/>
    </i>
    <i>
      <x v="4456"/>
    </i>
    <i>
      <x v="3384"/>
    </i>
    <i>
      <x v="4458"/>
    </i>
    <i>
      <x v="3385"/>
    </i>
    <i>
      <x v="4460"/>
    </i>
    <i>
      <x v="3386"/>
    </i>
    <i>
      <x v="4462"/>
    </i>
    <i>
      <x v="3387"/>
    </i>
    <i>
      <x v="4464"/>
    </i>
    <i>
      <x v="3388"/>
    </i>
    <i>
      <x v="4466"/>
    </i>
    <i>
      <x v="3389"/>
    </i>
    <i>
      <x v="4468"/>
    </i>
    <i>
      <x v="3390"/>
    </i>
    <i>
      <x v="4470"/>
    </i>
    <i>
      <x v="3391"/>
    </i>
    <i>
      <x v="4472"/>
    </i>
    <i>
      <x v="3392"/>
    </i>
    <i>
      <x v="4474"/>
    </i>
    <i>
      <x v="3393"/>
    </i>
    <i>
      <x v="4476"/>
    </i>
    <i>
      <x v="3394"/>
    </i>
    <i>
      <x v="4478"/>
    </i>
    <i>
      <x v="3395"/>
    </i>
    <i>
      <x v="4480"/>
    </i>
    <i>
      <x v="3396"/>
    </i>
    <i>
      <x v="4482"/>
    </i>
    <i>
      <x v="3397"/>
    </i>
    <i>
      <x v="4484"/>
    </i>
    <i>
      <x v="3398"/>
    </i>
    <i>
      <x v="4486"/>
    </i>
    <i>
      <x v="3399"/>
    </i>
    <i>
      <x v="4488"/>
    </i>
    <i>
      <x v="3400"/>
    </i>
    <i>
      <x v="4490"/>
    </i>
    <i>
      <x v="3401"/>
    </i>
    <i>
      <x v="4492"/>
    </i>
    <i>
      <x v="3402"/>
    </i>
    <i>
      <x v="4494"/>
    </i>
    <i>
      <x v="3403"/>
    </i>
    <i>
      <x v="4496"/>
    </i>
    <i>
      <x v="3404"/>
    </i>
    <i>
      <x v="4498"/>
    </i>
    <i>
      <x v="3405"/>
    </i>
    <i>
      <x v="4500"/>
    </i>
    <i>
      <x v="3406"/>
    </i>
    <i>
      <x v="4502"/>
    </i>
    <i>
      <x v="3407"/>
    </i>
    <i>
      <x v="4504"/>
    </i>
    <i>
      <x v="3408"/>
    </i>
    <i>
      <x v="4506"/>
    </i>
    <i>
      <x v="3409"/>
    </i>
    <i>
      <x v="4508"/>
    </i>
    <i>
      <x v="3410"/>
    </i>
    <i>
      <x v="4510"/>
    </i>
    <i>
      <x v="3411"/>
    </i>
    <i>
      <x v="4512"/>
    </i>
    <i>
      <x v="3412"/>
    </i>
    <i>
      <x v="4514"/>
    </i>
    <i>
      <x v="3413"/>
    </i>
    <i>
      <x v="4516"/>
    </i>
    <i>
      <x v="3414"/>
    </i>
    <i>
      <x v="4518"/>
    </i>
    <i>
      <x v="3415"/>
    </i>
    <i>
      <x v="4520"/>
    </i>
    <i>
      <x v="3416"/>
    </i>
    <i>
      <x v="4522"/>
    </i>
    <i>
      <x v="3417"/>
    </i>
    <i>
      <x v="4524"/>
    </i>
    <i>
      <x v="3418"/>
    </i>
    <i>
      <x v="4526"/>
    </i>
    <i>
      <x v="3419"/>
    </i>
    <i>
      <x v="4528"/>
    </i>
    <i>
      <x v="3420"/>
    </i>
    <i>
      <x v="4530"/>
    </i>
    <i>
      <x v="3421"/>
    </i>
    <i>
      <x v="4532"/>
    </i>
    <i>
      <x v="3422"/>
    </i>
    <i>
      <x v="4534"/>
    </i>
    <i>
      <x v="3423"/>
    </i>
    <i>
      <x v="4536"/>
    </i>
    <i>
      <x v="3424"/>
    </i>
    <i>
      <x v="4538"/>
    </i>
    <i>
      <x v="3425"/>
    </i>
    <i>
      <x v="4540"/>
    </i>
    <i>
      <x v="3426"/>
    </i>
    <i>
      <x v="4542"/>
    </i>
    <i>
      <x v="3427"/>
    </i>
    <i>
      <x v="4544"/>
    </i>
    <i>
      <x v="3428"/>
    </i>
    <i>
      <x v="4546"/>
    </i>
    <i>
      <x v="3429"/>
    </i>
    <i>
      <x v="4548"/>
    </i>
    <i>
      <x v="3430"/>
    </i>
    <i>
      <x v="4550"/>
    </i>
    <i>
      <x v="3431"/>
    </i>
    <i>
      <x v="4552"/>
    </i>
    <i>
      <x v="3432"/>
    </i>
    <i>
      <x v="4554"/>
    </i>
    <i>
      <x v="3433"/>
    </i>
    <i>
      <x v="4556"/>
    </i>
    <i>
      <x v="3434"/>
    </i>
    <i>
      <x v="4558"/>
    </i>
    <i>
      <x v="3435"/>
    </i>
    <i>
      <x v="4560"/>
    </i>
    <i>
      <x v="3436"/>
    </i>
    <i>
      <x v="4562"/>
    </i>
    <i>
      <x v="3437"/>
    </i>
    <i>
      <x v="4564"/>
    </i>
    <i>
      <x v="3438"/>
    </i>
    <i>
      <x v="4566"/>
    </i>
    <i>
      <x v="3439"/>
    </i>
    <i>
      <x v="4568"/>
    </i>
    <i>
      <x v="3440"/>
    </i>
    <i>
      <x v="4570"/>
    </i>
    <i>
      <x v="3441"/>
    </i>
    <i>
      <x v="4572"/>
    </i>
    <i>
      <x v="3442"/>
    </i>
    <i>
      <x v="4574"/>
    </i>
    <i>
      <x v="3443"/>
    </i>
    <i>
      <x v="4576"/>
    </i>
    <i>
      <x v="3444"/>
    </i>
    <i>
      <x v="4578"/>
    </i>
    <i>
      <x v="3445"/>
    </i>
    <i>
      <x v="4580"/>
    </i>
    <i>
      <x v="3446"/>
    </i>
    <i>
      <x v="4582"/>
    </i>
    <i>
      <x v="3447"/>
    </i>
    <i>
      <x v="4584"/>
    </i>
    <i>
      <x v="3448"/>
    </i>
    <i>
      <x v="4586"/>
    </i>
    <i>
      <x v="2300"/>
    </i>
    <i>
      <x v="4588"/>
    </i>
    <i>
      <x v="3450"/>
    </i>
    <i>
      <x v="4590"/>
    </i>
    <i>
      <x v="3451"/>
    </i>
    <i>
      <x v="4592"/>
    </i>
    <i>
      <x v="3452"/>
    </i>
    <i>
      <x v="4594"/>
    </i>
    <i>
      <x v="3453"/>
    </i>
    <i>
      <x v="4596"/>
    </i>
    <i>
      <x v="3454"/>
    </i>
    <i>
      <x v="4598"/>
    </i>
    <i>
      <x v="3455"/>
    </i>
    <i>
      <x v="2314"/>
    </i>
    <i>
      <x v="3456"/>
    </i>
    <i>
      <x v="2061"/>
    </i>
    <i>
      <x v="1548"/>
    </i>
    <i>
      <x v="1292"/>
    </i>
    <i>
      <x v="14"/>
    </i>
    <i>
      <x v="1805"/>
    </i>
    <i>
      <x v="15"/>
    </i>
    <i>
      <x v="1164"/>
    </i>
    <i>
      <x v="16"/>
    </i>
    <i>
      <x v="1420"/>
    </i>
    <i>
      <x v="17"/>
    </i>
    <i>
      <x v="1677"/>
    </i>
    <i>
      <x v="18"/>
    </i>
    <i>
      <x v="1933"/>
    </i>
    <i>
      <x v="19"/>
    </i>
    <i>
      <x v="2189"/>
    </i>
    <i>
      <x v="20"/>
    </i>
    <i>
      <x v="1228"/>
    </i>
    <i>
      <x v="21"/>
    </i>
    <i>
      <x v="1356"/>
    </i>
    <i>
      <x v="22"/>
    </i>
    <i>
      <x v="1484"/>
    </i>
    <i>
      <x v="23"/>
    </i>
    <i>
      <x v="1612"/>
    </i>
    <i>
      <x v="24"/>
    </i>
    <i>
      <x v="1741"/>
    </i>
    <i>
      <x v="25"/>
    </i>
    <i>
      <x v="1869"/>
    </i>
    <i>
      <x v="26"/>
    </i>
    <i>
      <x v="1997"/>
    </i>
    <i>
      <x v="27"/>
    </i>
    <i>
      <x v="2125"/>
    </i>
    <i>
      <x v="28"/>
    </i>
    <i>
      <x v="2253"/>
    </i>
    <i>
      <x v="29"/>
    </i>
    <i>
      <x v="1196"/>
    </i>
    <i>
      <x v="30"/>
    </i>
    <i>
      <x v="1260"/>
    </i>
    <i>
      <x v="31"/>
    </i>
    <i>
      <x v="1324"/>
    </i>
    <i>
      <x v="32"/>
    </i>
    <i>
      <x v="1388"/>
    </i>
    <i>
      <x v="33"/>
    </i>
    <i>
      <x v="1452"/>
    </i>
    <i>
      <x v="34"/>
    </i>
    <i>
      <x v="1516"/>
    </i>
    <i>
      <x v="35"/>
    </i>
    <i>
      <x v="1580"/>
    </i>
    <i>
      <x v="36"/>
    </i>
    <i>
      <x v="1645"/>
    </i>
    <i>
      <x v="37"/>
    </i>
    <i>
      <x v="1709"/>
    </i>
    <i>
      <x v="38"/>
    </i>
    <i>
      <x v="1773"/>
    </i>
    <i>
      <x v="39"/>
    </i>
    <i>
      <x v="1837"/>
    </i>
    <i>
      <x v="40"/>
    </i>
    <i>
      <x v="1901"/>
    </i>
    <i>
      <x v="41"/>
    </i>
    <i>
      <x v="1965"/>
    </i>
    <i>
      <x v="42"/>
    </i>
    <i>
      <x v="2029"/>
    </i>
    <i>
      <x v="43"/>
    </i>
    <i>
      <x v="2093"/>
    </i>
    <i>
      <x v="44"/>
    </i>
    <i>
      <x v="2157"/>
    </i>
    <i>
      <x v="45"/>
    </i>
    <i>
      <x v="2221"/>
    </i>
    <i>
      <x v="46"/>
    </i>
    <i>
      <x v="2286"/>
    </i>
    <i>
      <x v="47"/>
    </i>
    <i>
      <x v="1180"/>
    </i>
    <i>
      <x v="48"/>
    </i>
    <i>
      <x v="1212"/>
    </i>
    <i>
      <x v="49"/>
    </i>
    <i>
      <x v="1244"/>
    </i>
    <i>
      <x v="50"/>
    </i>
    <i>
      <x v="1276"/>
    </i>
    <i>
      <x v="51"/>
    </i>
    <i>
      <x v="1308"/>
    </i>
    <i>
      <x v="52"/>
    </i>
    <i>
      <x v="1340"/>
    </i>
    <i>
      <x v="53"/>
    </i>
    <i>
      <x v="1372"/>
    </i>
    <i>
      <x v="54"/>
    </i>
    <i>
      <x v="1404"/>
    </i>
    <i>
      <x v="55"/>
    </i>
    <i>
      <x v="1436"/>
    </i>
    <i>
      <x v="56"/>
    </i>
    <i>
      <x v="1468"/>
    </i>
    <i>
      <x v="57"/>
    </i>
    <i>
      <x v="1500"/>
    </i>
    <i>
      <x v="58"/>
    </i>
    <i>
      <x v="1532"/>
    </i>
    <i>
      <x v="59"/>
    </i>
    <i>
      <x v="1564"/>
    </i>
    <i>
      <x v="60"/>
    </i>
    <i>
      <x v="1596"/>
    </i>
    <i>
      <x v="61"/>
    </i>
    <i>
      <x v="1628"/>
    </i>
    <i>
      <x v="62"/>
    </i>
    <i>
      <x v="1661"/>
    </i>
    <i>
      <x v="63"/>
    </i>
    <i>
      <x v="1693"/>
    </i>
    <i>
      <x v="64"/>
    </i>
    <i>
      <x v="1725"/>
    </i>
    <i>
      <x v="65"/>
    </i>
    <i>
      <x v="1757"/>
    </i>
    <i>
      <x v="66"/>
    </i>
    <i>
      <x v="1789"/>
    </i>
    <i>
      <x v="67"/>
    </i>
    <i>
      <x v="1821"/>
    </i>
    <i>
      <x v="68"/>
    </i>
    <i>
      <x v="1853"/>
    </i>
    <i>
      <x v="69"/>
    </i>
    <i>
      <x v="1885"/>
    </i>
    <i>
      <x v="70"/>
    </i>
    <i>
      <x v="1917"/>
    </i>
    <i>
      <x v="71"/>
    </i>
    <i>
      <x v="1949"/>
    </i>
    <i>
      <x v="72"/>
    </i>
    <i>
      <x v="1981"/>
    </i>
    <i>
      <x v="73"/>
    </i>
    <i>
      <x v="2013"/>
    </i>
    <i>
      <x v="74"/>
    </i>
    <i>
      <x v="2045"/>
    </i>
    <i>
      <x v="75"/>
    </i>
    <i>
      <x v="2077"/>
    </i>
    <i>
      <x v="76"/>
    </i>
    <i>
      <x v="2109"/>
    </i>
    <i>
      <x v="77"/>
    </i>
    <i>
      <x v="2141"/>
    </i>
    <i>
      <x v="78"/>
    </i>
    <i>
      <x v="2173"/>
    </i>
    <i>
      <x v="79"/>
    </i>
    <i>
      <x v="2205"/>
    </i>
    <i>
      <x v="80"/>
    </i>
    <i>
      <x v="2237"/>
    </i>
    <i>
      <x v="81"/>
    </i>
    <i>
      <x v="2269"/>
    </i>
    <i>
      <x v="82"/>
    </i>
    <i>
      <x v="1156"/>
    </i>
    <i>
      <x v="83"/>
    </i>
    <i>
      <x v="1172"/>
    </i>
    <i>
      <x v="84"/>
    </i>
    <i>
      <x v="1188"/>
    </i>
    <i>
      <x v="85"/>
    </i>
    <i>
      <x v="1204"/>
    </i>
    <i>
      <x v="86"/>
    </i>
    <i>
      <x v="1220"/>
    </i>
    <i>
      <x v="87"/>
    </i>
    <i>
      <x v="1236"/>
    </i>
    <i>
      <x v="88"/>
    </i>
    <i>
      <x v="1252"/>
    </i>
    <i>
      <x v="89"/>
    </i>
    <i>
      <x v="1268"/>
    </i>
    <i>
      <x v="90"/>
    </i>
    <i>
      <x v="1284"/>
    </i>
    <i>
      <x v="91"/>
    </i>
    <i>
      <x v="1300"/>
    </i>
    <i>
      <x v="92"/>
    </i>
    <i>
      <x v="1316"/>
    </i>
    <i>
      <x v="93"/>
    </i>
    <i>
      <x v="1332"/>
    </i>
    <i>
      <x v="94"/>
    </i>
    <i>
      <x v="1348"/>
    </i>
    <i>
      <x v="95"/>
    </i>
    <i>
      <x v="1364"/>
    </i>
    <i>
      <x v="96"/>
    </i>
    <i>
      <x v="1380"/>
    </i>
    <i>
      <x v="97"/>
    </i>
    <i>
      <x v="1396"/>
    </i>
    <i>
      <x v="98"/>
    </i>
    <i>
      <x v="1412"/>
    </i>
    <i>
      <x v="99"/>
    </i>
    <i>
      <x v="1428"/>
    </i>
    <i>
      <x v="100"/>
    </i>
    <i>
      <x v="1444"/>
    </i>
    <i>
      <x v="101"/>
    </i>
    <i>
      <x v="1460"/>
    </i>
    <i>
      <x v="102"/>
    </i>
    <i>
      <x v="1476"/>
    </i>
    <i>
      <x v="103"/>
    </i>
    <i>
      <x v="1492"/>
    </i>
    <i>
      <x v="104"/>
    </i>
    <i>
      <x v="1508"/>
    </i>
    <i>
      <x v="105"/>
    </i>
    <i>
      <x v="1524"/>
    </i>
    <i>
      <x v="106"/>
    </i>
    <i>
      <x v="1540"/>
    </i>
    <i>
      <x v="107"/>
    </i>
    <i>
      <x v="1556"/>
    </i>
    <i>
      <x v="108"/>
    </i>
    <i>
      <x v="1572"/>
    </i>
    <i>
      <x v="109"/>
    </i>
    <i>
      <x v="1588"/>
    </i>
    <i>
      <x v="110"/>
    </i>
    <i>
      <x v="1604"/>
    </i>
    <i>
      <x v="111"/>
    </i>
    <i>
      <x v="1620"/>
    </i>
    <i>
      <x v="112"/>
    </i>
    <i>
      <x v="1637"/>
    </i>
    <i>
      <x v="113"/>
    </i>
    <i>
      <x v="1653"/>
    </i>
    <i>
      <x v="114"/>
    </i>
    <i>
      <x v="1669"/>
    </i>
    <i>
      <x v="115"/>
    </i>
    <i>
      <x v="1685"/>
    </i>
    <i>
      <x v="116"/>
    </i>
    <i>
      <x v="1701"/>
    </i>
    <i>
      <x v="117"/>
    </i>
    <i>
      <x v="1717"/>
    </i>
    <i>
      <x v="118"/>
    </i>
    <i>
      <x v="1733"/>
    </i>
    <i>
      <x v="119"/>
    </i>
    <i>
      <x v="1749"/>
    </i>
    <i>
      <x v="120"/>
    </i>
    <i>
      <x v="1765"/>
    </i>
    <i>
      <x v="121"/>
    </i>
    <i>
      <x v="1781"/>
    </i>
    <i>
      <x v="122"/>
    </i>
    <i>
      <x v="1797"/>
    </i>
    <i>
      <x v="123"/>
    </i>
    <i>
      <x v="1813"/>
    </i>
    <i>
      <x v="124"/>
    </i>
    <i>
      <x v="1829"/>
    </i>
    <i>
      <x v="125"/>
    </i>
    <i>
      <x v="1845"/>
    </i>
    <i>
      <x v="126"/>
    </i>
    <i>
      <x v="1861"/>
    </i>
    <i>
      <x v="127"/>
    </i>
    <i>
      <x v="1877"/>
    </i>
    <i>
      <x v="128"/>
    </i>
    <i>
      <x v="1893"/>
    </i>
    <i>
      <x v="129"/>
    </i>
    <i>
      <x v="1909"/>
    </i>
    <i>
      <x v="130"/>
    </i>
    <i>
      <x v="1925"/>
    </i>
    <i>
      <x v="131"/>
    </i>
    <i>
      <x v="1941"/>
    </i>
    <i>
      <x v="132"/>
    </i>
    <i>
      <x v="1957"/>
    </i>
    <i>
      <x v="133"/>
    </i>
    <i>
      <x v="1973"/>
    </i>
    <i>
      <x v="134"/>
    </i>
    <i>
      <x v="1989"/>
    </i>
    <i>
      <x v="135"/>
    </i>
    <i>
      <x v="2005"/>
    </i>
    <i>
      <x v="136"/>
    </i>
    <i>
      <x v="2021"/>
    </i>
    <i>
      <x v="137"/>
    </i>
    <i>
      <x v="2037"/>
    </i>
    <i>
      <x v="138"/>
    </i>
    <i>
      <x v="2053"/>
    </i>
    <i>
      <x v="139"/>
    </i>
    <i>
      <x v="2069"/>
    </i>
    <i>
      <x v="140"/>
    </i>
    <i>
      <x v="2085"/>
    </i>
    <i>
      <x v="141"/>
    </i>
    <i>
      <x v="2101"/>
    </i>
    <i>
      <x v="142"/>
    </i>
    <i>
      <x v="2117"/>
    </i>
    <i>
      <x v="143"/>
    </i>
    <i>
      <x v="2133"/>
    </i>
    <i>
      <x v="144"/>
    </i>
    <i>
      <x v="2149"/>
    </i>
    <i>
      <x v="145"/>
    </i>
    <i>
      <x v="2165"/>
    </i>
    <i>
      <x v="146"/>
    </i>
    <i>
      <x v="2181"/>
    </i>
    <i>
      <x v="147"/>
    </i>
    <i>
      <x v="2197"/>
    </i>
    <i>
      <x v="148"/>
    </i>
    <i>
      <x v="2213"/>
    </i>
    <i>
      <x v="149"/>
    </i>
    <i>
      <x v="2229"/>
    </i>
    <i>
      <x v="150"/>
    </i>
    <i>
      <x v="2245"/>
    </i>
    <i>
      <x v="151"/>
    </i>
    <i>
      <x v="2261"/>
    </i>
    <i>
      <x v="152"/>
    </i>
    <i>
      <x v="2278"/>
    </i>
    <i>
      <x v="153"/>
    </i>
    <i>
      <x v="11"/>
    </i>
    <i>
      <x v="154"/>
    </i>
    <i>
      <x v="1160"/>
    </i>
    <i>
      <x v="155"/>
    </i>
    <i>
      <x v="1168"/>
    </i>
    <i>
      <x v="156"/>
    </i>
    <i>
      <x v="1176"/>
    </i>
    <i>
      <x v="157"/>
    </i>
    <i>
      <x v="1184"/>
    </i>
    <i>
      <x v="158"/>
    </i>
    <i>
      <x v="1192"/>
    </i>
    <i>
      <x v="159"/>
    </i>
    <i>
      <x v="1200"/>
    </i>
    <i>
      <x v="160"/>
    </i>
    <i>
      <x v="1208"/>
    </i>
    <i>
      <x v="161"/>
    </i>
    <i>
      <x v="1216"/>
    </i>
    <i>
      <x v="162"/>
    </i>
    <i>
      <x v="1224"/>
    </i>
    <i>
      <x v="163"/>
    </i>
    <i>
      <x v="1232"/>
    </i>
    <i>
      <x v="164"/>
    </i>
    <i>
      <x v="1240"/>
    </i>
    <i>
      <x v="165"/>
    </i>
    <i>
      <x v="1248"/>
    </i>
    <i>
      <x v="166"/>
    </i>
    <i>
      <x v="1256"/>
    </i>
    <i>
      <x v="167"/>
    </i>
    <i>
      <x v="1264"/>
    </i>
    <i>
      <x v="168"/>
    </i>
    <i>
      <x v="1272"/>
    </i>
    <i>
      <x v="169"/>
    </i>
    <i>
      <x v="1280"/>
    </i>
    <i>
      <x v="170"/>
    </i>
    <i>
      <x v="1288"/>
    </i>
    <i>
      <x v="171"/>
    </i>
    <i>
      <x v="1296"/>
    </i>
    <i>
      <x v="172"/>
    </i>
    <i>
      <x v="1304"/>
    </i>
    <i>
      <x v="173"/>
    </i>
    <i>
      <x v="1312"/>
    </i>
    <i>
      <x v="174"/>
    </i>
    <i>
      <x v="1320"/>
    </i>
    <i>
      <x v="175"/>
    </i>
    <i>
      <x v="1328"/>
    </i>
    <i>
      <x v="176"/>
    </i>
    <i>
      <x v="1336"/>
    </i>
    <i>
      <x v="177"/>
    </i>
    <i>
      <x v="1344"/>
    </i>
    <i>
      <x v="178"/>
    </i>
    <i>
      <x v="1352"/>
    </i>
    <i>
      <x v="179"/>
    </i>
    <i>
      <x v="1360"/>
    </i>
    <i>
      <x v="180"/>
    </i>
    <i>
      <x v="1368"/>
    </i>
    <i>
      <x v="181"/>
    </i>
    <i>
      <x v="1376"/>
    </i>
    <i>
      <x v="182"/>
    </i>
    <i>
      <x v="1384"/>
    </i>
    <i>
      <x v="183"/>
    </i>
    <i>
      <x v="1392"/>
    </i>
    <i>
      <x v="184"/>
    </i>
    <i>
      <x v="1400"/>
    </i>
    <i>
      <x v="185"/>
    </i>
    <i>
      <x v="1408"/>
    </i>
    <i>
      <x v="186"/>
    </i>
    <i>
      <x v="1416"/>
    </i>
    <i>
      <x v="187"/>
    </i>
    <i>
      <x v="1424"/>
    </i>
    <i>
      <x v="188"/>
    </i>
    <i>
      <x v="1432"/>
    </i>
    <i>
      <x v="189"/>
    </i>
    <i>
      <x v="1440"/>
    </i>
    <i>
      <x v="190"/>
    </i>
    <i>
      <x v="1448"/>
    </i>
    <i>
      <x v="191"/>
    </i>
    <i>
      <x v="1456"/>
    </i>
    <i>
      <x v="192"/>
    </i>
    <i>
      <x v="1464"/>
    </i>
    <i>
      <x v="193"/>
    </i>
    <i>
      <x v="1472"/>
    </i>
    <i>
      <x v="194"/>
    </i>
    <i>
      <x v="5"/>
    </i>
    <i>
      <x v="195"/>
    </i>
    <i>
      <x v="1488"/>
    </i>
    <i>
      <x v="196"/>
    </i>
    <i>
      <x v="1496"/>
    </i>
    <i>
      <x v="197"/>
    </i>
    <i>
      <x v="1504"/>
    </i>
    <i>
      <x v="198"/>
    </i>
    <i>
      <x v="1512"/>
    </i>
    <i>
      <x v="199"/>
    </i>
    <i>
      <x v="1520"/>
    </i>
    <i>
      <x v="200"/>
    </i>
    <i>
      <x v="1528"/>
    </i>
    <i>
      <x v="201"/>
    </i>
    <i>
      <x v="1536"/>
    </i>
    <i>
      <x v="202"/>
    </i>
    <i>
      <x v="1544"/>
    </i>
    <i>
      <x v="203"/>
    </i>
    <i>
      <x v="6"/>
    </i>
    <i>
      <x v="204"/>
    </i>
    <i>
      <x v="1560"/>
    </i>
    <i>
      <x v="205"/>
    </i>
    <i>
      <x v="1568"/>
    </i>
    <i>
      <x v="206"/>
    </i>
    <i>
      <x v="1576"/>
    </i>
    <i>
      <x v="207"/>
    </i>
    <i>
      <x v="1584"/>
    </i>
    <i>
      <x v="208"/>
    </i>
    <i>
      <x v="1592"/>
    </i>
    <i>
      <x v="209"/>
    </i>
    <i>
      <x v="1600"/>
    </i>
    <i>
      <x v="210"/>
    </i>
    <i>
      <x v="1608"/>
    </i>
    <i>
      <x v="211"/>
    </i>
    <i>
      <x v="1616"/>
    </i>
    <i>
      <x v="212"/>
    </i>
    <i>
      <x v="1624"/>
    </i>
    <i>
      <x v="213"/>
    </i>
    <i>
      <x v="1632"/>
    </i>
    <i>
      <x v="214"/>
    </i>
    <i>
      <x v="1641"/>
    </i>
    <i>
      <x v="215"/>
    </i>
    <i>
      <x v="1649"/>
    </i>
    <i>
      <x v="216"/>
    </i>
    <i>
      <x v="1657"/>
    </i>
    <i>
      <x v="217"/>
    </i>
    <i>
      <x v="1665"/>
    </i>
    <i>
      <x v="218"/>
    </i>
    <i>
      <x v="1673"/>
    </i>
    <i>
      <x v="219"/>
    </i>
    <i>
      <x v="1681"/>
    </i>
    <i>
      <x v="220"/>
    </i>
    <i>
      <x v="1689"/>
    </i>
    <i>
      <x v="221"/>
    </i>
    <i>
      <x v="1697"/>
    </i>
    <i>
      <x v="222"/>
    </i>
    <i>
      <x v="1705"/>
    </i>
    <i>
      <x v="223"/>
    </i>
    <i>
      <x v="1713"/>
    </i>
    <i>
      <x v="224"/>
    </i>
    <i>
      <x v="1721"/>
    </i>
    <i>
      <x v="225"/>
    </i>
    <i>
      <x v="1729"/>
    </i>
    <i>
      <x v="226"/>
    </i>
    <i>
      <x v="1737"/>
    </i>
    <i>
      <x v="227"/>
    </i>
    <i>
      <x v="1745"/>
    </i>
    <i>
      <x v="228"/>
    </i>
    <i>
      <x v="1753"/>
    </i>
    <i>
      <x v="229"/>
    </i>
    <i>
      <x v="1761"/>
    </i>
    <i>
      <x v="230"/>
    </i>
    <i>
      <x v="1769"/>
    </i>
    <i>
      <x v="231"/>
    </i>
    <i>
      <x v="1777"/>
    </i>
    <i>
      <x v="232"/>
    </i>
    <i>
      <x v="1785"/>
    </i>
    <i>
      <x v="233"/>
    </i>
    <i>
      <x v="1793"/>
    </i>
    <i>
      <x v="234"/>
    </i>
    <i>
      <x v="1801"/>
    </i>
    <i>
      <x v="235"/>
    </i>
    <i>
      <x v="1809"/>
    </i>
    <i>
      <x v="236"/>
    </i>
    <i>
      <x v="1817"/>
    </i>
    <i>
      <x v="237"/>
    </i>
    <i>
      <x v="1825"/>
    </i>
    <i>
      <x v="238"/>
    </i>
    <i>
      <x v="1833"/>
    </i>
    <i>
      <x v="239"/>
    </i>
    <i>
      <x v="1841"/>
    </i>
    <i>
      <x v="240"/>
    </i>
    <i>
      <x v="1849"/>
    </i>
    <i>
      <x v="241"/>
    </i>
    <i>
      <x v="1857"/>
    </i>
    <i>
      <x v="242"/>
    </i>
    <i>
      <x v="1865"/>
    </i>
    <i>
      <x v="243"/>
    </i>
    <i>
      <x v="1873"/>
    </i>
    <i>
      <x v="244"/>
    </i>
    <i>
      <x v="1881"/>
    </i>
    <i>
      <x v="245"/>
    </i>
    <i>
      <x v="1889"/>
    </i>
    <i>
      <x v="246"/>
    </i>
    <i>
      <x v="1897"/>
    </i>
    <i>
      <x v="247"/>
    </i>
    <i>
      <x v="1905"/>
    </i>
    <i>
      <x v="248"/>
    </i>
    <i>
      <x v="1913"/>
    </i>
    <i>
      <x v="249"/>
    </i>
    <i>
      <x v="1921"/>
    </i>
    <i>
      <x v="250"/>
    </i>
    <i>
      <x v="1929"/>
    </i>
    <i>
      <x v="251"/>
    </i>
    <i>
      <x v="1937"/>
    </i>
    <i>
      <x v="252"/>
    </i>
    <i>
      <x v="1945"/>
    </i>
    <i>
      <x v="253"/>
    </i>
    <i>
      <x v="1953"/>
    </i>
    <i>
      <x v="254"/>
    </i>
    <i>
      <x v="1961"/>
    </i>
    <i>
      <x v="255"/>
    </i>
    <i>
      <x v="1969"/>
    </i>
    <i>
      <x v="256"/>
    </i>
    <i>
      <x v="1977"/>
    </i>
    <i>
      <x v="257"/>
    </i>
    <i>
      <x v="1985"/>
    </i>
    <i>
      <x v="258"/>
    </i>
    <i>
      <x v="1993"/>
    </i>
    <i>
      <x v="259"/>
    </i>
    <i>
      <x v="2001"/>
    </i>
    <i>
      <x v="260"/>
    </i>
    <i>
      <x v="2009"/>
    </i>
    <i>
      <x v="261"/>
    </i>
    <i>
      <x v="2017"/>
    </i>
    <i>
      <x v="262"/>
    </i>
    <i>
      <x v="2025"/>
    </i>
    <i>
      <x v="263"/>
    </i>
    <i>
      <x v="2033"/>
    </i>
    <i>
      <x v="264"/>
    </i>
    <i>
      <x v="2041"/>
    </i>
    <i>
      <x v="265"/>
    </i>
    <i>
      <x v="2049"/>
    </i>
    <i>
      <x v="266"/>
    </i>
    <i>
      <x v="2057"/>
    </i>
    <i>
      <x v="267"/>
    </i>
    <i>
      <x v="2065"/>
    </i>
    <i>
      <x v="268"/>
    </i>
    <i>
      <x v="2073"/>
    </i>
    <i>
      <x v="269"/>
    </i>
    <i>
      <x v="2081"/>
    </i>
    <i>
      <x v="270"/>
    </i>
    <i>
      <x v="2089"/>
    </i>
    <i>
      <x v="271"/>
    </i>
    <i>
      <x v="2097"/>
    </i>
    <i>
      <x v="272"/>
    </i>
    <i>
      <x v="2105"/>
    </i>
    <i>
      <x v="273"/>
    </i>
    <i>
      <x v="2113"/>
    </i>
    <i>
      <x v="274"/>
    </i>
    <i>
      <x v="2121"/>
    </i>
    <i>
      <x v="275"/>
    </i>
    <i>
      <x v="2129"/>
    </i>
    <i>
      <x v="276"/>
    </i>
    <i>
      <x v="2137"/>
    </i>
    <i>
      <x v="277"/>
    </i>
    <i>
      <x v="2145"/>
    </i>
    <i>
      <x v="278"/>
    </i>
    <i>
      <x v="2153"/>
    </i>
    <i>
      <x v="279"/>
    </i>
    <i>
      <x v="2161"/>
    </i>
    <i>
      <x v="280"/>
    </i>
    <i>
      <x v="2169"/>
    </i>
    <i>
      <x v="281"/>
    </i>
    <i>
      <x v="2177"/>
    </i>
    <i>
      <x v="282"/>
    </i>
    <i>
      <x v="2185"/>
    </i>
    <i>
      <x v="283"/>
    </i>
    <i>
      <x v="2193"/>
    </i>
    <i>
      <x v="284"/>
    </i>
    <i>
      <x v="2201"/>
    </i>
    <i>
      <x v="285"/>
    </i>
    <i>
      <x v="2209"/>
    </i>
    <i>
      <x v="286"/>
    </i>
    <i>
      <x v="2217"/>
    </i>
    <i>
      <x v="287"/>
    </i>
    <i>
      <x v="2225"/>
    </i>
    <i>
      <x v="288"/>
    </i>
    <i>
      <x v="2233"/>
    </i>
    <i>
      <x v="289"/>
    </i>
    <i>
      <x v="2241"/>
    </i>
    <i>
      <x v="290"/>
    </i>
    <i>
      <x v="2249"/>
    </i>
    <i>
      <x v="291"/>
    </i>
    <i>
      <x v="2257"/>
    </i>
    <i>
      <x v="292"/>
    </i>
    <i>
      <x v="2265"/>
    </i>
    <i>
      <x v="293"/>
    </i>
    <i>
      <x v="2274"/>
    </i>
    <i>
      <x v="294"/>
    </i>
    <i>
      <x v="2282"/>
    </i>
    <i>
      <x v="295"/>
    </i>
    <i>
      <x v="2290"/>
    </i>
    <i>
      <x v="296"/>
    </i>
    <i>
      <x v="1154"/>
    </i>
    <i>
      <x v="297"/>
    </i>
    <i>
      <x v="1158"/>
    </i>
    <i>
      <x v="298"/>
    </i>
    <i>
      <x v="1162"/>
    </i>
    <i>
      <x v="299"/>
    </i>
    <i>
      <x v="1166"/>
    </i>
    <i>
      <x v="300"/>
    </i>
    <i>
      <x v="1170"/>
    </i>
    <i>
      <x v="301"/>
    </i>
    <i>
      <x v="1174"/>
    </i>
    <i>
      <x v="302"/>
    </i>
    <i>
      <x v="1178"/>
    </i>
    <i>
      <x v="303"/>
    </i>
    <i>
      <x v="1182"/>
    </i>
    <i>
      <x v="304"/>
    </i>
    <i>
      <x v="1186"/>
    </i>
    <i>
      <x v="305"/>
    </i>
    <i>
      <x v="1190"/>
    </i>
    <i>
      <x v="306"/>
    </i>
    <i>
      <x v="1194"/>
    </i>
    <i>
      <x v="307"/>
    </i>
    <i>
      <x v="1198"/>
    </i>
    <i>
      <x v="308"/>
    </i>
    <i>
      <x v="1202"/>
    </i>
    <i>
      <x v="309"/>
    </i>
    <i>
      <x v="1206"/>
    </i>
    <i>
      <x v="310"/>
    </i>
    <i>
      <x v="1210"/>
    </i>
    <i>
      <x v="311"/>
    </i>
    <i>
      <x v="1214"/>
    </i>
    <i>
      <x v="312"/>
    </i>
    <i>
      <x v="1218"/>
    </i>
    <i>
      <x v="313"/>
    </i>
    <i>
      <x v="1222"/>
    </i>
    <i>
      <x v="314"/>
    </i>
    <i>
      <x v="1226"/>
    </i>
    <i>
      <x v="315"/>
    </i>
    <i>
      <x v="1230"/>
    </i>
    <i>
      <x v="316"/>
    </i>
    <i>
      <x v="1234"/>
    </i>
    <i>
      <x v="317"/>
    </i>
    <i>
      <x v="1238"/>
    </i>
    <i>
      <x v="318"/>
    </i>
    <i>
      <x v="1242"/>
    </i>
    <i>
      <x v="319"/>
    </i>
    <i>
      <x v="1246"/>
    </i>
    <i>
      <x v="1"/>
    </i>
    <i>
      <x v="1250"/>
    </i>
    <i>
      <x v="321"/>
    </i>
    <i>
      <x v="1254"/>
    </i>
    <i>
      <x v="322"/>
    </i>
    <i>
      <x v="1258"/>
    </i>
    <i>
      <x v="323"/>
    </i>
    <i>
      <x v="1262"/>
    </i>
    <i>
      <x v="324"/>
    </i>
    <i>
      <x v="1266"/>
    </i>
    <i>
      <x v="325"/>
    </i>
    <i>
      <x v="1270"/>
    </i>
    <i>
      <x v="326"/>
    </i>
    <i>
      <x v="1274"/>
    </i>
    <i>
      <x v="327"/>
    </i>
    <i>
      <x v="1278"/>
    </i>
    <i>
      <x v="328"/>
    </i>
    <i>
      <x v="1282"/>
    </i>
    <i>
      <x v="329"/>
    </i>
    <i>
      <x v="1286"/>
    </i>
    <i>
      <x v="330"/>
    </i>
    <i>
      <x v="1290"/>
    </i>
    <i>
      <x v="331"/>
    </i>
    <i>
      <x v="1294"/>
    </i>
    <i>
      <x v="332"/>
    </i>
    <i>
      <x v="1298"/>
    </i>
    <i>
      <x v="333"/>
    </i>
    <i>
      <x v="1302"/>
    </i>
    <i>
      <x v="334"/>
    </i>
    <i>
      <x v="1306"/>
    </i>
    <i>
      <x v="335"/>
    </i>
    <i>
      <x v="1310"/>
    </i>
    <i>
      <x v="336"/>
    </i>
    <i>
      <x v="1314"/>
    </i>
    <i>
      <x v="337"/>
    </i>
    <i>
      <x v="1318"/>
    </i>
    <i>
      <x v="338"/>
    </i>
    <i>
      <x v="1322"/>
    </i>
    <i>
      <x v="339"/>
    </i>
    <i>
      <x v="1326"/>
    </i>
    <i>
      <x v="340"/>
    </i>
    <i>
      <x v="1330"/>
    </i>
    <i>
      <x v="341"/>
    </i>
    <i>
      <x v="1334"/>
    </i>
    <i>
      <x v="342"/>
    </i>
    <i>
      <x v="1338"/>
    </i>
    <i>
      <x v="343"/>
    </i>
    <i>
      <x v="1342"/>
    </i>
    <i>
      <x v="344"/>
    </i>
    <i>
      <x v="1346"/>
    </i>
    <i>
      <x v="345"/>
    </i>
    <i>
      <x v="1350"/>
    </i>
    <i>
      <x v="346"/>
    </i>
    <i>
      <x v="1354"/>
    </i>
    <i>
      <x v="347"/>
    </i>
    <i>
      <x v="1358"/>
    </i>
    <i>
      <x v="348"/>
    </i>
    <i>
      <x v="1362"/>
    </i>
    <i>
      <x v="349"/>
    </i>
    <i>
      <x v="1366"/>
    </i>
    <i>
      <x v="350"/>
    </i>
    <i>
      <x v="1370"/>
    </i>
    <i>
      <x v="351"/>
    </i>
    <i>
      <x v="1374"/>
    </i>
    <i>
      <x v="352"/>
    </i>
    <i>
      <x v="1378"/>
    </i>
    <i>
      <x v="353"/>
    </i>
    <i>
      <x v="1382"/>
    </i>
    <i>
      <x v="354"/>
    </i>
    <i>
      <x v="1386"/>
    </i>
    <i>
      <x v="355"/>
    </i>
    <i>
      <x v="1390"/>
    </i>
    <i>
      <x v="356"/>
    </i>
    <i>
      <x v="1394"/>
    </i>
    <i>
      <x v="357"/>
    </i>
    <i>
      <x v="1398"/>
    </i>
    <i>
      <x v="358"/>
    </i>
    <i>
      <x v="1402"/>
    </i>
    <i>
      <x v="359"/>
    </i>
    <i>
      <x v="1406"/>
    </i>
    <i>
      <x v="360"/>
    </i>
    <i>
      <x v="1410"/>
    </i>
    <i>
      <x v="361"/>
    </i>
    <i>
      <x v="1414"/>
    </i>
    <i>
      <x v="362"/>
    </i>
    <i>
      <x v="1418"/>
    </i>
    <i>
      <x v="363"/>
    </i>
    <i>
      <x v="1422"/>
    </i>
    <i>
      <x v="364"/>
    </i>
    <i>
      <x v="1426"/>
    </i>
    <i>
      <x v="365"/>
    </i>
    <i>
      <x v="1430"/>
    </i>
    <i>
      <x v="366"/>
    </i>
    <i>
      <x v="1434"/>
    </i>
    <i>
      <x v="367"/>
    </i>
    <i>
      <x v="1438"/>
    </i>
    <i>
      <x v="368"/>
    </i>
    <i>
      <x v="1442"/>
    </i>
    <i>
      <x v="369"/>
    </i>
    <i>
      <x v="1446"/>
    </i>
    <i>
      <x v="370"/>
    </i>
    <i>
      <x v="1450"/>
    </i>
    <i>
      <x v="371"/>
    </i>
    <i>
      <x v="1454"/>
    </i>
    <i>
      <x v="372"/>
    </i>
    <i>
      <x v="1458"/>
    </i>
    <i>
      <x v="373"/>
    </i>
    <i>
      <x v="1462"/>
    </i>
    <i>
      <x v="374"/>
    </i>
    <i>
      <x v="1466"/>
    </i>
    <i>
      <x v="375"/>
    </i>
    <i>
      <x v="1470"/>
    </i>
    <i>
      <x v="376"/>
    </i>
    <i>
      <x v="1474"/>
    </i>
    <i>
      <x v="377"/>
    </i>
    <i>
      <x v="1478"/>
    </i>
    <i>
      <x v="378"/>
    </i>
    <i>
      <x v="1482"/>
    </i>
    <i>
      <x v="379"/>
    </i>
    <i>
      <x v="1486"/>
    </i>
    <i>
      <x v="380"/>
    </i>
    <i>
      <x v="1490"/>
    </i>
    <i>
      <x v="381"/>
    </i>
    <i>
      <x v="1494"/>
    </i>
    <i>
      <x v="382"/>
    </i>
    <i>
      <x v="1498"/>
    </i>
    <i>
      <x v="383"/>
    </i>
    <i>
      <x v="1502"/>
    </i>
    <i>
      <x v="384"/>
    </i>
    <i>
      <x v="1506"/>
    </i>
    <i>
      <x v="385"/>
    </i>
    <i>
      <x v="1510"/>
    </i>
    <i>
      <x v="386"/>
    </i>
    <i>
      <x v="1514"/>
    </i>
    <i>
      <x v="387"/>
    </i>
    <i>
      <x v="1518"/>
    </i>
    <i>
      <x v="388"/>
    </i>
    <i>
      <x v="1522"/>
    </i>
    <i>
      <x v="389"/>
    </i>
    <i>
      <x v="1526"/>
    </i>
    <i>
      <x v="390"/>
    </i>
    <i>
      <x v="1530"/>
    </i>
    <i>
      <x v="391"/>
    </i>
    <i>
      <x v="1534"/>
    </i>
    <i>
      <x v="392"/>
    </i>
    <i>
      <x v="1538"/>
    </i>
    <i>
      <x v="393"/>
    </i>
    <i>
      <x v="1542"/>
    </i>
    <i>
      <x v="394"/>
    </i>
    <i>
      <x v="1546"/>
    </i>
    <i>
      <x v="395"/>
    </i>
    <i>
      <x v="1550"/>
    </i>
    <i>
      <x v="396"/>
    </i>
    <i>
      <x v="1554"/>
    </i>
    <i>
      <x v="397"/>
    </i>
    <i>
      <x v="1558"/>
    </i>
    <i>
      <x v="398"/>
    </i>
    <i>
      <x v="1562"/>
    </i>
    <i>
      <x v="399"/>
    </i>
    <i>
      <x v="1566"/>
    </i>
    <i>
      <x v="400"/>
    </i>
    <i>
      <x v="1570"/>
    </i>
    <i>
      <x v="401"/>
    </i>
    <i>
      <x v="1574"/>
    </i>
    <i>
      <x v="402"/>
    </i>
    <i>
      <x v="1578"/>
    </i>
    <i>
      <x v="403"/>
    </i>
    <i>
      <x v="1582"/>
    </i>
    <i>
      <x v="404"/>
    </i>
    <i>
      <x v="1586"/>
    </i>
    <i>
      <x v="405"/>
    </i>
    <i>
      <x v="1590"/>
    </i>
    <i>
      <x v="406"/>
    </i>
    <i>
      <x v="1594"/>
    </i>
    <i>
      <x v="407"/>
    </i>
    <i>
      <x v="1598"/>
    </i>
    <i>
      <x v="408"/>
    </i>
    <i>
      <x v="1602"/>
    </i>
    <i>
      <x v="409"/>
    </i>
    <i>
      <x v="1606"/>
    </i>
    <i>
      <x v="410"/>
    </i>
    <i>
      <x v="1610"/>
    </i>
    <i>
      <x v="411"/>
    </i>
    <i>
      <x v="1614"/>
    </i>
    <i>
      <x v="412"/>
    </i>
    <i>
      <x v="1618"/>
    </i>
    <i>
      <x v="413"/>
    </i>
    <i>
      <x v="1622"/>
    </i>
    <i>
      <x v="414"/>
    </i>
    <i>
      <x v="1626"/>
    </i>
    <i>
      <x v="415"/>
    </i>
    <i>
      <x v="1630"/>
    </i>
    <i>
      <x v="416"/>
    </i>
    <i>
      <x v="1635"/>
    </i>
    <i>
      <x v="417"/>
    </i>
    <i>
      <x v="1639"/>
    </i>
    <i>
      <x v="418"/>
    </i>
    <i>
      <x v="1643"/>
    </i>
    <i>
      <x v="419"/>
    </i>
    <i>
      <x v="7"/>
    </i>
    <i>
      <x v="420"/>
    </i>
    <i>
      <x v="1651"/>
    </i>
    <i>
      <x v="421"/>
    </i>
    <i>
      <x v="1655"/>
    </i>
    <i>
      <x v="422"/>
    </i>
    <i>
      <x v="1659"/>
    </i>
    <i>
      <x v="423"/>
    </i>
    <i>
      <x v="1663"/>
    </i>
    <i>
      <x v="424"/>
    </i>
    <i>
      <x v="1667"/>
    </i>
    <i>
      <x v="425"/>
    </i>
    <i>
      <x v="1671"/>
    </i>
    <i>
      <x v="426"/>
    </i>
    <i>
      <x v="1675"/>
    </i>
    <i>
      <x v="427"/>
    </i>
    <i>
      <x v="1679"/>
    </i>
    <i>
      <x v="428"/>
    </i>
    <i>
      <x v="1683"/>
    </i>
    <i>
      <x v="429"/>
    </i>
    <i>
      <x v="1687"/>
    </i>
    <i>
      <x v="430"/>
    </i>
    <i>
      <x v="1691"/>
    </i>
    <i>
      <x v="431"/>
    </i>
    <i>
      <x v="1695"/>
    </i>
    <i>
      <x v="432"/>
    </i>
    <i>
      <x v="1699"/>
    </i>
    <i>
      <x v="433"/>
    </i>
    <i>
      <x v="1703"/>
    </i>
    <i>
      <x v="434"/>
    </i>
    <i>
      <x v="1707"/>
    </i>
    <i>
      <x v="435"/>
    </i>
    <i>
      <x v="1711"/>
    </i>
    <i>
      <x v="436"/>
    </i>
    <i>
      <x v="1715"/>
    </i>
    <i>
      <x v="437"/>
    </i>
    <i>
      <x v="1719"/>
    </i>
    <i>
      <x v="438"/>
    </i>
    <i>
      <x v="1723"/>
    </i>
    <i>
      <x v="439"/>
    </i>
    <i>
      <x v="1727"/>
    </i>
    <i>
      <x v="440"/>
    </i>
    <i>
      <x v="1731"/>
    </i>
    <i>
      <x v="441"/>
    </i>
    <i>
      <x v="1735"/>
    </i>
    <i>
      <x v="442"/>
    </i>
    <i>
      <x v="1739"/>
    </i>
    <i>
      <x v="443"/>
    </i>
    <i>
      <x v="1743"/>
    </i>
    <i>
      <x v="444"/>
    </i>
    <i>
      <x v="1747"/>
    </i>
    <i>
      <x v="445"/>
    </i>
    <i>
      <x v="1751"/>
    </i>
    <i>
      <x v="446"/>
    </i>
    <i>
      <x v="1755"/>
    </i>
    <i>
      <x v="447"/>
    </i>
    <i>
      <x v="1759"/>
    </i>
    <i>
      <x v="448"/>
    </i>
    <i>
      <x v="1763"/>
    </i>
    <i>
      <x v="449"/>
    </i>
    <i>
      <x v="1767"/>
    </i>
    <i>
      <x v="450"/>
    </i>
    <i>
      <x v="1771"/>
    </i>
    <i>
      <x v="451"/>
    </i>
    <i>
      <x v="1775"/>
    </i>
    <i>
      <x v="452"/>
    </i>
    <i>
      <x v="1779"/>
    </i>
    <i>
      <x v="453"/>
    </i>
    <i>
      <x v="1783"/>
    </i>
    <i>
      <x v="454"/>
    </i>
    <i>
      <x v="1787"/>
    </i>
    <i>
      <x v="455"/>
    </i>
    <i>
      <x v="1791"/>
    </i>
    <i>
      <x v="456"/>
    </i>
    <i>
      <x v="1795"/>
    </i>
    <i>
      <x v="457"/>
    </i>
    <i>
      <x v="1799"/>
    </i>
    <i>
      <x v="458"/>
    </i>
    <i>
      <x v="1803"/>
    </i>
    <i>
      <x v="459"/>
    </i>
    <i>
      <x v="1807"/>
    </i>
    <i>
      <x v="460"/>
    </i>
    <i>
      <x v="1811"/>
    </i>
    <i>
      <x v="461"/>
    </i>
    <i>
      <x v="1815"/>
    </i>
    <i>
      <x v="462"/>
    </i>
    <i>
      <x v="1819"/>
    </i>
    <i>
      <x v="463"/>
    </i>
    <i>
      <x v="1823"/>
    </i>
    <i>
      <x v="464"/>
    </i>
    <i>
      <x v="1827"/>
    </i>
    <i>
      <x v="465"/>
    </i>
    <i>
      <x v="1831"/>
    </i>
    <i>
      <x v="466"/>
    </i>
    <i>
      <x v="1835"/>
    </i>
    <i>
      <x v="467"/>
    </i>
    <i>
      <x v="1839"/>
    </i>
    <i>
      <x v="468"/>
    </i>
    <i>
      <x v="1843"/>
    </i>
    <i>
      <x v="469"/>
    </i>
    <i>
      <x v="1847"/>
    </i>
    <i>
      <x v="470"/>
    </i>
    <i>
      <x v="1851"/>
    </i>
    <i>
      <x v="471"/>
    </i>
    <i>
      <x v="1855"/>
    </i>
    <i>
      <x v="472"/>
    </i>
    <i>
      <x v="1859"/>
    </i>
    <i>
      <x v="473"/>
    </i>
    <i>
      <x v="1863"/>
    </i>
    <i>
      <x v="474"/>
    </i>
    <i>
      <x v="1867"/>
    </i>
    <i>
      <x v="475"/>
    </i>
    <i>
      <x v="1871"/>
    </i>
    <i>
      <x v="476"/>
    </i>
    <i>
      <x v="1875"/>
    </i>
    <i>
      <x v="477"/>
    </i>
    <i>
      <x v="1879"/>
    </i>
    <i>
      <x v="478"/>
    </i>
    <i>
      <x v="1883"/>
    </i>
    <i>
      <x v="479"/>
    </i>
    <i>
      <x v="1887"/>
    </i>
    <i>
      <x v="480"/>
    </i>
    <i>
      <x v="1891"/>
    </i>
    <i>
      <x v="481"/>
    </i>
    <i>
      <x v="1895"/>
    </i>
    <i>
      <x v="482"/>
    </i>
    <i>
      <x v="1899"/>
    </i>
    <i>
      <x v="483"/>
    </i>
    <i>
      <x v="1903"/>
    </i>
    <i>
      <x v="484"/>
    </i>
    <i>
      <x v="1907"/>
    </i>
    <i>
      <x v="485"/>
    </i>
    <i>
      <x v="1911"/>
    </i>
    <i>
      <x v="486"/>
    </i>
    <i>
      <x v="1915"/>
    </i>
    <i>
      <x v="487"/>
    </i>
    <i>
      <x v="1919"/>
    </i>
    <i>
      <x v="488"/>
    </i>
    <i>
      <x v="1923"/>
    </i>
    <i>
      <x v="489"/>
    </i>
    <i>
      <x v="1927"/>
    </i>
    <i>
      <x v="490"/>
    </i>
    <i>
      <x v="1931"/>
    </i>
    <i>
      <x v="491"/>
    </i>
    <i>
      <x v="1935"/>
    </i>
    <i>
      <x v="492"/>
    </i>
    <i>
      <x v="1939"/>
    </i>
    <i>
      <x v="493"/>
    </i>
    <i>
      <x v="1943"/>
    </i>
    <i>
      <x v="494"/>
    </i>
    <i>
      <x v="1947"/>
    </i>
    <i>
      <x v="495"/>
    </i>
    <i>
      <x v="1951"/>
    </i>
    <i>
      <x v="496"/>
    </i>
    <i>
      <x v="1955"/>
    </i>
    <i>
      <x v="497"/>
    </i>
    <i>
      <x v="1959"/>
    </i>
    <i>
      <x v="498"/>
    </i>
    <i>
      <x v="1963"/>
    </i>
    <i>
      <x v="499"/>
    </i>
    <i>
      <x v="1967"/>
    </i>
    <i>
      <x v="500"/>
    </i>
    <i>
      <x v="1971"/>
    </i>
    <i>
      <x v="501"/>
    </i>
    <i>
      <x v="1975"/>
    </i>
    <i>
      <x v="502"/>
    </i>
    <i>
      <x v="1979"/>
    </i>
    <i>
      <x v="503"/>
    </i>
    <i>
      <x v="1983"/>
    </i>
    <i>
      <x v="504"/>
    </i>
    <i>
      <x v="1987"/>
    </i>
    <i>
      <x v="505"/>
    </i>
    <i>
      <x v="1991"/>
    </i>
    <i>
      <x v="506"/>
    </i>
    <i>
      <x v="1995"/>
    </i>
    <i>
      <x v="507"/>
    </i>
    <i>
      <x v="1999"/>
    </i>
    <i>
      <x v="508"/>
    </i>
    <i>
      <x v="2003"/>
    </i>
    <i>
      <x v="509"/>
    </i>
    <i>
      <x v="2007"/>
    </i>
    <i>
      <x v="510"/>
    </i>
    <i>
      <x v="2011"/>
    </i>
    <i>
      <x v="511"/>
    </i>
    <i>
      <x v="2015"/>
    </i>
    <i>
      <x v="512"/>
    </i>
    <i>
      <x v="2019"/>
    </i>
    <i>
      <x v="513"/>
    </i>
    <i>
      <x v="2023"/>
    </i>
    <i>
      <x v="514"/>
    </i>
    <i>
      <x v="2027"/>
    </i>
    <i>
      <x v="515"/>
    </i>
    <i>
      <x v="2031"/>
    </i>
    <i>
      <x v="516"/>
    </i>
    <i>
      <x v="2035"/>
    </i>
    <i>
      <x v="517"/>
    </i>
    <i>
      <x v="2039"/>
    </i>
    <i>
      <x v="518"/>
    </i>
    <i>
      <x v="2043"/>
    </i>
    <i>
      <x v="519"/>
    </i>
    <i>
      <x v="2047"/>
    </i>
    <i>
      <x v="520"/>
    </i>
    <i>
      <x v="2051"/>
    </i>
    <i>
      <x v="521"/>
    </i>
    <i>
      <x v="2055"/>
    </i>
    <i>
      <x v="522"/>
    </i>
    <i>
      <x v="2059"/>
    </i>
    <i>
      <x v="523"/>
    </i>
    <i>
      <x v="2063"/>
    </i>
    <i>
      <x v="524"/>
    </i>
    <i>
      <x v="2067"/>
    </i>
    <i>
      <x v="525"/>
    </i>
    <i>
      <x v="2071"/>
    </i>
    <i>
      <x v="526"/>
    </i>
    <i>
      <x v="2075"/>
    </i>
    <i>
      <x v="527"/>
    </i>
    <i>
      <x v="2079"/>
    </i>
    <i>
      <x v="528"/>
    </i>
    <i>
      <x v="2083"/>
    </i>
    <i>
      <x v="529"/>
    </i>
    <i>
      <x v="2087"/>
    </i>
    <i>
      <x v="530"/>
    </i>
    <i>
      <x v="2091"/>
    </i>
    <i>
      <x v="531"/>
    </i>
    <i>
      <x v="2095"/>
    </i>
    <i>
      <x v="532"/>
    </i>
    <i>
      <x v="2099"/>
    </i>
    <i>
      <x v="533"/>
    </i>
    <i>
      <x v="2103"/>
    </i>
    <i>
      <x v="534"/>
    </i>
    <i>
      <x v="2107"/>
    </i>
    <i>
      <x v="535"/>
    </i>
    <i>
      <x v="2111"/>
    </i>
    <i>
      <x v="536"/>
    </i>
    <i>
      <x v="2115"/>
    </i>
    <i>
      <x v="537"/>
    </i>
    <i>
      <x v="2119"/>
    </i>
    <i>
      <x v="538"/>
    </i>
    <i>
      <x v="2123"/>
    </i>
    <i>
      <x v="539"/>
    </i>
    <i>
      <x v="2127"/>
    </i>
    <i>
      <x v="540"/>
    </i>
    <i>
      <x v="2131"/>
    </i>
    <i>
      <x v="541"/>
    </i>
    <i>
      <x v="2135"/>
    </i>
    <i>
      <x v="542"/>
    </i>
    <i>
      <x v="2139"/>
    </i>
    <i>
      <x v="543"/>
    </i>
    <i>
      <x v="2143"/>
    </i>
    <i>
      <x v="544"/>
    </i>
    <i>
      <x v="2147"/>
    </i>
    <i>
      <x v="545"/>
    </i>
    <i>
      <x v="2151"/>
    </i>
    <i>
      <x v="546"/>
    </i>
    <i>
      <x v="2155"/>
    </i>
    <i>
      <x v="547"/>
    </i>
    <i>
      <x v="2159"/>
    </i>
    <i>
      <x v="548"/>
    </i>
    <i>
      <x v="2163"/>
    </i>
    <i>
      <x v="549"/>
    </i>
    <i>
      <x v="2167"/>
    </i>
    <i>
      <x v="550"/>
    </i>
    <i>
      <x v="2171"/>
    </i>
    <i>
      <x v="551"/>
    </i>
    <i>
      <x v="2175"/>
    </i>
    <i>
      <x v="552"/>
    </i>
    <i>
      <x v="2179"/>
    </i>
    <i>
      <x v="553"/>
    </i>
    <i>
      <x v="2183"/>
    </i>
    <i>
      <x v="554"/>
    </i>
    <i>
      <x v="2187"/>
    </i>
    <i>
      <x v="555"/>
    </i>
    <i>
      <x v="2191"/>
    </i>
    <i>
      <x v="556"/>
    </i>
    <i>
      <x v="2195"/>
    </i>
    <i>
      <x v="557"/>
    </i>
    <i>
      <x v="2199"/>
    </i>
    <i>
      <x v="558"/>
    </i>
    <i>
      <x v="2203"/>
    </i>
    <i>
      <x v="559"/>
    </i>
    <i>
      <x v="2207"/>
    </i>
    <i>
      <x v="560"/>
    </i>
    <i>
      <x v="2211"/>
    </i>
    <i>
      <x v="561"/>
    </i>
    <i>
      <x v="2215"/>
    </i>
    <i>
      <x v="562"/>
    </i>
    <i>
      <x v="2219"/>
    </i>
    <i>
      <x v="563"/>
    </i>
    <i>
      <x v="2223"/>
    </i>
    <i>
      <x v="564"/>
    </i>
    <i>
      <x v="2227"/>
    </i>
    <i>
      <x v="565"/>
    </i>
    <i>
      <x v="2231"/>
    </i>
    <i>
      <x v="566"/>
    </i>
    <i>
      <x v="2235"/>
    </i>
    <i>
      <x v="567"/>
    </i>
    <i>
      <x v="2239"/>
    </i>
    <i>
      <x v="568"/>
    </i>
    <i>
      <x v="2243"/>
    </i>
    <i>
      <x v="569"/>
    </i>
    <i>
      <x v="2247"/>
    </i>
    <i>
      <x v="570"/>
    </i>
    <i>
      <x v="2251"/>
    </i>
    <i>
      <x v="571"/>
    </i>
    <i>
      <x v="2255"/>
    </i>
    <i>
      <x v="572"/>
    </i>
    <i>
      <x v="2259"/>
    </i>
    <i>
      <x v="573"/>
    </i>
    <i>
      <x v="2263"/>
    </i>
    <i>
      <x v="574"/>
    </i>
    <i>
      <x v="2267"/>
    </i>
    <i>
      <x v="575"/>
    </i>
    <i>
      <x v="2271"/>
    </i>
    <i>
      <x v="576"/>
    </i>
    <i>
      <x v="2276"/>
    </i>
    <i>
      <x v="577"/>
    </i>
    <i>
      <x v="2280"/>
    </i>
    <i>
      <x v="578"/>
    </i>
    <i>
      <x v="2284"/>
    </i>
    <i>
      <x v="579"/>
    </i>
    <i>
      <x v="2288"/>
    </i>
    <i>
      <x v="580"/>
    </i>
    <i>
      <x v="2292"/>
    </i>
    <i>
      <x v="581"/>
    </i>
    <i>
      <x v="1153"/>
    </i>
    <i>
      <x v="582"/>
    </i>
    <i>
      <x v="1155"/>
    </i>
    <i>
      <x v="583"/>
    </i>
    <i>
      <x v="1157"/>
    </i>
    <i>
      <x v="584"/>
    </i>
    <i>
      <x v="1159"/>
    </i>
    <i>
      <x v="585"/>
    </i>
    <i>
      <x v="1161"/>
    </i>
    <i>
      <x v="586"/>
    </i>
    <i>
      <x v="1163"/>
    </i>
    <i>
      <x v="587"/>
    </i>
    <i>
      <x v="1165"/>
    </i>
    <i>
      <x v="588"/>
    </i>
    <i>
      <x v="1167"/>
    </i>
    <i>
      <x v="589"/>
    </i>
    <i>
      <x v="1169"/>
    </i>
    <i>
      <x v="590"/>
    </i>
    <i>
      <x v="1171"/>
    </i>
    <i>
      <x v="591"/>
    </i>
    <i>
      <x v="1173"/>
    </i>
    <i>
      <x v="592"/>
    </i>
    <i>
      <x v="1175"/>
    </i>
    <i>
      <x v="593"/>
    </i>
    <i>
      <x v="1177"/>
    </i>
    <i>
      <x v="594"/>
    </i>
    <i>
      <x v="1179"/>
    </i>
    <i>
      <x v="595"/>
    </i>
    <i>
      <x v="1181"/>
    </i>
    <i>
      <x v="596"/>
    </i>
    <i>
      <x v="1183"/>
    </i>
    <i>
      <x v="597"/>
    </i>
    <i>
      <x v="1185"/>
    </i>
    <i>
      <x v="598"/>
    </i>
    <i>
      <x v="1187"/>
    </i>
    <i>
      <x v="599"/>
    </i>
    <i>
      <x v="1189"/>
    </i>
    <i>
      <x v="600"/>
    </i>
    <i>
      <x v="1191"/>
    </i>
    <i>
      <x v="601"/>
    </i>
    <i>
      <x v="1193"/>
    </i>
    <i>
      <x v="602"/>
    </i>
    <i>
      <x v="1195"/>
    </i>
    <i>
      <x v="603"/>
    </i>
    <i>
      <x v="1197"/>
    </i>
    <i>
      <x v="604"/>
    </i>
    <i>
      <x v="1199"/>
    </i>
    <i>
      <x v="605"/>
    </i>
    <i>
      <x v="1201"/>
    </i>
    <i>
      <x v="606"/>
    </i>
    <i>
      <x v="1203"/>
    </i>
    <i>
      <x v="607"/>
    </i>
    <i>
      <x v="1205"/>
    </i>
    <i>
      <x v="608"/>
    </i>
    <i>
      <x v="1207"/>
    </i>
    <i>
      <x v="609"/>
    </i>
    <i>
      <x v="1209"/>
    </i>
    <i>
      <x v="610"/>
    </i>
    <i>
      <x v="1211"/>
    </i>
    <i>
      <x v="611"/>
    </i>
    <i>
      <x v="1213"/>
    </i>
    <i>
      <x v="612"/>
    </i>
    <i>
      <x v="1215"/>
    </i>
    <i>
      <x v="613"/>
    </i>
    <i>
      <x v="1217"/>
    </i>
    <i>
      <x v="614"/>
    </i>
    <i>
      <x v="1219"/>
    </i>
    <i>
      <x v="615"/>
    </i>
    <i>
      <x v="1221"/>
    </i>
    <i>
      <x v="616"/>
    </i>
    <i>
      <x v="1223"/>
    </i>
    <i>
      <x v="617"/>
    </i>
    <i>
      <x v="1225"/>
    </i>
    <i>
      <x v="618"/>
    </i>
    <i>
      <x v="1227"/>
    </i>
    <i>
      <x v="619"/>
    </i>
    <i>
      <x v="1229"/>
    </i>
    <i>
      <x v="620"/>
    </i>
    <i>
      <x v="1231"/>
    </i>
    <i>
      <x v="621"/>
    </i>
    <i>
      <x v="1233"/>
    </i>
    <i>
      <x v="622"/>
    </i>
    <i>
      <x v="1235"/>
    </i>
    <i>
      <x v="623"/>
    </i>
    <i>
      <x v="1237"/>
    </i>
    <i>
      <x v="624"/>
    </i>
    <i>
      <x v="1239"/>
    </i>
    <i>
      <x v="625"/>
    </i>
    <i>
      <x v="1241"/>
    </i>
    <i>
      <x v="626"/>
    </i>
    <i>
      <x v="1243"/>
    </i>
    <i>
      <x v="627"/>
    </i>
    <i>
      <x v="1245"/>
    </i>
    <i>
      <x v="628"/>
    </i>
    <i>
      <x v="1247"/>
    </i>
    <i>
      <x v="629"/>
    </i>
    <i>
      <x v="1249"/>
    </i>
    <i>
      <x v="630"/>
    </i>
    <i>
      <x v="1251"/>
    </i>
    <i>
      <x v="631"/>
    </i>
    <i>
      <x v="1253"/>
    </i>
    <i>
      <x v="632"/>
    </i>
    <i>
      <x v="1255"/>
    </i>
    <i>
      <x v="633"/>
    </i>
    <i>
      <x v="1257"/>
    </i>
    <i>
      <x v="634"/>
    </i>
    <i>
      <x v="1259"/>
    </i>
    <i>
      <x v="635"/>
    </i>
    <i>
      <x v="1261"/>
    </i>
    <i>
      <x v="636"/>
    </i>
    <i>
      <x v="1263"/>
    </i>
    <i>
      <x v="637"/>
    </i>
    <i>
      <x v="1265"/>
    </i>
    <i>
      <x v="638"/>
    </i>
    <i>
      <x v="1267"/>
    </i>
    <i>
      <x v="639"/>
    </i>
    <i>
      <x v="1269"/>
    </i>
    <i>
      <x v="640"/>
    </i>
    <i>
      <x v="1271"/>
    </i>
    <i>
      <x v="641"/>
    </i>
    <i>
      <x v="1273"/>
    </i>
    <i>
      <x v="642"/>
    </i>
    <i>
      <x v="1275"/>
    </i>
    <i>
      <x v="643"/>
    </i>
    <i>
      <x v="1277"/>
    </i>
    <i>
      <x v="644"/>
    </i>
    <i>
      <x v="1279"/>
    </i>
    <i>
      <x v="645"/>
    </i>
    <i>
      <x v="1281"/>
    </i>
    <i>
      <x v="646"/>
    </i>
    <i>
      <x v="1283"/>
    </i>
    <i>
      <x v="647"/>
    </i>
    <i>
      <x v="1285"/>
    </i>
    <i>
      <x v="648"/>
    </i>
    <i>
      <x v="1287"/>
    </i>
    <i>
      <x v="649"/>
    </i>
    <i>
      <x v="1289"/>
    </i>
    <i>
      <x v="650"/>
    </i>
    <i>
      <x v="1291"/>
    </i>
    <i>
      <x v="651"/>
    </i>
    <i>
      <x v="1293"/>
    </i>
    <i>
      <x v="652"/>
    </i>
    <i>
      <x v="1295"/>
    </i>
    <i>
      <x v="653"/>
    </i>
    <i>
      <x v="1297"/>
    </i>
    <i>
      <x v="654"/>
    </i>
    <i>
      <x v="1299"/>
    </i>
    <i>
      <x v="655"/>
    </i>
    <i>
      <x v="1301"/>
    </i>
    <i>
      <x v="656"/>
    </i>
    <i>
      <x v="1303"/>
    </i>
    <i>
      <x v="657"/>
    </i>
    <i>
      <x v="1305"/>
    </i>
    <i>
      <x v="658"/>
    </i>
    <i>
      <x v="1307"/>
    </i>
    <i>
      <x v="659"/>
    </i>
    <i>
      <x v="1309"/>
    </i>
    <i>
      <x v="660"/>
    </i>
    <i>
      <x v="1311"/>
    </i>
    <i>
      <x v="661"/>
    </i>
    <i>
      <x v="1313"/>
    </i>
    <i>
      <x v="2"/>
    </i>
    <i>
      <x v="1315"/>
    </i>
    <i>
      <x v="663"/>
    </i>
    <i>
      <x v="1317"/>
    </i>
    <i>
      <x v="664"/>
    </i>
    <i>
      <x v="1319"/>
    </i>
    <i>
      <x v="665"/>
    </i>
    <i>
      <x v="1321"/>
    </i>
    <i>
      <x v="666"/>
    </i>
    <i>
      <x v="1323"/>
    </i>
    <i>
      <x v="667"/>
    </i>
    <i>
      <x v="1325"/>
    </i>
    <i>
      <x v="668"/>
    </i>
    <i>
      <x v="1327"/>
    </i>
    <i>
      <x v="669"/>
    </i>
    <i>
      <x v="1329"/>
    </i>
    <i>
      <x v="670"/>
    </i>
    <i>
      <x v="1331"/>
    </i>
    <i>
      <x v="671"/>
    </i>
    <i>
      <x v="1333"/>
    </i>
    <i>
      <x v="672"/>
    </i>
    <i>
      <x v="1335"/>
    </i>
    <i>
      <x v="673"/>
    </i>
    <i>
      <x v="1337"/>
    </i>
    <i>
      <x v="674"/>
    </i>
    <i>
      <x v="1339"/>
    </i>
    <i>
      <x v="675"/>
    </i>
    <i>
      <x v="1341"/>
    </i>
    <i>
      <x v="676"/>
    </i>
    <i>
      <x v="1343"/>
    </i>
    <i>
      <x v="677"/>
    </i>
    <i>
      <x v="1345"/>
    </i>
    <i>
      <x v="678"/>
    </i>
    <i>
      <x v="1347"/>
    </i>
    <i>
      <x v="679"/>
    </i>
    <i>
      <x v="1349"/>
    </i>
    <i>
      <x v="680"/>
    </i>
    <i>
      <x v="1351"/>
    </i>
    <i>
      <x v="681"/>
    </i>
    <i>
      <x v="1353"/>
    </i>
    <i>
      <x v="682"/>
    </i>
    <i>
      <x v="1355"/>
    </i>
    <i>
      <x v="683"/>
    </i>
    <i>
      <x v="1357"/>
    </i>
    <i>
      <x v="684"/>
    </i>
    <i>
      <x v="1359"/>
    </i>
    <i>
      <x v="685"/>
    </i>
    <i>
      <x v="1361"/>
    </i>
    <i>
      <x v="686"/>
    </i>
    <i>
      <x v="1363"/>
    </i>
    <i>
      <x v="687"/>
    </i>
    <i>
      <x v="1365"/>
    </i>
    <i>
      <x v="688"/>
    </i>
    <i>
      <x v="1367"/>
    </i>
    <i>
      <x v="689"/>
    </i>
    <i>
      <x v="1369"/>
    </i>
    <i>
      <x v="690"/>
    </i>
    <i>
      <x v="1371"/>
    </i>
    <i>
      <x v="691"/>
    </i>
    <i>
      <x v="1373"/>
    </i>
    <i>
      <x v="692"/>
    </i>
    <i>
      <x v="1375"/>
    </i>
    <i>
      <x v="693"/>
    </i>
    <i>
      <x v="1377"/>
    </i>
    <i>
      <x v="694"/>
    </i>
    <i>
      <x v="1379"/>
    </i>
    <i>
      <x v="695"/>
    </i>
    <i>
      <x v="1381"/>
    </i>
    <i>
      <x v="696"/>
    </i>
    <i>
      <x v="1383"/>
    </i>
    <i>
      <x v="697"/>
    </i>
    <i>
      <x v="1385"/>
    </i>
    <i>
      <x v="698"/>
    </i>
    <i>
      <x v="1387"/>
    </i>
    <i>
      <x v="699"/>
    </i>
    <i>
      <x v="1389"/>
    </i>
    <i>
      <x v="700"/>
    </i>
    <i>
      <x v="1391"/>
    </i>
    <i>
      <x v="701"/>
    </i>
    <i>
      <x v="1393"/>
    </i>
    <i>
      <x v="702"/>
    </i>
    <i>
      <x v="1395"/>
    </i>
    <i>
      <x v="703"/>
    </i>
    <i>
      <x v="1397"/>
    </i>
    <i>
      <x v="704"/>
    </i>
    <i>
      <x v="1399"/>
    </i>
    <i>
      <x v="705"/>
    </i>
    <i>
      <x v="1401"/>
    </i>
    <i>
      <x v="706"/>
    </i>
    <i>
      <x v="1403"/>
    </i>
    <i>
      <x v="707"/>
    </i>
    <i>
      <x v="1405"/>
    </i>
    <i>
      <x v="708"/>
    </i>
    <i>
      <x v="1407"/>
    </i>
    <i>
      <x v="709"/>
    </i>
    <i>
      <x v="1409"/>
    </i>
    <i>
      <x v="710"/>
    </i>
    <i>
      <x v="1411"/>
    </i>
    <i>
      <x v="711"/>
    </i>
    <i>
      <x v="1413"/>
    </i>
    <i>
      <x v="712"/>
    </i>
    <i>
      <x v="1415"/>
    </i>
    <i>
      <x v="713"/>
    </i>
    <i>
      <x v="1417"/>
    </i>
    <i>
      <x v="714"/>
    </i>
    <i>
      <x v="1419"/>
    </i>
    <i>
      <x v="715"/>
    </i>
    <i>
      <x v="1421"/>
    </i>
    <i>
      <x v="716"/>
    </i>
    <i>
      <x v="1423"/>
    </i>
    <i>
      <x v="717"/>
    </i>
    <i>
      <x v="1425"/>
    </i>
    <i>
      <x v="718"/>
    </i>
    <i>
      <x v="1427"/>
    </i>
    <i>
      <x v="719"/>
    </i>
    <i>
      <x v="1429"/>
    </i>
    <i>
      <x v="720"/>
    </i>
    <i>
      <x v="1431"/>
    </i>
    <i>
      <x v="721"/>
    </i>
    <i>
      <x v="1433"/>
    </i>
    <i>
      <x v="722"/>
    </i>
    <i>
      <x v="1435"/>
    </i>
    <i>
      <x v="723"/>
    </i>
    <i>
      <x v="1437"/>
    </i>
    <i>
      <x v="724"/>
    </i>
    <i>
      <x v="1439"/>
    </i>
    <i>
      <x v="725"/>
    </i>
    <i>
      <x v="1441"/>
    </i>
    <i>
      <x v="726"/>
    </i>
    <i>
      <x v="1443"/>
    </i>
    <i>
      <x v="727"/>
    </i>
    <i>
      <x v="1445"/>
    </i>
    <i>
      <x v="728"/>
    </i>
    <i>
      <x v="1447"/>
    </i>
    <i>
      <x v="729"/>
    </i>
    <i>
      <x v="1449"/>
    </i>
    <i>
      <x v="730"/>
    </i>
    <i>
      <x v="1451"/>
    </i>
    <i>
      <x v="731"/>
    </i>
    <i>
      <x v="1453"/>
    </i>
    <i>
      <x v="732"/>
    </i>
    <i>
      <x v="1455"/>
    </i>
    <i>
      <x v="733"/>
    </i>
    <i>
      <x v="1457"/>
    </i>
    <i>
      <x v="734"/>
    </i>
    <i>
      <x v="1459"/>
    </i>
    <i>
      <x v="735"/>
    </i>
    <i>
      <x v="1461"/>
    </i>
    <i>
      <x v="736"/>
    </i>
    <i>
      <x v="1463"/>
    </i>
    <i>
      <x v="737"/>
    </i>
    <i>
      <x v="1465"/>
    </i>
    <i>
      <x v="738"/>
    </i>
    <i>
      <x v="1467"/>
    </i>
    <i>
      <x v="739"/>
    </i>
    <i>
      <x v="1469"/>
    </i>
    <i>
      <x v="740"/>
    </i>
    <i>
      <x v="1471"/>
    </i>
    <i>
      <x v="741"/>
    </i>
    <i>
      <x v="4"/>
    </i>
    <i>
      <x v="742"/>
    </i>
    <i>
      <x v="1475"/>
    </i>
    <i>
      <x v="743"/>
    </i>
    <i>
      <x v="1477"/>
    </i>
    <i>
      <x v="744"/>
    </i>
    <i>
      <x v="1479"/>
    </i>
    <i>
      <x v="745"/>
    </i>
    <i>
      <x v="1481"/>
    </i>
    <i>
      <x v="746"/>
    </i>
    <i>
      <x v="1483"/>
    </i>
    <i>
      <x v="747"/>
    </i>
    <i>
      <x v="1485"/>
    </i>
    <i>
      <x v="748"/>
    </i>
    <i>
      <x v="1487"/>
    </i>
    <i>
      <x v="749"/>
    </i>
    <i>
      <x v="1489"/>
    </i>
    <i>
      <x v="750"/>
    </i>
    <i>
      <x v="1491"/>
    </i>
    <i>
      <x v="751"/>
    </i>
    <i>
      <x v="1493"/>
    </i>
    <i>
      <x v="752"/>
    </i>
    <i>
      <x v="1495"/>
    </i>
    <i>
      <x v="753"/>
    </i>
    <i>
      <x v="1497"/>
    </i>
    <i>
      <x v="754"/>
    </i>
    <i>
      <x v="1499"/>
    </i>
    <i>
      <x v="755"/>
    </i>
    <i>
      <x v="1501"/>
    </i>
    <i>
      <x v="756"/>
    </i>
    <i>
      <x v="1503"/>
    </i>
    <i>
      <x v="757"/>
    </i>
    <i>
      <x v="1505"/>
    </i>
    <i>
      <x v="758"/>
    </i>
    <i>
      <x v="1507"/>
    </i>
    <i>
      <x v="759"/>
    </i>
    <i>
      <x v="1509"/>
    </i>
    <i>
      <x v="760"/>
    </i>
    <i>
      <x v="1511"/>
    </i>
    <i>
      <x v="761"/>
    </i>
    <i>
      <x v="1513"/>
    </i>
    <i>
      <x v="762"/>
    </i>
    <i>
      <x v="1515"/>
    </i>
    <i>
      <x v="763"/>
    </i>
    <i>
      <x v="1517"/>
    </i>
    <i>
      <x v="764"/>
    </i>
    <i>
      <x v="1519"/>
    </i>
    <i>
      <x v="765"/>
    </i>
    <i>
      <x v="1521"/>
    </i>
    <i>
      <x v="766"/>
    </i>
    <i>
      <x v="1523"/>
    </i>
    <i>
      <x v="767"/>
    </i>
    <i>
      <x v="1525"/>
    </i>
    <i>
      <x v="768"/>
    </i>
    <i>
      <x v="1527"/>
    </i>
    <i>
      <x v="769"/>
    </i>
    <i>
      <x v="1529"/>
    </i>
    <i>
      <x v="770"/>
    </i>
    <i>
      <x v="1531"/>
    </i>
    <i>
      <x v="771"/>
    </i>
    <i>
      <x v="1533"/>
    </i>
    <i>
      <x v="772"/>
    </i>
    <i>
      <x v="1535"/>
    </i>
    <i>
      <x v="773"/>
    </i>
    <i>
      <x v="1537"/>
    </i>
    <i>
      <x v="774"/>
    </i>
    <i>
      <x v="1539"/>
    </i>
    <i>
      <x v="775"/>
    </i>
    <i>
      <x v="1541"/>
    </i>
    <i>
      <x v="776"/>
    </i>
    <i>
      <x v="1543"/>
    </i>
    <i>
      <x v="777"/>
    </i>
    <i>
      <x v="1545"/>
    </i>
    <i>
      <x v="778"/>
    </i>
    <i>
      <x v="1547"/>
    </i>
    <i>
      <x v="779"/>
    </i>
    <i>
      <x v="1549"/>
    </i>
    <i>
      <x v="780"/>
    </i>
    <i>
      <x v="1551"/>
    </i>
    <i>
      <x v="781"/>
    </i>
    <i>
      <x v="1553"/>
    </i>
    <i>
      <x v="782"/>
    </i>
    <i>
      <x v="1555"/>
    </i>
    <i>
      <x v="783"/>
    </i>
    <i>
      <x v="1557"/>
    </i>
    <i>
      <x v="784"/>
    </i>
    <i>
      <x v="1559"/>
    </i>
    <i>
      <x v="785"/>
    </i>
    <i>
      <x v="1561"/>
    </i>
    <i>
      <x v="786"/>
    </i>
    <i>
      <x v="1563"/>
    </i>
    <i>
      <x v="787"/>
    </i>
    <i>
      <x v="1565"/>
    </i>
    <i>
      <x v="788"/>
    </i>
    <i>
      <x v="1567"/>
    </i>
    <i>
      <x v="789"/>
    </i>
    <i>
      <x v="1569"/>
    </i>
    <i>
      <x v="790"/>
    </i>
    <i>
      <x v="1571"/>
    </i>
    <i>
      <x v="791"/>
    </i>
    <i>
      <x v="1573"/>
    </i>
    <i>
      <x v="792"/>
    </i>
    <i>
      <x v="1575"/>
    </i>
    <i>
      <x v="793"/>
    </i>
    <i>
      <x v="1577"/>
    </i>
    <i>
      <x v="794"/>
    </i>
    <i>
      <x v="1579"/>
    </i>
    <i>
      <x v="795"/>
    </i>
    <i>
      <x v="1581"/>
    </i>
    <i>
      <x v="796"/>
    </i>
    <i>
      <x v="1583"/>
    </i>
    <i>
      <x v="797"/>
    </i>
    <i>
      <x v="1585"/>
    </i>
    <i>
      <x v="798"/>
    </i>
    <i>
      <x v="1587"/>
    </i>
    <i>
      <x v="799"/>
    </i>
    <i>
      <x v="1589"/>
    </i>
    <i>
      <x v="800"/>
    </i>
    <i>
      <x v="1591"/>
    </i>
    <i>
      <x v="801"/>
    </i>
    <i>
      <x v="1593"/>
    </i>
    <i>
      <x v="802"/>
    </i>
    <i>
      <x v="1595"/>
    </i>
    <i>
      <x v="803"/>
    </i>
    <i>
      <x v="1597"/>
    </i>
    <i>
      <x v="804"/>
    </i>
    <i>
      <x v="1599"/>
    </i>
    <i>
      <x v="805"/>
    </i>
    <i>
      <x v="1601"/>
    </i>
    <i>
      <x v="806"/>
    </i>
    <i>
      <x v="1603"/>
    </i>
    <i>
      <x v="807"/>
    </i>
    <i>
      <x v="1605"/>
    </i>
    <i>
      <x v="808"/>
    </i>
    <i>
      <x v="1607"/>
    </i>
    <i>
      <x v="809"/>
    </i>
    <i>
      <x v="1609"/>
    </i>
    <i>
      <x v="810"/>
    </i>
    <i>
      <x v="1611"/>
    </i>
    <i>
      <x v="811"/>
    </i>
    <i>
      <x v="1613"/>
    </i>
    <i>
      <x v="812"/>
    </i>
    <i>
      <x v="1615"/>
    </i>
    <i>
      <x v="813"/>
    </i>
    <i>
      <x v="1617"/>
    </i>
    <i>
      <x v="814"/>
    </i>
    <i>
      <x v="1619"/>
    </i>
    <i>
      <x v="815"/>
    </i>
    <i>
      <x v="1621"/>
    </i>
    <i>
      <x v="816"/>
    </i>
    <i>
      <x v="1623"/>
    </i>
    <i>
      <x v="817"/>
    </i>
    <i>
      <x v="1625"/>
    </i>
    <i>
      <x v="818"/>
    </i>
    <i>
      <x v="1627"/>
    </i>
    <i>
      <x v="819"/>
    </i>
    <i>
      <x v="1629"/>
    </i>
    <i>
      <x v="820"/>
    </i>
    <i>
      <x v="1631"/>
    </i>
    <i>
      <x v="3"/>
    </i>
    <i>
      <x v="13"/>
    </i>
    <i>
      <x v="1633"/>
    </i>
    <i>
      <x v="822"/>
    </i>
    <i>
      <x v="1636"/>
    </i>
    <i>
      <x v="823"/>
    </i>
    <i>
      <x v="1638"/>
    </i>
    <i>
      <x v="824"/>
    </i>
    <i>
      <x v="1640"/>
    </i>
    <i>
      <x v="825"/>
    </i>
    <i>
      <x v="1642"/>
    </i>
    <i>
      <x v="826"/>
    </i>
    <i>
      <x v="1644"/>
    </i>
    <i>
      <x v="827"/>
    </i>
    <i>
      <x v="1646"/>
    </i>
    <i>
      <x v="828"/>
    </i>
    <i>
      <x v="1648"/>
    </i>
    <i>
      <x v="829"/>
    </i>
    <i>
      <x v="1650"/>
    </i>
    <i>
      <x v="830"/>
    </i>
    <i>
      <x v="1652"/>
    </i>
    <i>
      <x v="831"/>
    </i>
    <i>
      <x v="1654"/>
    </i>
    <i>
      <x v="832"/>
    </i>
    <i>
      <x v="1656"/>
    </i>
    <i>
      <x v="833"/>
    </i>
    <i>
      <x v="1658"/>
    </i>
    <i>
      <x v="834"/>
    </i>
    <i>
      <x v="1660"/>
    </i>
    <i>
      <x v="835"/>
    </i>
    <i>
      <x v="1662"/>
    </i>
    <i>
      <x v="836"/>
    </i>
    <i>
      <x v="1664"/>
    </i>
    <i>
      <x v="837"/>
    </i>
    <i>
      <x v="1666"/>
    </i>
    <i>
      <x v="838"/>
    </i>
    <i>
      <x v="1668"/>
    </i>
    <i>
      <x v="839"/>
    </i>
    <i>
      <x v="1670"/>
    </i>
    <i>
      <x v="840"/>
    </i>
    <i>
      <x v="1672"/>
    </i>
    <i>
      <x v="841"/>
    </i>
    <i>
      <x v="1674"/>
    </i>
    <i>
      <x v="842"/>
    </i>
    <i>
      <x v="1676"/>
    </i>
    <i>
      <x v="843"/>
    </i>
    <i>
      <x v="1678"/>
    </i>
    <i>
      <x v="844"/>
    </i>
    <i>
      <x v="1680"/>
    </i>
    <i>
      <x v="845"/>
    </i>
    <i>
      <x v="1682"/>
    </i>
    <i>
      <x v="846"/>
    </i>
    <i>
      <x v="1684"/>
    </i>
    <i>
      <x v="847"/>
    </i>
    <i>
      <x v="1686"/>
    </i>
    <i>
      <x v="848"/>
    </i>
    <i>
      <x v="1688"/>
    </i>
    <i>
      <x v="849"/>
    </i>
    <i>
      <x v="1690"/>
    </i>
    <i>
      <x v="850"/>
    </i>
    <i>
      <x v="1692"/>
    </i>
    <i>
      <x v="851"/>
    </i>
    <i>
      <x v="1694"/>
    </i>
    <i>
      <x v="852"/>
    </i>
    <i>
      <x v="1696"/>
    </i>
    <i>
      <x v="853"/>
    </i>
    <i>
      <x v="1698"/>
    </i>
    <i>
      <x v="854"/>
    </i>
    <i>
      <x v="1700"/>
    </i>
    <i>
      <x v="855"/>
    </i>
    <i>
      <x v="1702"/>
    </i>
    <i>
      <x v="856"/>
    </i>
    <i>
      <x v="1704"/>
    </i>
    <i>
      <x v="857"/>
    </i>
    <i>
      <x v="1706"/>
    </i>
    <i>
      <x v="858"/>
    </i>
    <i>
      <x v="1708"/>
    </i>
    <i>
      <x v="859"/>
    </i>
    <i>
      <x v="1710"/>
    </i>
    <i>
      <x v="860"/>
    </i>
    <i>
      <x v="1712"/>
    </i>
    <i>
      <x v="861"/>
    </i>
    <i>
      <x v="1714"/>
    </i>
    <i>
      <x v="862"/>
    </i>
    <i>
      <x v="1716"/>
    </i>
    <i>
      <x v="863"/>
    </i>
    <i>
      <x v="1718"/>
    </i>
    <i>
      <x v="864"/>
    </i>
    <i>
      <x v="1720"/>
    </i>
    <i>
      <x v="865"/>
    </i>
    <i>
      <x v="1722"/>
    </i>
    <i>
      <x v="866"/>
    </i>
    <i>
      <x v="1724"/>
    </i>
    <i>
      <x v="867"/>
    </i>
    <i>
      <x v="1726"/>
    </i>
    <i>
      <x v="868"/>
    </i>
    <i>
      <x v="1728"/>
    </i>
    <i>
      <x v="869"/>
    </i>
    <i>
      <x v="1730"/>
    </i>
    <i>
      <x v="870"/>
    </i>
    <i>
      <x v="1732"/>
    </i>
    <i>
      <x v="871"/>
    </i>
    <i>
      <x v="1734"/>
    </i>
    <i>
      <x v="872"/>
    </i>
    <i>
      <x v="1736"/>
    </i>
    <i>
      <x v="873"/>
    </i>
    <i>
      <x v="1738"/>
    </i>
    <i>
      <x v="874"/>
    </i>
    <i>
      <x v="1740"/>
    </i>
    <i>
      <x v="875"/>
    </i>
    <i>
      <x v="1742"/>
    </i>
    <i>
      <x v="876"/>
    </i>
    <i>
      <x v="1744"/>
    </i>
    <i>
      <x v="877"/>
    </i>
    <i>
      <x v="1746"/>
    </i>
    <i>
      <x v="878"/>
    </i>
    <i>
      <x v="1748"/>
    </i>
    <i>
      <x v="879"/>
    </i>
    <i>
      <x v="1750"/>
    </i>
    <i>
      <x v="880"/>
    </i>
    <i>
      <x v="1752"/>
    </i>
    <i>
      <x v="881"/>
    </i>
    <i>
      <x v="1754"/>
    </i>
    <i>
      <x v="882"/>
    </i>
    <i>
      <x v="1756"/>
    </i>
    <i>
      <x v="883"/>
    </i>
    <i>
      <x v="1758"/>
    </i>
    <i>
      <x v="884"/>
    </i>
    <i>
      <x v="1760"/>
    </i>
    <i>
      <x v="885"/>
    </i>
    <i>
      <x v="1762"/>
    </i>
    <i>
      <x v="886"/>
    </i>
    <i>
      <x v="1764"/>
    </i>
    <i>
      <x v="887"/>
    </i>
    <i>
      <x v="1766"/>
    </i>
    <i>
      <x v="888"/>
    </i>
    <i>
      <x v="1768"/>
    </i>
    <i>
      <x v="889"/>
    </i>
    <i>
      <x v="1770"/>
    </i>
    <i>
      <x v="890"/>
    </i>
    <i>
      <x v="1772"/>
    </i>
    <i>
      <x v="891"/>
    </i>
    <i>
      <x v="1774"/>
    </i>
    <i>
      <x v="892"/>
    </i>
    <i>
      <x v="1776"/>
    </i>
    <i>
      <x v="893"/>
    </i>
    <i>
      <x v="1778"/>
    </i>
    <i>
      <x v="894"/>
    </i>
    <i>
      <x v="1780"/>
    </i>
    <i>
      <x v="895"/>
    </i>
    <i>
      <x v="1782"/>
    </i>
    <i>
      <x v="896"/>
    </i>
    <i>
      <x v="1784"/>
    </i>
    <i>
      <x v="897"/>
    </i>
    <i>
      <x v="1786"/>
    </i>
    <i>
      <x v="898"/>
    </i>
    <i>
      <x v="1788"/>
    </i>
    <i>
      <x v="899"/>
    </i>
    <i>
      <x v="1790"/>
    </i>
    <i>
      <x v="900"/>
    </i>
    <i>
      <x v="1792"/>
    </i>
    <i>
      <x v="901"/>
    </i>
    <i>
      <x v="1794"/>
    </i>
    <i>
      <x v="902"/>
    </i>
    <i>
      <x v="1796"/>
    </i>
    <i>
      <x v="903"/>
    </i>
    <i>
      <x v="1798"/>
    </i>
    <i>
      <x v="904"/>
    </i>
    <i>
      <x v="1800"/>
    </i>
    <i>
      <x v="905"/>
    </i>
    <i>
      <x v="1802"/>
    </i>
    <i>
      <x v="906"/>
    </i>
    <i>
      <x v="1804"/>
    </i>
    <i>
      <x v="907"/>
    </i>
    <i>
      <x v="1806"/>
    </i>
    <i>
      <x v="908"/>
    </i>
    <i>
      <x v="1808"/>
    </i>
    <i>
      <x v="909"/>
    </i>
    <i>
      <x v="1810"/>
    </i>
    <i>
      <x v="910"/>
    </i>
    <i>
      <x v="1812"/>
    </i>
    <i>
      <x v="911"/>
    </i>
    <i>
      <x v="1814"/>
    </i>
    <i>
      <x v="912"/>
    </i>
    <i>
      <x v="1816"/>
    </i>
    <i>
      <x v="913"/>
    </i>
    <i>
      <x v="1818"/>
    </i>
    <i>
      <x v="914"/>
    </i>
    <i>
      <x v="1820"/>
    </i>
    <i>
      <x v="915"/>
    </i>
    <i>
      <x v="1822"/>
    </i>
    <i>
      <x v="916"/>
    </i>
    <i>
      <x v="1824"/>
    </i>
    <i>
      <x v="917"/>
    </i>
    <i>
      <x v="1826"/>
    </i>
    <i>
      <x v="918"/>
    </i>
    <i>
      <x v="1828"/>
    </i>
    <i>
      <x v="919"/>
    </i>
    <i>
      <x v="1830"/>
    </i>
    <i>
      <x v="920"/>
    </i>
    <i>
      <x v="1832"/>
    </i>
    <i>
      <x v="921"/>
    </i>
    <i>
      <x v="1834"/>
    </i>
    <i>
      <x v="922"/>
    </i>
    <i>
      <x v="1836"/>
    </i>
    <i>
      <x v="923"/>
    </i>
    <i>
      <x v="1838"/>
    </i>
    <i>
      <x v="924"/>
    </i>
    <i>
      <x v="1840"/>
    </i>
    <i>
      <x v="925"/>
    </i>
    <i>
      <x v="1842"/>
    </i>
    <i>
      <x v="926"/>
    </i>
    <i>
      <x v="1844"/>
    </i>
    <i>
      <x v="927"/>
    </i>
    <i>
      <x v="1846"/>
    </i>
    <i>
      <x v="928"/>
    </i>
    <i>
      <x v="1848"/>
    </i>
    <i>
      <x v="929"/>
    </i>
    <i>
      <x v="1850"/>
    </i>
    <i>
      <x v="930"/>
    </i>
    <i>
      <x v="1852"/>
    </i>
    <i>
      <x v="931"/>
    </i>
    <i>
      <x v="1854"/>
    </i>
    <i>
      <x v="932"/>
    </i>
    <i>
      <x v="1856"/>
    </i>
    <i>
      <x v="933"/>
    </i>
    <i>
      <x v="1858"/>
    </i>
    <i>
      <x v="934"/>
    </i>
    <i>
      <x v="1860"/>
    </i>
    <i>
      <x v="935"/>
    </i>
    <i>
      <x v="1862"/>
    </i>
    <i>
      <x v="936"/>
    </i>
    <i>
      <x v="1864"/>
    </i>
    <i>
      <x v="937"/>
    </i>
    <i>
      <x v="1866"/>
    </i>
    <i>
      <x v="938"/>
    </i>
    <i>
      <x v="1868"/>
    </i>
    <i>
      <x v="939"/>
    </i>
    <i>
      <x v="1870"/>
    </i>
    <i>
      <x v="940"/>
    </i>
    <i>
      <x v="1872"/>
    </i>
    <i>
      <x v="941"/>
    </i>
    <i>
      <x v="1874"/>
    </i>
    <i>
      <x v="942"/>
    </i>
    <i>
      <x v="1876"/>
    </i>
    <i>
      <x v="943"/>
    </i>
    <i>
      <x v="1878"/>
    </i>
    <i>
      <x v="944"/>
    </i>
    <i>
      <x v="1880"/>
    </i>
    <i>
      <x v="945"/>
    </i>
    <i>
      <x v="1882"/>
    </i>
    <i>
      <x v="946"/>
    </i>
    <i>
      <x v="1884"/>
    </i>
    <i>
      <x v="947"/>
    </i>
    <i>
      <x v="1886"/>
    </i>
    <i>
      <x v="948"/>
    </i>
    <i>
      <x v="1888"/>
    </i>
    <i>
      <x v="949"/>
    </i>
    <i>
      <x v="1890"/>
    </i>
    <i>
      <x v="950"/>
    </i>
    <i>
      <x v="1892"/>
    </i>
    <i>
      <x v="951"/>
    </i>
    <i>
      <x v="1894"/>
    </i>
    <i>
      <x v="952"/>
    </i>
    <i>
      <x v="1896"/>
    </i>
    <i>
      <x v="953"/>
    </i>
    <i>
      <x v="1898"/>
    </i>
    <i>
      <x v="954"/>
    </i>
    <i>
      <x v="1900"/>
    </i>
    <i>
      <x v="955"/>
    </i>
    <i>
      <x v="1902"/>
    </i>
    <i>
      <x v="956"/>
    </i>
    <i>
      <x v="1904"/>
    </i>
    <i>
      <x v="957"/>
    </i>
    <i>
      <x v="1906"/>
    </i>
    <i>
      <x v="958"/>
    </i>
    <i>
      <x v="1908"/>
    </i>
    <i>
      <x v="959"/>
    </i>
    <i>
      <x v="1910"/>
    </i>
    <i>
      <x v="960"/>
    </i>
    <i>
      <x v="1912"/>
    </i>
    <i>
      <x v="961"/>
    </i>
    <i>
      <x v="1914"/>
    </i>
    <i>
      <x v="962"/>
    </i>
    <i>
      <x v="1916"/>
    </i>
    <i>
      <x v="963"/>
    </i>
    <i>
      <x v="1918"/>
    </i>
    <i>
      <x v="964"/>
    </i>
    <i>
      <x v="1920"/>
    </i>
    <i>
      <x v="965"/>
    </i>
    <i>
      <x v="1922"/>
    </i>
    <i>
      <x v="966"/>
    </i>
    <i>
      <x v="1924"/>
    </i>
    <i>
      <x v="967"/>
    </i>
    <i>
      <x v="1926"/>
    </i>
    <i>
      <x v="968"/>
    </i>
    <i>
      <x v="1928"/>
    </i>
    <i>
      <x v="969"/>
    </i>
    <i>
      <x v="1930"/>
    </i>
    <i>
      <x v="970"/>
    </i>
    <i>
      <x v="1932"/>
    </i>
    <i>
      <x v="971"/>
    </i>
    <i>
      <x v="1934"/>
    </i>
    <i>
      <x v="972"/>
    </i>
    <i>
      <x v="1936"/>
    </i>
    <i>
      <x v="973"/>
    </i>
    <i>
      <x v="1938"/>
    </i>
    <i>
      <x v="974"/>
    </i>
    <i>
      <x v="1940"/>
    </i>
    <i>
      <x v="975"/>
    </i>
    <i>
      <x v="1942"/>
    </i>
    <i>
      <x v="976"/>
    </i>
    <i>
      <x v="1944"/>
    </i>
    <i>
      <x v="977"/>
    </i>
    <i>
      <x v="1946"/>
    </i>
    <i>
      <x v="978"/>
    </i>
    <i>
      <x v="1948"/>
    </i>
    <i>
      <x v="979"/>
    </i>
    <i>
      <x v="1950"/>
    </i>
    <i>
      <x v="980"/>
    </i>
    <i>
      <x v="1952"/>
    </i>
    <i>
      <x v="981"/>
    </i>
    <i>
      <x v="1954"/>
    </i>
    <i>
      <x v="982"/>
    </i>
    <i>
      <x v="1956"/>
    </i>
    <i>
      <x v="983"/>
    </i>
    <i>
      <x v="1958"/>
    </i>
    <i>
      <x v="984"/>
    </i>
    <i>
      <x v="1960"/>
    </i>
    <i>
      <x v="985"/>
    </i>
    <i>
      <x v="1962"/>
    </i>
    <i>
      <x v="986"/>
    </i>
    <i>
      <x v="1964"/>
    </i>
    <i>
      <x v="987"/>
    </i>
    <i>
      <x v="1966"/>
    </i>
    <i>
      <x v="988"/>
    </i>
    <i>
      <x v="1968"/>
    </i>
    <i>
      <x v="989"/>
    </i>
    <i>
      <x v="1970"/>
    </i>
    <i>
      <x v="990"/>
    </i>
    <i>
      <x v="1972"/>
    </i>
    <i>
      <x v="991"/>
    </i>
    <i>
      <x v="1974"/>
    </i>
    <i>
      <x v="992"/>
    </i>
    <i>
      <x v="1976"/>
    </i>
    <i>
      <x v="993"/>
    </i>
    <i>
      <x v="1978"/>
    </i>
    <i>
      <x v="994"/>
    </i>
    <i>
      <x v="1980"/>
    </i>
    <i>
      <x v="995"/>
    </i>
    <i>
      <x v="1982"/>
    </i>
    <i>
      <x v="996"/>
    </i>
    <i>
      <x v="1984"/>
    </i>
    <i>
      <x v="997"/>
    </i>
    <i>
      <x v="1986"/>
    </i>
    <i>
      <x v="998"/>
    </i>
    <i>
      <x v="1988"/>
    </i>
    <i>
      <x v="999"/>
    </i>
    <i>
      <x v="1990"/>
    </i>
    <i>
      <x v="1000"/>
    </i>
    <i>
      <x v="1992"/>
    </i>
    <i>
      <x v="1001"/>
    </i>
    <i>
      <x v="1994"/>
    </i>
    <i>
      <x v="1002"/>
    </i>
    <i>
      <x v="1996"/>
    </i>
    <i>
      <x v="1003"/>
    </i>
    <i>
      <x v="1998"/>
    </i>
    <i>
      <x v="1004"/>
    </i>
    <i>
      <x v="8"/>
    </i>
    <i>
      <x v="1005"/>
    </i>
    <i>
      <x v="2002"/>
    </i>
    <i>
      <x v="1006"/>
    </i>
    <i>
      <x v="2004"/>
    </i>
    <i>
      <x v="1007"/>
    </i>
    <i>
      <x v="2006"/>
    </i>
    <i>
      <x v="1008"/>
    </i>
    <i>
      <x v="2008"/>
    </i>
    <i>
      <x v="1009"/>
    </i>
    <i>
      <x v="2010"/>
    </i>
    <i>
      <x v="1010"/>
    </i>
    <i>
      <x v="2012"/>
    </i>
    <i>
      <x v="1011"/>
    </i>
    <i>
      <x v="2014"/>
    </i>
    <i>
      <x v="1012"/>
    </i>
    <i>
      <x v="2016"/>
    </i>
    <i>
      <x v="1013"/>
    </i>
    <i>
      <x v="2018"/>
    </i>
    <i>
      <x v="1014"/>
    </i>
    <i>
      <x v="2020"/>
    </i>
    <i>
      <x v="1015"/>
    </i>
    <i>
      <x v="2022"/>
    </i>
    <i>
      <x v="1016"/>
    </i>
    <i>
      <x v="2024"/>
    </i>
    <i>
      <x v="1017"/>
    </i>
    <i>
      <x v="2026"/>
    </i>
    <i>
      <x v="1018"/>
    </i>
    <i>
      <x v="2028"/>
    </i>
    <i>
      <x v="1019"/>
    </i>
    <i>
      <x v="2030"/>
    </i>
    <i>
      <x v="1020"/>
    </i>
    <i>
      <x v="2032"/>
    </i>
    <i>
      <x v="1021"/>
    </i>
    <i>
      <x v="2034"/>
    </i>
    <i>
      <x v="1022"/>
    </i>
    <i>
      <x v="2036"/>
    </i>
    <i>
      <x v="1023"/>
    </i>
    <i>
      <x v="2038"/>
    </i>
    <i>
      <x v="1024"/>
    </i>
    <i>
      <x v="2040"/>
    </i>
    <i>
      <x v="1025"/>
    </i>
    <i>
      <x v="2042"/>
    </i>
    <i>
      <x v="1026"/>
    </i>
    <i>
      <x v="2044"/>
    </i>
    <i>
      <x v="1027"/>
    </i>
    <i>
      <x v="2046"/>
    </i>
    <i>
      <x v="1028"/>
    </i>
    <i>
      <x v="2048"/>
    </i>
    <i>
      <x v="1029"/>
    </i>
    <i>
      <x v="2050"/>
    </i>
    <i>
      <x v="1030"/>
    </i>
    <i>
      <x v="2052"/>
    </i>
    <i>
      <x v="1031"/>
    </i>
    <i>
      <x v="2054"/>
    </i>
    <i>
      <x v="1032"/>
    </i>
    <i>
      <x v="2056"/>
    </i>
    <i>
      <x v="1033"/>
    </i>
    <i>
      <x v="2058"/>
    </i>
    <i>
      <x v="1034"/>
    </i>
    <i>
      <x v="2060"/>
    </i>
    <i>
      <x v="1035"/>
    </i>
    <i>
      <x v="2062"/>
    </i>
    <i>
      <x v="1036"/>
    </i>
    <i>
      <x v="2064"/>
    </i>
    <i>
      <x v="1037"/>
    </i>
    <i>
      <x v="2066"/>
    </i>
    <i>
      <x v="1038"/>
    </i>
    <i>
      <x v="2068"/>
    </i>
    <i>
      <x v="1039"/>
    </i>
    <i>
      <x v="2070"/>
    </i>
    <i>
      <x v="1040"/>
    </i>
    <i>
      <x v="2072"/>
    </i>
    <i>
      <x v="1041"/>
    </i>
    <i>
      <x v="2074"/>
    </i>
    <i>
      <x v="1042"/>
    </i>
    <i>
      <x v="2076"/>
    </i>
    <i>
      <x v="1043"/>
    </i>
    <i>
      <x v="2078"/>
    </i>
    <i>
      <x v="1044"/>
    </i>
    <i>
      <x v="2080"/>
    </i>
    <i>
      <x v="1045"/>
    </i>
    <i>
      <x v="2082"/>
    </i>
    <i>
      <x v="1046"/>
    </i>
    <i>
      <x v="2084"/>
    </i>
    <i>
      <x v="1047"/>
    </i>
    <i>
      <x v="2086"/>
    </i>
    <i>
      <x v="1048"/>
    </i>
    <i>
      <x v="2088"/>
    </i>
    <i>
      <x v="1049"/>
    </i>
    <i>
      <x v="2090"/>
    </i>
    <i>
      <x v="1050"/>
    </i>
    <i>
      <x v="2092"/>
    </i>
    <i>
      <x v="1051"/>
    </i>
    <i>
      <x v="2094"/>
    </i>
    <i>
      <x v="1052"/>
    </i>
    <i>
      <x v="2096"/>
    </i>
    <i>
      <x v="1053"/>
    </i>
    <i>
      <x v="2098"/>
    </i>
    <i>
      <x v="1054"/>
    </i>
    <i>
      <x v="2100"/>
    </i>
    <i>
      <x v="1055"/>
    </i>
    <i>
      <x v="2102"/>
    </i>
    <i>
      <x v="1056"/>
    </i>
    <i>
      <x v="2104"/>
    </i>
    <i>
      <x v="1057"/>
    </i>
    <i>
      <x v="2106"/>
    </i>
    <i>
      <x v="1058"/>
    </i>
    <i>
      <x v="2108"/>
    </i>
    <i>
      <x v="1059"/>
    </i>
    <i>
      <x v="2110"/>
    </i>
    <i>
      <x v="1060"/>
    </i>
    <i>
      <x v="2112"/>
    </i>
    <i>
      <x v="1061"/>
    </i>
    <i>
      <x v="2114"/>
    </i>
    <i>
      <x v="1062"/>
    </i>
    <i>
      <x v="2116"/>
    </i>
    <i>
      <x v="1063"/>
    </i>
    <i>
      <x v="2118"/>
    </i>
    <i>
      <x v="1064"/>
    </i>
    <i>
      <x v="2120"/>
    </i>
    <i>
      <x v="1065"/>
    </i>
    <i>
      <x v="2122"/>
    </i>
    <i>
      <x v="1066"/>
    </i>
    <i>
      <x v="2124"/>
    </i>
    <i>
      <x v="1067"/>
    </i>
    <i>
      <x v="2126"/>
    </i>
    <i>
      <x v="1068"/>
    </i>
    <i>
      <x v="2128"/>
    </i>
    <i>
      <x v="1069"/>
    </i>
    <i>
      <x v="2130"/>
    </i>
    <i>
      <x v="1070"/>
    </i>
    <i>
      <x v="2132"/>
    </i>
    <i>
      <x v="1071"/>
    </i>
    <i>
      <x v="2134"/>
    </i>
    <i>
      <x v="1072"/>
    </i>
    <i>
      <x v="2136"/>
    </i>
    <i>
      <x v="1073"/>
    </i>
    <i>
      <x v="2138"/>
    </i>
    <i>
      <x v="1074"/>
    </i>
    <i>
      <x v="2140"/>
    </i>
    <i>
      <x v="1075"/>
    </i>
    <i>
      <x v="2142"/>
    </i>
    <i>
      <x v="1076"/>
    </i>
    <i>
      <x v="9"/>
    </i>
    <i>
      <x v="1077"/>
    </i>
    <i>
      <x v="2146"/>
    </i>
    <i>
      <x v="1078"/>
    </i>
    <i>
      <x v="2148"/>
    </i>
    <i>
      <x v="1079"/>
    </i>
    <i>
      <x v="2150"/>
    </i>
    <i>
      <x v="1080"/>
    </i>
    <i>
      <x v="2152"/>
    </i>
    <i>
      <x v="1081"/>
    </i>
    <i>
      <x v="2154"/>
    </i>
    <i>
      <x v="1082"/>
    </i>
    <i>
      <x v="2156"/>
    </i>
    <i>
      <x v="1083"/>
    </i>
    <i>
      <x v="2158"/>
    </i>
    <i>
      <x v="1084"/>
    </i>
    <i>
      <x v="2160"/>
    </i>
    <i>
      <x v="1085"/>
    </i>
    <i>
      <x v="10"/>
    </i>
    <i>
      <x v="1086"/>
    </i>
    <i>
      <x v="2164"/>
    </i>
    <i>
      <x v="1087"/>
    </i>
    <i>
      <x v="2166"/>
    </i>
    <i>
      <x v="1088"/>
    </i>
    <i>
      <x v="2168"/>
    </i>
    <i>
      <x v="1089"/>
    </i>
    <i>
      <x v="2170"/>
    </i>
    <i>
      <x v="1090"/>
    </i>
    <i>
      <x v="2172"/>
    </i>
    <i>
      <x v="1091"/>
    </i>
    <i>
      <x v="2174"/>
    </i>
    <i>
      <x v="1092"/>
    </i>
    <i>
      <x v="2176"/>
    </i>
    <i>
      <x v="1093"/>
    </i>
    <i>
      <x v="2178"/>
    </i>
    <i>
      <x v="1094"/>
    </i>
    <i>
      <x v="2180"/>
    </i>
    <i>
      <x v="1095"/>
    </i>
    <i>
      <x v="2182"/>
    </i>
    <i>
      <x v="1096"/>
    </i>
    <i>
      <x v="2184"/>
    </i>
    <i>
      <x v="1097"/>
    </i>
    <i>
      <x v="2186"/>
    </i>
    <i>
      <x v="1098"/>
    </i>
    <i>
      <x v="2188"/>
    </i>
    <i>
      <x v="1099"/>
    </i>
    <i>
      <x v="2190"/>
    </i>
    <i>
      <x v="1100"/>
    </i>
    <i>
      <x v="2192"/>
    </i>
    <i>
      <x v="1101"/>
    </i>
    <i>
      <x v="2194"/>
    </i>
    <i>
      <x v="1102"/>
    </i>
    <i>
      <x v="2196"/>
    </i>
    <i>
      <x v="1103"/>
    </i>
    <i>
      <x v="2198"/>
    </i>
    <i>
      <x v="1104"/>
    </i>
    <i>
      <x v="2200"/>
    </i>
    <i>
      <x v="1105"/>
    </i>
    <i>
      <x v="2202"/>
    </i>
    <i>
      <x v="1106"/>
    </i>
    <i>
      <x v="2204"/>
    </i>
    <i>
      <x v="1107"/>
    </i>
    <i>
      <x v="2206"/>
    </i>
    <i>
      <x v="1108"/>
    </i>
    <i>
      <x v="2208"/>
    </i>
    <i>
      <x v="1109"/>
    </i>
    <i>
      <x v="2210"/>
    </i>
    <i>
      <x v="1110"/>
    </i>
    <i>
      <x v="2212"/>
    </i>
    <i>
      <x v="1111"/>
    </i>
    <i>
      <x v="2214"/>
    </i>
    <i>
      <x v="1112"/>
    </i>
    <i>
      <x v="2216"/>
    </i>
    <i>
      <x v="1113"/>
    </i>
    <i>
      <x v="2218"/>
    </i>
    <i>
      <x v="1114"/>
    </i>
    <i>
      <x v="2220"/>
    </i>
    <i>
      <x v="1115"/>
    </i>
    <i>
      <x v="2222"/>
    </i>
    <i>
      <x v="1116"/>
    </i>
    <i>
      <x v="2224"/>
    </i>
    <i>
      <x v="1117"/>
    </i>
    <i>
      <x v="2226"/>
    </i>
    <i>
      <x v="1118"/>
    </i>
    <i>
      <x v="2228"/>
    </i>
    <i>
      <x v="1119"/>
    </i>
    <i>
      <x v="2230"/>
    </i>
    <i>
      <x v="1120"/>
    </i>
    <i>
      <x v="2232"/>
    </i>
    <i>
      <x v="1121"/>
    </i>
    <i>
      <x v="2234"/>
    </i>
    <i>
      <x v="1122"/>
    </i>
    <i>
      <x v="2236"/>
    </i>
    <i>
      <x v="1123"/>
    </i>
    <i>
      <x v="2238"/>
    </i>
    <i>
      <x v="1124"/>
    </i>
    <i>
      <x v="2240"/>
    </i>
    <i>
      <x v="1125"/>
    </i>
    <i>
      <x v="2242"/>
    </i>
    <i>
      <x v="1126"/>
    </i>
    <i>
      <x v="2244"/>
    </i>
    <i>
      <x v="1127"/>
    </i>
    <i>
      <x v="2246"/>
    </i>
    <i>
      <x v="1128"/>
    </i>
    <i>
      <x v="2248"/>
    </i>
    <i>
      <x v="1129"/>
    </i>
    <i>
      <x v="2250"/>
    </i>
    <i>
      <x v="1130"/>
    </i>
    <i>
      <x v="2252"/>
    </i>
    <i>
      <x v="1131"/>
    </i>
    <i>
      <x v="2254"/>
    </i>
    <i>
      <x v="1132"/>
    </i>
    <i>
      <x v="2256"/>
    </i>
    <i>
      <x v="1133"/>
    </i>
    <i>
      <x v="2258"/>
    </i>
    <i>
      <x v="1134"/>
    </i>
    <i>
      <x v="2260"/>
    </i>
    <i>
      <x v="1135"/>
    </i>
    <i>
      <x v="2262"/>
    </i>
    <i>
      <x v="1136"/>
    </i>
    <i>
      <x v="2264"/>
    </i>
    <i>
      <x v="1137"/>
    </i>
    <i>
      <x v="2266"/>
    </i>
    <i>
      <x v="1138"/>
    </i>
    <i>
      <x v="2268"/>
    </i>
    <i>
      <x v="1139"/>
    </i>
    <i>
      <x v="2270"/>
    </i>
    <i>
      <x v="1140"/>
    </i>
    <i>
      <x v="12"/>
    </i>
    <i>
      <x v="2272"/>
    </i>
    <i>
      <x v="1141"/>
    </i>
    <i>
      <x v="2275"/>
    </i>
    <i>
      <x v="1142"/>
    </i>
    <i>
      <x v="2277"/>
    </i>
    <i>
      <x v="1143"/>
    </i>
    <i>
      <x v="2279"/>
    </i>
    <i>
      <x v="1144"/>
    </i>
    <i>
      <x v="2281"/>
    </i>
    <i>
      <x v="1145"/>
    </i>
    <i>
      <x v="2283"/>
    </i>
    <i>
      <x v="2294"/>
    </i>
    <i>
      <x v="2285"/>
    </i>
    <i>
      <x v="2295"/>
    </i>
    <i>
      <x v="2287"/>
    </i>
    <i>
      <x v="2297"/>
    </i>
    <i>
      <x v="2289"/>
    </i>
    <i>
      <x v="2299"/>
    </i>
    <i>
      <x v="2291"/>
    </i>
    <i>
      <x v="1150"/>
    </i>
    <i>
      <x v="2293"/>
    </i>
    <i>
      <x v="1151"/>
    </i>
    <i>
      <x v="1152"/>
    </i>
    <i>
      <x v="2296"/>
    </i>
    <i>
      <x v="1147"/>
    </i>
    <i>
      <x v="2298"/>
    </i>
    <i>
      <x v="1148"/>
    </i>
    <i>
      <x/>
    </i>
    <i>
      <x v="1149"/>
    </i>
  </rowItems>
  <colItems count="1">
    <i/>
  </colItems>
  <dataFields count="1">
    <dataField name="Profit" fld="0" subtotal="count" baseField="0" baseItem="0" numFmtId="167"/>
  </dataFields>
  <formats count="4">
    <format dxfId="240">
      <pivotArea type="all" dataOnly="0" outline="0" fieldPosition="0"/>
    </format>
    <format dxfId="239">
      <pivotArea outline="0" collapsedLevelsAreSubtotals="1" fieldPosition="0"/>
    </format>
    <format dxfId="238">
      <pivotArea dataOnly="0" labelOnly="1" outline="0" fieldPosition="0">
        <references count="1">
          <reference field="4294967294" count="1">
            <x v="0"/>
          </reference>
        </references>
      </pivotArea>
    </format>
    <format dxfId="237">
      <pivotArea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Kingdo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rder_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 xr16:uid="{B3505662-C696-413E-9911-A4C84A3F3631}" autoFormatId="16" applyNumberFormats="0" applyBorderFormats="0" applyFontFormats="0" applyPatternFormats="0" applyAlignmentFormats="0" applyWidthHeightFormats="0">
  <queryTableRefresh nextId="4">
    <queryTableFields count="3">
      <queryTableField id="1" name="ProductKey" tableColumnId="1"/>
      <queryTableField id="2" name="Product name" tableColumnId="2"/>
      <queryTableField id="3" name="Color" tableColumnId="3"/>
    </queryTableFields>
  </queryTableRefresh>
  <extLst>
    <ext xmlns:x15="http://schemas.microsoft.com/office/spreadsheetml/2010/11/main" uri="{883FBD77-0823-4a55-B5E3-86C4891E6966}">
      <x15:queryTable sourceDataName="Query - DimProduct"/>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E46CD8C-4A79-48F5-A38F-5AFB5A8C3890}" sourceName="[DimDate].[Year]">
  <pivotTables>
    <pivotTable tabId="15" name="PivotTable1"/>
    <pivotTable tabId="15" name="PivotTable15"/>
    <pivotTable tabId="19" name="PivotTable1"/>
    <pivotTable tabId="19" name="PivotTable2"/>
    <pivotTable tabId="19" name="PivotTable5"/>
    <pivotTable tabId="19" name="PivotTable6"/>
    <pivotTable tabId="21" name="PivotTable1"/>
    <pivotTable tabId="21" name="PivotTable7"/>
    <pivotTable tabId="21" name="PivotTable8"/>
    <pivotTable tabId="21" name="PivotTable2"/>
    <pivotTable tabId="21" name="PivotTable3"/>
    <pivotTable tabId="22" name="PivotTable1"/>
    <pivotTable tabId="22" name="PivotTable2"/>
    <pivotTable tabId="22" name="PivotTable3"/>
    <pivotTable tabId="22" name="PivotTable6"/>
    <pivotTable tabId="22" name="PivotTable7"/>
  </pivotTables>
  <data>
    <olap pivotCacheId="2026973216">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5]"/>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E11D46C-5816-433F-AB41-83549030859E}" sourceName="[DimDate].[Month]">
  <pivotTables>
    <pivotTable tabId="15" name="PivotTable13"/>
  </pivotTables>
  <data>
    <olap pivotCacheId="2026973216">
      <levels count="2">
        <level uniqueName="[DimDate].[Month].[(All)]" sourceCaption="(All)" count="0"/>
        <level uniqueName="[DimDate].[Month].[Month]" sourceCaption="Month" count="12">
          <ranges>
            <range startItem="0">
              <i n="[DimDate].[Month].&amp;[1]" c="1"/>
              <i n="[DimDate].[Month].&amp;[2]" c="2"/>
              <i n="[DimDate].[Month].&amp;[3]" c="3"/>
              <i n="[DimDate].[Month].&amp;[4]" c="4"/>
              <i n="[DimDate].[Month].&amp;[5]" c="5"/>
              <i n="[DimDate].[Month].&amp;[6]" c="6"/>
              <i n="[DimDate].[Month].&amp;[7]" c="7"/>
              <i n="[DimDate].[Month].&amp;[8]" c="8"/>
              <i n="[DimDate].[Month].&amp;[9]" c="9"/>
              <i n="[DimDate].[Month].&amp;[10]" c="10"/>
              <i n="[DimDate].[Month].&amp;[11]" c="11"/>
              <i n="[DimDate].[Month].&amp;[12]" c="12"/>
            </range>
          </ranges>
        </level>
      </levels>
      <selections count="1">
        <selection n="[DimDate].[Month].&amp;[5]"/>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F2FBAE2-00E1-42B1-A4C7-30BADEC8A763}" sourceName="[DimGeography].[Country]">
  <pivotTables>
    <pivotTable tabId="19" name="PivotTable6"/>
    <pivotTable tabId="19" name="PivotTable2"/>
    <pivotTable tabId="19" name="PivotTable5"/>
    <pivotTable tabId="19" name="PivotTable1"/>
    <pivotTable tabId="15" name="PivotTable5"/>
    <pivotTable tabId="15" name="PivotTable1"/>
    <pivotTable tabId="15" name="PivotTable13"/>
    <pivotTable tabId="21" name="PivotTable1"/>
    <pivotTable tabId="21" name="PivotTable7"/>
    <pivotTable tabId="21" name="PivotTable8"/>
    <pivotTable tabId="21" name="PivotTable2"/>
    <pivotTable tabId="21" name="PivotTable3"/>
    <pivotTable tabId="22" name="PivotTable1"/>
    <pivotTable tabId="22" name="PivotTable2"/>
    <pivotTable tabId="22" name="PivotTable3"/>
    <pivotTable tabId="22" name="PivotTable6"/>
  </pivotTables>
  <data>
    <olap pivotCacheId="2026973216">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United Kingdo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9950C38-C629-4D55-88D1-401F22CB682E}" cache="Slicer_Year" caption="Year" columnCount="4" showCaption="0" level="1" style="SlicerStyleLight1 2" rowHeight="241300"/>
  <slicer name="Month" xr10:uid="{D608E970-329F-4798-A86B-439DCE602FFE}" cache="Slicer_Month" caption="Month" columnCount="3" showCaption="0" level="1" style="SlicerStyleLight1 2" rowHeight="252000"/>
  <slicer name="Country" xr10:uid="{1B6BFBF7-896D-40D6-B5D6-140D22B75FD9}" cache="Slicer_Country" caption="Country" columnCount="2" showCaption="0" level="1" style="SlicerStyleLight1 2"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3EA3278-9C63-4FE0-AB46-35000ED88B19}" cache="Slicer_Year" caption="Year" columnCount="2" showCaption="0" level="1" style="SlicerStyleLight1 2" rowHeight="288000"/>
  <slicer name="Country 1" xr10:uid="{E9429DEA-95ED-4EA0-A018-4A843BC08DEE}" cache="Slicer_Country" caption="Country" columnCount="4" showCaption="0" level="1" style="SlicerStyleLight1 2" rowHeight="28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BC47E5-C4D0-47C5-9FA0-EC4FF99EF417}" name="DimProduct" displayName="DimProduct" ref="A1:C607" tableType="queryTable" totalsRowShown="0">
  <autoFilter ref="A1:C607" xr:uid="{D7BC47E5-C4D0-47C5-9FA0-EC4FF99EF417}"/>
  <tableColumns count="3">
    <tableColumn id="1" xr3:uid="{DAB4525E-622C-424B-866A-BD4DC68674CE}" uniqueName="1" name="ProductKey" queryTableFieldId="1"/>
    <tableColumn id="2" xr3:uid="{4B4709FE-6F90-4B3A-9949-823BB97BC761}" uniqueName="2" name="Product name" queryTableFieldId="2" dataDxfId="236"/>
    <tableColumn id="3" xr3:uid="{6743D119-2831-4305-B0B4-45506C611F8A}" uniqueName="3" name="Color" queryTableFieldId="3" dataDxfId="23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F85F9-7EAD-4D0F-91D5-4278DFD81AF7}">
  <sheetPr codeName="Sheet1"/>
  <dimension ref="A1"/>
  <sheetViews>
    <sheetView workbookViewId="0">
      <selection sqref="A1:G1462"/>
    </sheetView>
  </sheetViews>
  <sheetFormatPr defaultRowHeight="14.5" x14ac:dyDescent="0.35"/>
  <cols>
    <col min="1" max="1" width="10.453125" bestFit="1" customWidth="1"/>
    <col min="2" max="2" width="6.81640625" bestFit="1" customWidth="1"/>
    <col min="3" max="3" width="8.81640625" bestFit="1" customWidth="1"/>
    <col min="4" max="4" width="14.1796875" bestFit="1" customWidth="1"/>
    <col min="5" max="5" width="11.6328125" bestFit="1" customWidth="1"/>
    <col min="6" max="6" width="10.453125" bestFit="1" customWidth="1"/>
    <col min="7" max="7" width="9.72656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5416C-2189-44FD-846E-B4FB0D11C840}">
  <sheetPr codeName="Sheet2"/>
  <dimension ref="A1"/>
  <sheetViews>
    <sheetView topLeftCell="B1" workbookViewId="0">
      <selection activeCell="E20" sqref="E20"/>
    </sheetView>
  </sheetViews>
  <sheetFormatPr defaultRowHeight="14.5" x14ac:dyDescent="0.35"/>
  <cols>
    <col min="1" max="1" width="12.7265625" bestFit="1" customWidth="1"/>
    <col min="2" max="2" width="15" bestFit="1" customWidth="1"/>
    <col min="3" max="3" width="13.453125" bestFit="1" customWidth="1"/>
    <col min="4" max="4" width="13.6328125" bestFit="1" customWidth="1"/>
    <col min="5" max="5" width="14.26953125" bestFit="1" customWidth="1"/>
    <col min="6" max="6" width="17.7265625" bestFit="1" customWidth="1"/>
    <col min="7" max="7" width="15.453125" bestFit="1" customWidth="1"/>
    <col min="8" max="8" width="10.7265625" bestFit="1" customWidth="1"/>
    <col min="9" max="9" width="9.81640625" bestFit="1" customWidth="1"/>
    <col min="10" max="10" width="12" bestFit="1" customWidth="1"/>
    <col min="11" max="11" width="10.453125" bestFit="1" customWidth="1"/>
    <col min="12" max="12" width="10.6328125" bestFit="1" customWidth="1"/>
    <col min="13" max="13" width="11.6328125" bestFit="1" customWidth="1"/>
    <col min="14" max="14" width="18.1796875" bestFit="1" customWidth="1"/>
    <col min="15" max="15" width="10.8164062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ADB14-ABAB-42A8-8382-8640C2F35EA9}">
  <sheetPr codeName="Sheet3"/>
  <dimension ref="A1"/>
  <sheetViews>
    <sheetView workbookViewId="0">
      <selection activeCell="A8" sqref="A8"/>
    </sheetView>
  </sheetViews>
  <sheetFormatPr defaultRowHeight="14.5" x14ac:dyDescent="0.35"/>
  <cols>
    <col min="1" max="1" width="17.7265625" bestFit="1" customWidth="1"/>
    <col min="2" max="2" width="25.81640625" bestFit="1" customWidth="1"/>
    <col min="3" max="3" width="20.453125" bestFit="1" customWidth="1"/>
    <col min="4" max="4" width="21.54296875" bestFit="1" customWidth="1"/>
    <col min="5" max="5" width="20.0898437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D6CF9-E78A-4F23-B20A-C01939D22943}">
  <sheetPr codeName="Sheet4"/>
  <dimension ref="A1:C607"/>
  <sheetViews>
    <sheetView workbookViewId="0">
      <selection sqref="A1:C607"/>
    </sheetView>
  </sheetViews>
  <sheetFormatPr defaultRowHeight="14.5" x14ac:dyDescent="0.35"/>
  <cols>
    <col min="1" max="1" width="12.7265625" bestFit="1" customWidth="1"/>
    <col min="2" max="2" width="29.54296875" bestFit="1" customWidth="1"/>
    <col min="3" max="3" width="10.36328125" bestFit="1" customWidth="1"/>
  </cols>
  <sheetData>
    <row r="1" spans="1:3" x14ac:dyDescent="0.35">
      <c r="A1" t="s">
        <v>0</v>
      </c>
      <c r="B1" t="s">
        <v>1</v>
      </c>
      <c r="C1" t="s">
        <v>2</v>
      </c>
    </row>
    <row r="2" spans="1:3" x14ac:dyDescent="0.35">
      <c r="A2">
        <v>1</v>
      </c>
      <c r="B2" t="s">
        <v>3</v>
      </c>
      <c r="C2" t="s">
        <v>4</v>
      </c>
    </row>
    <row r="3" spans="1:3" x14ac:dyDescent="0.35">
      <c r="A3">
        <v>2</v>
      </c>
      <c r="B3" t="s">
        <v>5</v>
      </c>
      <c r="C3" t="s">
        <v>4</v>
      </c>
    </row>
    <row r="4" spans="1:3" x14ac:dyDescent="0.35">
      <c r="A4">
        <v>3</v>
      </c>
      <c r="B4" t="s">
        <v>6</v>
      </c>
      <c r="C4" t="s">
        <v>4</v>
      </c>
    </row>
    <row r="5" spans="1:3" x14ac:dyDescent="0.35">
      <c r="A5">
        <v>4</v>
      </c>
      <c r="B5" t="s">
        <v>7</v>
      </c>
      <c r="C5" t="s">
        <v>4</v>
      </c>
    </row>
    <row r="6" spans="1:3" x14ac:dyDescent="0.35">
      <c r="A6">
        <v>5</v>
      </c>
      <c r="B6" t="s">
        <v>8</v>
      </c>
      <c r="C6" t="s">
        <v>4</v>
      </c>
    </row>
    <row r="7" spans="1:3" x14ac:dyDescent="0.35">
      <c r="A7">
        <v>12</v>
      </c>
      <c r="B7" t="s">
        <v>17</v>
      </c>
      <c r="C7" t="s">
        <v>4</v>
      </c>
    </row>
    <row r="8" spans="1:3" x14ac:dyDescent="0.35">
      <c r="A8">
        <v>13</v>
      </c>
      <c r="B8" t="s">
        <v>18</v>
      </c>
      <c r="C8" t="s">
        <v>4</v>
      </c>
    </row>
    <row r="9" spans="1:3" x14ac:dyDescent="0.35">
      <c r="A9">
        <v>14</v>
      </c>
      <c r="B9" t="s">
        <v>19</v>
      </c>
      <c r="C9" t="s">
        <v>4</v>
      </c>
    </row>
    <row r="10" spans="1:3" x14ac:dyDescent="0.35">
      <c r="A10">
        <v>15</v>
      </c>
      <c r="B10" t="s">
        <v>20</v>
      </c>
      <c r="C10" t="s">
        <v>4</v>
      </c>
    </row>
    <row r="11" spans="1:3" x14ac:dyDescent="0.35">
      <c r="A11">
        <v>16</v>
      </c>
      <c r="B11" t="s">
        <v>21</v>
      </c>
      <c r="C11" t="s">
        <v>4</v>
      </c>
    </row>
    <row r="12" spans="1:3" x14ac:dyDescent="0.35">
      <c r="A12">
        <v>17</v>
      </c>
      <c r="B12" t="s">
        <v>22</v>
      </c>
      <c r="C12" t="s">
        <v>4</v>
      </c>
    </row>
    <row r="13" spans="1:3" x14ac:dyDescent="0.35">
      <c r="A13">
        <v>18</v>
      </c>
      <c r="B13" t="s">
        <v>23</v>
      </c>
      <c r="C13" t="s">
        <v>4</v>
      </c>
    </row>
    <row r="14" spans="1:3" x14ac:dyDescent="0.35">
      <c r="A14">
        <v>19</v>
      </c>
      <c r="B14" t="s">
        <v>24</v>
      </c>
      <c r="C14" t="s">
        <v>4</v>
      </c>
    </row>
    <row r="15" spans="1:3" x14ac:dyDescent="0.35">
      <c r="A15">
        <v>20</v>
      </c>
      <c r="B15" t="s">
        <v>25</v>
      </c>
      <c r="C15" t="s">
        <v>4</v>
      </c>
    </row>
    <row r="16" spans="1:3" x14ac:dyDescent="0.35">
      <c r="A16">
        <v>22</v>
      </c>
      <c r="B16" t="s">
        <v>27</v>
      </c>
      <c r="C16" t="s">
        <v>4</v>
      </c>
    </row>
    <row r="17" spans="1:3" x14ac:dyDescent="0.35">
      <c r="A17">
        <v>23</v>
      </c>
      <c r="B17" t="s">
        <v>28</v>
      </c>
      <c r="C17" t="s">
        <v>4</v>
      </c>
    </row>
    <row r="18" spans="1:3" x14ac:dyDescent="0.35">
      <c r="A18">
        <v>24</v>
      </c>
      <c r="B18" t="s">
        <v>29</v>
      </c>
      <c r="C18" t="s">
        <v>4</v>
      </c>
    </row>
    <row r="19" spans="1:3" x14ac:dyDescent="0.35">
      <c r="A19">
        <v>25</v>
      </c>
      <c r="B19" t="s">
        <v>30</v>
      </c>
      <c r="C19" t="s">
        <v>4</v>
      </c>
    </row>
    <row r="20" spans="1:3" x14ac:dyDescent="0.35">
      <c r="A20">
        <v>26</v>
      </c>
      <c r="B20" t="s">
        <v>31</v>
      </c>
      <c r="C20" t="s">
        <v>4</v>
      </c>
    </row>
    <row r="21" spans="1:3" x14ac:dyDescent="0.35">
      <c r="A21">
        <v>27</v>
      </c>
      <c r="B21" t="s">
        <v>32</v>
      </c>
      <c r="C21" t="s">
        <v>4</v>
      </c>
    </row>
    <row r="22" spans="1:3" x14ac:dyDescent="0.35">
      <c r="A22">
        <v>28</v>
      </c>
      <c r="B22" t="s">
        <v>33</v>
      </c>
      <c r="C22" t="s">
        <v>4</v>
      </c>
    </row>
    <row r="23" spans="1:3" x14ac:dyDescent="0.35">
      <c r="A23">
        <v>29</v>
      </c>
      <c r="B23" t="s">
        <v>34</v>
      </c>
      <c r="C23" t="s">
        <v>4</v>
      </c>
    </row>
    <row r="24" spans="1:3" x14ac:dyDescent="0.35">
      <c r="A24">
        <v>30</v>
      </c>
      <c r="B24" t="s">
        <v>35</v>
      </c>
      <c r="C24" t="s">
        <v>4</v>
      </c>
    </row>
    <row r="25" spans="1:3" x14ac:dyDescent="0.35">
      <c r="A25">
        <v>31</v>
      </c>
      <c r="B25" t="s">
        <v>36</v>
      </c>
      <c r="C25" t="s">
        <v>4</v>
      </c>
    </row>
    <row r="26" spans="1:3" x14ac:dyDescent="0.35">
      <c r="A26">
        <v>34</v>
      </c>
      <c r="B26" t="s">
        <v>39</v>
      </c>
      <c r="C26" t="s">
        <v>4</v>
      </c>
    </row>
    <row r="27" spans="1:3" x14ac:dyDescent="0.35">
      <c r="A27">
        <v>35</v>
      </c>
      <c r="B27" t="s">
        <v>40</v>
      </c>
      <c r="C27" t="s">
        <v>4</v>
      </c>
    </row>
    <row r="28" spans="1:3" x14ac:dyDescent="0.35">
      <c r="A28">
        <v>36</v>
      </c>
      <c r="B28" t="s">
        <v>41</v>
      </c>
      <c r="C28" t="s">
        <v>4</v>
      </c>
    </row>
    <row r="29" spans="1:3" x14ac:dyDescent="0.35">
      <c r="A29">
        <v>37</v>
      </c>
      <c r="B29" t="s">
        <v>42</v>
      </c>
      <c r="C29" t="s">
        <v>4</v>
      </c>
    </row>
    <row r="30" spans="1:3" x14ac:dyDescent="0.35">
      <c r="A30">
        <v>38</v>
      </c>
      <c r="B30" t="s">
        <v>43</v>
      </c>
      <c r="C30" t="s">
        <v>4</v>
      </c>
    </row>
    <row r="31" spans="1:3" x14ac:dyDescent="0.35">
      <c r="A31">
        <v>39</v>
      </c>
      <c r="B31" t="s">
        <v>44</v>
      </c>
      <c r="C31" t="s">
        <v>4</v>
      </c>
    </row>
    <row r="32" spans="1:3" x14ac:dyDescent="0.35">
      <c r="A32">
        <v>40</v>
      </c>
      <c r="B32" t="s">
        <v>45</v>
      </c>
      <c r="C32" t="s">
        <v>4</v>
      </c>
    </row>
    <row r="33" spans="1:3" x14ac:dyDescent="0.35">
      <c r="A33">
        <v>41</v>
      </c>
      <c r="B33" t="s">
        <v>46</v>
      </c>
      <c r="C33" t="s">
        <v>4</v>
      </c>
    </row>
    <row r="34" spans="1:3" x14ac:dyDescent="0.35">
      <c r="A34">
        <v>42</v>
      </c>
      <c r="B34" t="s">
        <v>47</v>
      </c>
      <c r="C34" t="s">
        <v>4</v>
      </c>
    </row>
    <row r="35" spans="1:3" x14ac:dyDescent="0.35">
      <c r="A35">
        <v>43</v>
      </c>
      <c r="B35" t="s">
        <v>48</v>
      </c>
      <c r="C35" t="s">
        <v>4</v>
      </c>
    </row>
    <row r="36" spans="1:3" x14ac:dyDescent="0.35">
      <c r="A36">
        <v>44</v>
      </c>
      <c r="B36" t="s">
        <v>49</v>
      </c>
      <c r="C36" t="s">
        <v>4</v>
      </c>
    </row>
    <row r="37" spans="1:3" x14ac:dyDescent="0.35">
      <c r="A37">
        <v>45</v>
      </c>
      <c r="B37" t="s">
        <v>50</v>
      </c>
      <c r="C37" t="s">
        <v>4</v>
      </c>
    </row>
    <row r="38" spans="1:3" x14ac:dyDescent="0.35">
      <c r="A38">
        <v>46</v>
      </c>
      <c r="B38" t="s">
        <v>51</v>
      </c>
      <c r="C38" t="s">
        <v>4</v>
      </c>
    </row>
    <row r="39" spans="1:3" x14ac:dyDescent="0.35">
      <c r="A39">
        <v>47</v>
      </c>
      <c r="B39" t="s">
        <v>52</v>
      </c>
      <c r="C39" t="s">
        <v>4</v>
      </c>
    </row>
    <row r="40" spans="1:3" x14ac:dyDescent="0.35">
      <c r="A40">
        <v>48</v>
      </c>
      <c r="B40" t="s">
        <v>53</v>
      </c>
      <c r="C40" t="s">
        <v>4</v>
      </c>
    </row>
    <row r="41" spans="1:3" x14ac:dyDescent="0.35">
      <c r="A41">
        <v>49</v>
      </c>
      <c r="B41" t="s">
        <v>54</v>
      </c>
      <c r="C41" t="s">
        <v>4</v>
      </c>
    </row>
    <row r="42" spans="1:3" x14ac:dyDescent="0.35">
      <c r="A42">
        <v>50</v>
      </c>
      <c r="B42" t="s">
        <v>55</v>
      </c>
      <c r="C42" t="s">
        <v>4</v>
      </c>
    </row>
    <row r="43" spans="1:3" x14ac:dyDescent="0.35">
      <c r="A43">
        <v>51</v>
      </c>
      <c r="B43" t="s">
        <v>56</v>
      </c>
      <c r="C43" t="s">
        <v>4</v>
      </c>
    </row>
    <row r="44" spans="1:3" x14ac:dyDescent="0.35">
      <c r="A44">
        <v>52</v>
      </c>
      <c r="B44" t="s">
        <v>57</v>
      </c>
      <c r="C44" t="s">
        <v>4</v>
      </c>
    </row>
    <row r="45" spans="1:3" x14ac:dyDescent="0.35">
      <c r="A45">
        <v>53</v>
      </c>
      <c r="B45" t="s">
        <v>58</v>
      </c>
      <c r="C45" t="s">
        <v>4</v>
      </c>
    </row>
    <row r="46" spans="1:3" x14ac:dyDescent="0.35">
      <c r="A46">
        <v>54</v>
      </c>
      <c r="B46" t="s">
        <v>59</v>
      </c>
      <c r="C46" t="s">
        <v>4</v>
      </c>
    </row>
    <row r="47" spans="1:3" x14ac:dyDescent="0.35">
      <c r="A47">
        <v>55</v>
      </c>
      <c r="B47" t="s">
        <v>60</v>
      </c>
      <c r="C47" t="s">
        <v>4</v>
      </c>
    </row>
    <row r="48" spans="1:3" x14ac:dyDescent="0.35">
      <c r="A48">
        <v>56</v>
      </c>
      <c r="B48" t="s">
        <v>61</v>
      </c>
      <c r="C48" t="s">
        <v>4</v>
      </c>
    </row>
    <row r="49" spans="1:3" x14ac:dyDescent="0.35">
      <c r="A49">
        <v>57</v>
      </c>
      <c r="B49" t="s">
        <v>62</v>
      </c>
      <c r="C49" t="s">
        <v>4</v>
      </c>
    </row>
    <row r="50" spans="1:3" x14ac:dyDescent="0.35">
      <c r="A50">
        <v>58</v>
      </c>
      <c r="B50" t="s">
        <v>63</v>
      </c>
      <c r="C50" t="s">
        <v>4</v>
      </c>
    </row>
    <row r="51" spans="1:3" x14ac:dyDescent="0.35">
      <c r="A51">
        <v>59</v>
      </c>
      <c r="B51" t="s">
        <v>64</v>
      </c>
      <c r="C51" t="s">
        <v>4</v>
      </c>
    </row>
    <row r="52" spans="1:3" x14ac:dyDescent="0.35">
      <c r="A52">
        <v>60</v>
      </c>
      <c r="B52" t="s">
        <v>65</v>
      </c>
      <c r="C52" t="s">
        <v>4</v>
      </c>
    </row>
    <row r="53" spans="1:3" x14ac:dyDescent="0.35">
      <c r="A53">
        <v>61</v>
      </c>
      <c r="B53" t="s">
        <v>66</v>
      </c>
      <c r="C53" t="s">
        <v>4</v>
      </c>
    </row>
    <row r="54" spans="1:3" x14ac:dyDescent="0.35">
      <c r="A54">
        <v>62</v>
      </c>
      <c r="B54" t="s">
        <v>67</v>
      </c>
      <c r="C54" t="s">
        <v>4</v>
      </c>
    </row>
    <row r="55" spans="1:3" x14ac:dyDescent="0.35">
      <c r="A55">
        <v>63</v>
      </c>
      <c r="B55" t="s">
        <v>68</v>
      </c>
      <c r="C55" t="s">
        <v>4</v>
      </c>
    </row>
    <row r="56" spans="1:3" x14ac:dyDescent="0.35">
      <c r="A56">
        <v>64</v>
      </c>
      <c r="B56" t="s">
        <v>69</v>
      </c>
      <c r="C56" t="s">
        <v>4</v>
      </c>
    </row>
    <row r="57" spans="1:3" x14ac:dyDescent="0.35">
      <c r="A57">
        <v>65</v>
      </c>
      <c r="B57" t="s">
        <v>70</v>
      </c>
      <c r="C57" t="s">
        <v>4</v>
      </c>
    </row>
    <row r="58" spans="1:3" x14ac:dyDescent="0.35">
      <c r="A58">
        <v>66</v>
      </c>
      <c r="B58" t="s">
        <v>71</v>
      </c>
      <c r="C58" t="s">
        <v>4</v>
      </c>
    </row>
    <row r="59" spans="1:3" x14ac:dyDescent="0.35">
      <c r="A59">
        <v>67</v>
      </c>
      <c r="B59" t="s">
        <v>72</v>
      </c>
      <c r="C59" t="s">
        <v>4</v>
      </c>
    </row>
    <row r="60" spans="1:3" x14ac:dyDescent="0.35">
      <c r="A60">
        <v>68</v>
      </c>
      <c r="B60" t="s">
        <v>73</v>
      </c>
      <c r="C60" t="s">
        <v>4</v>
      </c>
    </row>
    <row r="61" spans="1:3" x14ac:dyDescent="0.35">
      <c r="A61">
        <v>69</v>
      </c>
      <c r="B61" t="s">
        <v>74</v>
      </c>
      <c r="C61" t="s">
        <v>4</v>
      </c>
    </row>
    <row r="62" spans="1:3" x14ac:dyDescent="0.35">
      <c r="A62">
        <v>70</v>
      </c>
      <c r="B62" t="s">
        <v>75</v>
      </c>
      <c r="C62" t="s">
        <v>4</v>
      </c>
    </row>
    <row r="63" spans="1:3" x14ac:dyDescent="0.35">
      <c r="A63">
        <v>71</v>
      </c>
      <c r="B63" t="s">
        <v>76</v>
      </c>
      <c r="C63" t="s">
        <v>4</v>
      </c>
    </row>
    <row r="64" spans="1:3" x14ac:dyDescent="0.35">
      <c r="A64">
        <v>72</v>
      </c>
      <c r="B64" t="s">
        <v>77</v>
      </c>
      <c r="C64" t="s">
        <v>4</v>
      </c>
    </row>
    <row r="65" spans="1:3" x14ac:dyDescent="0.35">
      <c r="A65">
        <v>73</v>
      </c>
      <c r="B65" t="s">
        <v>78</v>
      </c>
      <c r="C65" t="s">
        <v>4</v>
      </c>
    </row>
    <row r="66" spans="1:3" x14ac:dyDescent="0.35">
      <c r="A66">
        <v>74</v>
      </c>
      <c r="B66" t="s">
        <v>79</v>
      </c>
      <c r="C66" t="s">
        <v>4</v>
      </c>
    </row>
    <row r="67" spans="1:3" x14ac:dyDescent="0.35">
      <c r="A67">
        <v>75</v>
      </c>
      <c r="B67" t="s">
        <v>80</v>
      </c>
      <c r="C67" t="s">
        <v>4</v>
      </c>
    </row>
    <row r="68" spans="1:3" x14ac:dyDescent="0.35">
      <c r="A68">
        <v>76</v>
      </c>
      <c r="B68" t="s">
        <v>81</v>
      </c>
      <c r="C68" t="s">
        <v>4</v>
      </c>
    </row>
    <row r="69" spans="1:3" x14ac:dyDescent="0.35">
      <c r="A69">
        <v>77</v>
      </c>
      <c r="B69" t="s">
        <v>82</v>
      </c>
      <c r="C69" t="s">
        <v>4</v>
      </c>
    </row>
    <row r="70" spans="1:3" x14ac:dyDescent="0.35">
      <c r="A70">
        <v>78</v>
      </c>
      <c r="B70" t="s">
        <v>83</v>
      </c>
      <c r="C70" t="s">
        <v>4</v>
      </c>
    </row>
    <row r="71" spans="1:3" x14ac:dyDescent="0.35">
      <c r="A71">
        <v>79</v>
      </c>
      <c r="B71" t="s">
        <v>84</v>
      </c>
      <c r="C71" t="s">
        <v>4</v>
      </c>
    </row>
    <row r="72" spans="1:3" x14ac:dyDescent="0.35">
      <c r="A72">
        <v>80</v>
      </c>
      <c r="B72" t="s">
        <v>85</v>
      </c>
      <c r="C72" t="s">
        <v>4</v>
      </c>
    </row>
    <row r="73" spans="1:3" x14ac:dyDescent="0.35">
      <c r="A73">
        <v>81</v>
      </c>
      <c r="B73" t="s">
        <v>86</v>
      </c>
      <c r="C73" t="s">
        <v>4</v>
      </c>
    </row>
    <row r="74" spans="1:3" x14ac:dyDescent="0.35">
      <c r="A74">
        <v>82</v>
      </c>
      <c r="B74" t="s">
        <v>87</v>
      </c>
      <c r="C74" t="s">
        <v>4</v>
      </c>
    </row>
    <row r="75" spans="1:3" x14ac:dyDescent="0.35">
      <c r="A75">
        <v>83</v>
      </c>
      <c r="B75" t="s">
        <v>88</v>
      </c>
      <c r="C75" t="s">
        <v>4</v>
      </c>
    </row>
    <row r="76" spans="1:3" x14ac:dyDescent="0.35">
      <c r="A76">
        <v>84</v>
      </c>
      <c r="B76" t="s">
        <v>89</v>
      </c>
      <c r="C76" t="s">
        <v>4</v>
      </c>
    </row>
    <row r="77" spans="1:3" x14ac:dyDescent="0.35">
      <c r="A77">
        <v>85</v>
      </c>
      <c r="B77" t="s">
        <v>90</v>
      </c>
      <c r="C77" t="s">
        <v>4</v>
      </c>
    </row>
    <row r="78" spans="1:3" x14ac:dyDescent="0.35">
      <c r="A78">
        <v>86</v>
      </c>
      <c r="B78" t="s">
        <v>91</v>
      </c>
      <c r="C78" t="s">
        <v>4</v>
      </c>
    </row>
    <row r="79" spans="1:3" x14ac:dyDescent="0.35">
      <c r="A79">
        <v>87</v>
      </c>
      <c r="B79" t="s">
        <v>92</v>
      </c>
      <c r="C79" t="s">
        <v>4</v>
      </c>
    </row>
    <row r="80" spans="1:3" x14ac:dyDescent="0.35">
      <c r="A80">
        <v>88</v>
      </c>
      <c r="B80" t="s">
        <v>93</v>
      </c>
      <c r="C80" t="s">
        <v>4</v>
      </c>
    </row>
    <row r="81" spans="1:3" x14ac:dyDescent="0.35">
      <c r="A81">
        <v>89</v>
      </c>
      <c r="B81" t="s">
        <v>94</v>
      </c>
      <c r="C81" t="s">
        <v>4</v>
      </c>
    </row>
    <row r="82" spans="1:3" x14ac:dyDescent="0.35">
      <c r="A82">
        <v>90</v>
      </c>
      <c r="B82" t="s">
        <v>95</v>
      </c>
      <c r="C82" t="s">
        <v>4</v>
      </c>
    </row>
    <row r="83" spans="1:3" x14ac:dyDescent="0.35">
      <c r="A83">
        <v>91</v>
      </c>
      <c r="B83" t="s">
        <v>96</v>
      </c>
      <c r="C83" t="s">
        <v>4</v>
      </c>
    </row>
    <row r="84" spans="1:3" x14ac:dyDescent="0.35">
      <c r="A84">
        <v>92</v>
      </c>
      <c r="B84" t="s">
        <v>97</v>
      </c>
      <c r="C84" t="s">
        <v>4</v>
      </c>
    </row>
    <row r="85" spans="1:3" x14ac:dyDescent="0.35">
      <c r="A85">
        <v>93</v>
      </c>
      <c r="B85" t="s">
        <v>98</v>
      </c>
      <c r="C85" t="s">
        <v>4</v>
      </c>
    </row>
    <row r="86" spans="1:3" x14ac:dyDescent="0.35">
      <c r="A86">
        <v>94</v>
      </c>
      <c r="B86" t="s">
        <v>99</v>
      </c>
      <c r="C86" t="s">
        <v>4</v>
      </c>
    </row>
    <row r="87" spans="1:3" x14ac:dyDescent="0.35">
      <c r="A87">
        <v>95</v>
      </c>
      <c r="B87" t="s">
        <v>100</v>
      </c>
      <c r="C87" t="s">
        <v>4</v>
      </c>
    </row>
    <row r="88" spans="1:3" x14ac:dyDescent="0.35">
      <c r="A88">
        <v>96</v>
      </c>
      <c r="B88" t="s">
        <v>101</v>
      </c>
      <c r="C88" t="s">
        <v>4</v>
      </c>
    </row>
    <row r="89" spans="1:3" x14ac:dyDescent="0.35">
      <c r="A89">
        <v>97</v>
      </c>
      <c r="B89" t="s">
        <v>102</v>
      </c>
      <c r="C89" t="s">
        <v>4</v>
      </c>
    </row>
    <row r="90" spans="1:3" x14ac:dyDescent="0.35">
      <c r="A90">
        <v>98</v>
      </c>
      <c r="B90" t="s">
        <v>103</v>
      </c>
      <c r="C90" t="s">
        <v>4</v>
      </c>
    </row>
    <row r="91" spans="1:3" x14ac:dyDescent="0.35">
      <c r="A91">
        <v>99</v>
      </c>
      <c r="B91" t="s">
        <v>104</v>
      </c>
      <c r="C91" t="s">
        <v>4</v>
      </c>
    </row>
    <row r="92" spans="1:3" x14ac:dyDescent="0.35">
      <c r="A92">
        <v>100</v>
      </c>
      <c r="B92" t="s">
        <v>105</v>
      </c>
      <c r="C92" t="s">
        <v>4</v>
      </c>
    </row>
    <row r="93" spans="1:3" x14ac:dyDescent="0.35">
      <c r="A93">
        <v>101</v>
      </c>
      <c r="B93" t="s">
        <v>106</v>
      </c>
      <c r="C93" t="s">
        <v>4</v>
      </c>
    </row>
    <row r="94" spans="1:3" x14ac:dyDescent="0.35">
      <c r="A94">
        <v>102</v>
      </c>
      <c r="B94" t="s">
        <v>107</v>
      </c>
      <c r="C94" t="s">
        <v>4</v>
      </c>
    </row>
    <row r="95" spans="1:3" x14ac:dyDescent="0.35">
      <c r="A95">
        <v>103</v>
      </c>
      <c r="B95" t="s">
        <v>108</v>
      </c>
      <c r="C95" t="s">
        <v>4</v>
      </c>
    </row>
    <row r="96" spans="1:3" x14ac:dyDescent="0.35">
      <c r="A96">
        <v>104</v>
      </c>
      <c r="B96" t="s">
        <v>109</v>
      </c>
      <c r="C96" t="s">
        <v>4</v>
      </c>
    </row>
    <row r="97" spans="1:3" x14ac:dyDescent="0.35">
      <c r="A97">
        <v>105</v>
      </c>
      <c r="B97" t="s">
        <v>110</v>
      </c>
      <c r="C97" t="s">
        <v>4</v>
      </c>
    </row>
    <row r="98" spans="1:3" x14ac:dyDescent="0.35">
      <c r="A98">
        <v>106</v>
      </c>
      <c r="B98" t="s">
        <v>111</v>
      </c>
      <c r="C98" t="s">
        <v>4</v>
      </c>
    </row>
    <row r="99" spans="1:3" x14ac:dyDescent="0.35">
      <c r="A99">
        <v>107</v>
      </c>
      <c r="B99" t="s">
        <v>112</v>
      </c>
      <c r="C99" t="s">
        <v>4</v>
      </c>
    </row>
    <row r="100" spans="1:3" x14ac:dyDescent="0.35">
      <c r="A100">
        <v>108</v>
      </c>
      <c r="B100" t="s">
        <v>113</v>
      </c>
      <c r="C100" t="s">
        <v>4</v>
      </c>
    </row>
    <row r="101" spans="1:3" x14ac:dyDescent="0.35">
      <c r="A101">
        <v>109</v>
      </c>
      <c r="B101" t="s">
        <v>114</v>
      </c>
      <c r="C101" t="s">
        <v>4</v>
      </c>
    </row>
    <row r="102" spans="1:3" x14ac:dyDescent="0.35">
      <c r="A102">
        <v>110</v>
      </c>
      <c r="B102" t="s">
        <v>115</v>
      </c>
      <c r="C102" t="s">
        <v>4</v>
      </c>
    </row>
    <row r="103" spans="1:3" x14ac:dyDescent="0.35">
      <c r="A103">
        <v>111</v>
      </c>
      <c r="B103" t="s">
        <v>116</v>
      </c>
      <c r="C103" t="s">
        <v>4</v>
      </c>
    </row>
    <row r="104" spans="1:3" x14ac:dyDescent="0.35">
      <c r="A104">
        <v>112</v>
      </c>
      <c r="B104" t="s">
        <v>117</v>
      </c>
      <c r="C104" t="s">
        <v>4</v>
      </c>
    </row>
    <row r="105" spans="1:3" x14ac:dyDescent="0.35">
      <c r="A105">
        <v>113</v>
      </c>
      <c r="B105" t="s">
        <v>118</v>
      </c>
      <c r="C105" t="s">
        <v>4</v>
      </c>
    </row>
    <row r="106" spans="1:3" x14ac:dyDescent="0.35">
      <c r="A106">
        <v>114</v>
      </c>
      <c r="B106" t="s">
        <v>119</v>
      </c>
      <c r="C106" t="s">
        <v>4</v>
      </c>
    </row>
    <row r="107" spans="1:3" x14ac:dyDescent="0.35">
      <c r="A107">
        <v>115</v>
      </c>
      <c r="B107" t="s">
        <v>120</v>
      </c>
      <c r="C107" t="s">
        <v>4</v>
      </c>
    </row>
    <row r="108" spans="1:3" x14ac:dyDescent="0.35">
      <c r="A108">
        <v>116</v>
      </c>
      <c r="B108" t="s">
        <v>121</v>
      </c>
      <c r="C108" t="s">
        <v>4</v>
      </c>
    </row>
    <row r="109" spans="1:3" x14ac:dyDescent="0.35">
      <c r="A109">
        <v>117</v>
      </c>
      <c r="B109" t="s">
        <v>122</v>
      </c>
      <c r="C109" t="s">
        <v>4</v>
      </c>
    </row>
    <row r="110" spans="1:3" x14ac:dyDescent="0.35">
      <c r="A110">
        <v>118</v>
      </c>
      <c r="B110" t="s">
        <v>123</v>
      </c>
      <c r="C110" t="s">
        <v>4</v>
      </c>
    </row>
    <row r="111" spans="1:3" x14ac:dyDescent="0.35">
      <c r="A111">
        <v>119</v>
      </c>
      <c r="B111" t="s">
        <v>124</v>
      </c>
      <c r="C111" t="s">
        <v>4</v>
      </c>
    </row>
    <row r="112" spans="1:3" x14ac:dyDescent="0.35">
      <c r="A112">
        <v>120</v>
      </c>
      <c r="B112" t="s">
        <v>125</v>
      </c>
      <c r="C112" t="s">
        <v>4</v>
      </c>
    </row>
    <row r="113" spans="1:3" x14ac:dyDescent="0.35">
      <c r="A113">
        <v>121</v>
      </c>
      <c r="B113" t="s">
        <v>126</v>
      </c>
      <c r="C113" t="s">
        <v>4</v>
      </c>
    </row>
    <row r="114" spans="1:3" x14ac:dyDescent="0.35">
      <c r="A114">
        <v>122</v>
      </c>
      <c r="B114" t="s">
        <v>127</v>
      </c>
      <c r="C114" t="s">
        <v>4</v>
      </c>
    </row>
    <row r="115" spans="1:3" x14ac:dyDescent="0.35">
      <c r="A115">
        <v>123</v>
      </c>
      <c r="B115" t="s">
        <v>128</v>
      </c>
      <c r="C115" t="s">
        <v>4</v>
      </c>
    </row>
    <row r="116" spans="1:3" x14ac:dyDescent="0.35">
      <c r="A116">
        <v>124</v>
      </c>
      <c r="B116" t="s">
        <v>129</v>
      </c>
      <c r="C116" t="s">
        <v>4</v>
      </c>
    </row>
    <row r="117" spans="1:3" x14ac:dyDescent="0.35">
      <c r="A117">
        <v>125</v>
      </c>
      <c r="B117" t="s">
        <v>130</v>
      </c>
      <c r="C117" t="s">
        <v>4</v>
      </c>
    </row>
    <row r="118" spans="1:3" x14ac:dyDescent="0.35">
      <c r="A118">
        <v>126</v>
      </c>
      <c r="B118" t="s">
        <v>131</v>
      </c>
      <c r="C118" t="s">
        <v>4</v>
      </c>
    </row>
    <row r="119" spans="1:3" x14ac:dyDescent="0.35">
      <c r="A119">
        <v>127</v>
      </c>
      <c r="B119" t="s">
        <v>132</v>
      </c>
      <c r="C119" t="s">
        <v>4</v>
      </c>
    </row>
    <row r="120" spans="1:3" x14ac:dyDescent="0.35">
      <c r="A120">
        <v>128</v>
      </c>
      <c r="B120" t="s">
        <v>133</v>
      </c>
      <c r="C120" t="s">
        <v>4</v>
      </c>
    </row>
    <row r="121" spans="1:3" x14ac:dyDescent="0.35">
      <c r="A121">
        <v>129</v>
      </c>
      <c r="B121" t="s">
        <v>134</v>
      </c>
      <c r="C121" t="s">
        <v>4</v>
      </c>
    </row>
    <row r="122" spans="1:3" x14ac:dyDescent="0.35">
      <c r="A122">
        <v>130</v>
      </c>
      <c r="B122" t="s">
        <v>135</v>
      </c>
      <c r="C122" t="s">
        <v>4</v>
      </c>
    </row>
    <row r="123" spans="1:3" x14ac:dyDescent="0.35">
      <c r="A123">
        <v>131</v>
      </c>
      <c r="B123" t="s">
        <v>136</v>
      </c>
      <c r="C123" t="s">
        <v>4</v>
      </c>
    </row>
    <row r="124" spans="1:3" x14ac:dyDescent="0.35">
      <c r="A124">
        <v>132</v>
      </c>
      <c r="B124" t="s">
        <v>137</v>
      </c>
      <c r="C124" t="s">
        <v>4</v>
      </c>
    </row>
    <row r="125" spans="1:3" x14ac:dyDescent="0.35">
      <c r="A125">
        <v>133</v>
      </c>
      <c r="B125" t="s">
        <v>138</v>
      </c>
      <c r="C125" t="s">
        <v>4</v>
      </c>
    </row>
    <row r="126" spans="1:3" x14ac:dyDescent="0.35">
      <c r="A126">
        <v>134</v>
      </c>
      <c r="B126" t="s">
        <v>139</v>
      </c>
      <c r="C126" t="s">
        <v>4</v>
      </c>
    </row>
    <row r="127" spans="1:3" x14ac:dyDescent="0.35">
      <c r="A127">
        <v>135</v>
      </c>
      <c r="B127" t="s">
        <v>140</v>
      </c>
      <c r="C127" t="s">
        <v>4</v>
      </c>
    </row>
    <row r="128" spans="1:3" x14ac:dyDescent="0.35">
      <c r="A128">
        <v>136</v>
      </c>
      <c r="B128" t="s">
        <v>141</v>
      </c>
      <c r="C128" t="s">
        <v>4</v>
      </c>
    </row>
    <row r="129" spans="1:3" x14ac:dyDescent="0.35">
      <c r="A129">
        <v>137</v>
      </c>
      <c r="B129" t="s">
        <v>142</v>
      </c>
      <c r="C129" t="s">
        <v>4</v>
      </c>
    </row>
    <row r="130" spans="1:3" x14ac:dyDescent="0.35">
      <c r="A130">
        <v>138</v>
      </c>
      <c r="B130" t="s">
        <v>143</v>
      </c>
      <c r="C130" t="s">
        <v>4</v>
      </c>
    </row>
    <row r="131" spans="1:3" x14ac:dyDescent="0.35">
      <c r="A131">
        <v>139</v>
      </c>
      <c r="B131" t="s">
        <v>144</v>
      </c>
      <c r="C131" t="s">
        <v>4</v>
      </c>
    </row>
    <row r="132" spans="1:3" x14ac:dyDescent="0.35">
      <c r="A132">
        <v>141</v>
      </c>
      <c r="B132" t="s">
        <v>146</v>
      </c>
      <c r="C132" t="s">
        <v>4</v>
      </c>
    </row>
    <row r="133" spans="1:3" x14ac:dyDescent="0.35">
      <c r="A133">
        <v>142</v>
      </c>
      <c r="B133" t="s">
        <v>147</v>
      </c>
      <c r="C133" t="s">
        <v>4</v>
      </c>
    </row>
    <row r="134" spans="1:3" x14ac:dyDescent="0.35">
      <c r="A134">
        <v>143</v>
      </c>
      <c r="B134" t="s">
        <v>148</v>
      </c>
      <c r="C134" t="s">
        <v>4</v>
      </c>
    </row>
    <row r="135" spans="1:3" x14ac:dyDescent="0.35">
      <c r="A135">
        <v>144</v>
      </c>
      <c r="B135" t="s">
        <v>149</v>
      </c>
      <c r="C135" t="s">
        <v>4</v>
      </c>
    </row>
    <row r="136" spans="1:3" x14ac:dyDescent="0.35">
      <c r="A136">
        <v>145</v>
      </c>
      <c r="B136" t="s">
        <v>150</v>
      </c>
      <c r="C136" t="s">
        <v>4</v>
      </c>
    </row>
    <row r="137" spans="1:3" x14ac:dyDescent="0.35">
      <c r="A137">
        <v>146</v>
      </c>
      <c r="B137" t="s">
        <v>151</v>
      </c>
      <c r="C137" t="s">
        <v>4</v>
      </c>
    </row>
    <row r="138" spans="1:3" x14ac:dyDescent="0.35">
      <c r="A138">
        <v>147</v>
      </c>
      <c r="B138" t="s">
        <v>152</v>
      </c>
      <c r="C138" t="s">
        <v>4</v>
      </c>
    </row>
    <row r="139" spans="1:3" x14ac:dyDescent="0.35">
      <c r="A139">
        <v>148</v>
      </c>
      <c r="B139" t="s">
        <v>153</v>
      </c>
      <c r="C139" t="s">
        <v>4</v>
      </c>
    </row>
    <row r="140" spans="1:3" x14ac:dyDescent="0.35">
      <c r="A140">
        <v>149</v>
      </c>
      <c r="B140" t="s">
        <v>154</v>
      </c>
      <c r="C140" t="s">
        <v>4</v>
      </c>
    </row>
    <row r="141" spans="1:3" x14ac:dyDescent="0.35">
      <c r="A141">
        <v>150</v>
      </c>
      <c r="B141" t="s">
        <v>155</v>
      </c>
      <c r="C141" t="s">
        <v>4</v>
      </c>
    </row>
    <row r="142" spans="1:3" x14ac:dyDescent="0.35">
      <c r="A142">
        <v>151</v>
      </c>
      <c r="B142" t="s">
        <v>156</v>
      </c>
      <c r="C142" t="s">
        <v>4</v>
      </c>
    </row>
    <row r="143" spans="1:3" x14ac:dyDescent="0.35">
      <c r="A143">
        <v>152</v>
      </c>
      <c r="B143" t="s">
        <v>157</v>
      </c>
      <c r="C143" t="s">
        <v>4</v>
      </c>
    </row>
    <row r="144" spans="1:3" x14ac:dyDescent="0.35">
      <c r="A144">
        <v>153</v>
      </c>
      <c r="B144" t="s">
        <v>158</v>
      </c>
      <c r="C144" t="s">
        <v>4</v>
      </c>
    </row>
    <row r="145" spans="1:3" x14ac:dyDescent="0.35">
      <c r="A145">
        <v>154</v>
      </c>
      <c r="B145" t="s">
        <v>159</v>
      </c>
      <c r="C145" t="s">
        <v>4</v>
      </c>
    </row>
    <row r="146" spans="1:3" x14ac:dyDescent="0.35">
      <c r="A146">
        <v>155</v>
      </c>
      <c r="B146" t="s">
        <v>160</v>
      </c>
      <c r="C146" t="s">
        <v>4</v>
      </c>
    </row>
    <row r="147" spans="1:3" x14ac:dyDescent="0.35">
      <c r="A147">
        <v>156</v>
      </c>
      <c r="B147" t="s">
        <v>161</v>
      </c>
      <c r="C147" t="s">
        <v>4</v>
      </c>
    </row>
    <row r="148" spans="1:3" x14ac:dyDescent="0.35">
      <c r="A148">
        <v>157</v>
      </c>
      <c r="B148" t="s">
        <v>162</v>
      </c>
      <c r="C148" t="s">
        <v>4</v>
      </c>
    </row>
    <row r="149" spans="1:3" x14ac:dyDescent="0.35">
      <c r="A149">
        <v>158</v>
      </c>
      <c r="B149" t="s">
        <v>163</v>
      </c>
      <c r="C149" t="s">
        <v>4</v>
      </c>
    </row>
    <row r="150" spans="1:3" x14ac:dyDescent="0.35">
      <c r="A150">
        <v>159</v>
      </c>
      <c r="B150" t="s">
        <v>164</v>
      </c>
      <c r="C150" t="s">
        <v>4</v>
      </c>
    </row>
    <row r="151" spans="1:3" x14ac:dyDescent="0.35">
      <c r="A151">
        <v>160</v>
      </c>
      <c r="B151" t="s">
        <v>165</v>
      </c>
      <c r="C151" t="s">
        <v>4</v>
      </c>
    </row>
    <row r="152" spans="1:3" x14ac:dyDescent="0.35">
      <c r="A152">
        <v>161</v>
      </c>
      <c r="B152" t="s">
        <v>166</v>
      </c>
      <c r="C152" t="s">
        <v>4</v>
      </c>
    </row>
    <row r="153" spans="1:3" x14ac:dyDescent="0.35">
      <c r="A153">
        <v>162</v>
      </c>
      <c r="B153" t="s">
        <v>167</v>
      </c>
      <c r="C153" t="s">
        <v>4</v>
      </c>
    </row>
    <row r="154" spans="1:3" x14ac:dyDescent="0.35">
      <c r="A154">
        <v>163</v>
      </c>
      <c r="B154" t="s">
        <v>168</v>
      </c>
      <c r="C154" t="s">
        <v>4</v>
      </c>
    </row>
    <row r="155" spans="1:3" x14ac:dyDescent="0.35">
      <c r="A155">
        <v>164</v>
      </c>
      <c r="B155" t="s">
        <v>169</v>
      </c>
      <c r="C155" t="s">
        <v>4</v>
      </c>
    </row>
    <row r="156" spans="1:3" x14ac:dyDescent="0.35">
      <c r="A156">
        <v>165</v>
      </c>
      <c r="B156" t="s">
        <v>170</v>
      </c>
      <c r="C156" t="s">
        <v>4</v>
      </c>
    </row>
    <row r="157" spans="1:3" x14ac:dyDescent="0.35">
      <c r="A157">
        <v>166</v>
      </c>
      <c r="B157" t="s">
        <v>171</v>
      </c>
      <c r="C157" t="s">
        <v>4</v>
      </c>
    </row>
    <row r="158" spans="1:3" x14ac:dyDescent="0.35">
      <c r="A158">
        <v>167</v>
      </c>
      <c r="B158" t="s">
        <v>172</v>
      </c>
      <c r="C158" t="s">
        <v>4</v>
      </c>
    </row>
    <row r="159" spans="1:3" x14ac:dyDescent="0.35">
      <c r="A159">
        <v>168</v>
      </c>
      <c r="B159" t="s">
        <v>173</v>
      </c>
      <c r="C159" t="s">
        <v>4</v>
      </c>
    </row>
    <row r="160" spans="1:3" x14ac:dyDescent="0.35">
      <c r="A160">
        <v>169</v>
      </c>
      <c r="B160" t="s">
        <v>174</v>
      </c>
      <c r="C160" t="s">
        <v>4</v>
      </c>
    </row>
    <row r="161" spans="1:3" x14ac:dyDescent="0.35">
      <c r="A161">
        <v>170</v>
      </c>
      <c r="B161" t="s">
        <v>175</v>
      </c>
      <c r="C161" t="s">
        <v>4</v>
      </c>
    </row>
    <row r="162" spans="1:3" x14ac:dyDescent="0.35">
      <c r="A162">
        <v>171</v>
      </c>
      <c r="B162" t="s">
        <v>176</v>
      </c>
      <c r="C162" t="s">
        <v>4</v>
      </c>
    </row>
    <row r="163" spans="1:3" x14ac:dyDescent="0.35">
      <c r="A163">
        <v>172</v>
      </c>
      <c r="B163" t="s">
        <v>177</v>
      </c>
      <c r="C163" t="s">
        <v>4</v>
      </c>
    </row>
    <row r="164" spans="1:3" x14ac:dyDescent="0.35">
      <c r="A164">
        <v>173</v>
      </c>
      <c r="B164" t="s">
        <v>178</v>
      </c>
      <c r="C164" t="s">
        <v>4</v>
      </c>
    </row>
    <row r="165" spans="1:3" x14ac:dyDescent="0.35">
      <c r="A165">
        <v>174</v>
      </c>
      <c r="B165" t="s">
        <v>179</v>
      </c>
      <c r="C165" t="s">
        <v>4</v>
      </c>
    </row>
    <row r="166" spans="1:3" x14ac:dyDescent="0.35">
      <c r="A166">
        <v>175</v>
      </c>
      <c r="B166" t="s">
        <v>180</v>
      </c>
      <c r="C166" t="s">
        <v>4</v>
      </c>
    </row>
    <row r="167" spans="1:3" x14ac:dyDescent="0.35">
      <c r="A167">
        <v>176</v>
      </c>
      <c r="B167" t="s">
        <v>181</v>
      </c>
      <c r="C167" t="s">
        <v>4</v>
      </c>
    </row>
    <row r="168" spans="1:3" x14ac:dyDescent="0.35">
      <c r="A168">
        <v>177</v>
      </c>
      <c r="B168" t="s">
        <v>182</v>
      </c>
      <c r="C168" t="s">
        <v>4</v>
      </c>
    </row>
    <row r="169" spans="1:3" x14ac:dyDescent="0.35">
      <c r="A169">
        <v>178</v>
      </c>
      <c r="B169" t="s">
        <v>183</v>
      </c>
      <c r="C169" t="s">
        <v>4</v>
      </c>
    </row>
    <row r="170" spans="1:3" x14ac:dyDescent="0.35">
      <c r="A170">
        <v>179</v>
      </c>
      <c r="B170" t="s">
        <v>184</v>
      </c>
      <c r="C170" t="s">
        <v>4</v>
      </c>
    </row>
    <row r="171" spans="1:3" x14ac:dyDescent="0.35">
      <c r="A171">
        <v>180</v>
      </c>
      <c r="B171" t="s">
        <v>185</v>
      </c>
      <c r="C171" t="s">
        <v>4</v>
      </c>
    </row>
    <row r="172" spans="1:3" x14ac:dyDescent="0.35">
      <c r="A172">
        <v>181</v>
      </c>
      <c r="B172" t="s">
        <v>186</v>
      </c>
      <c r="C172" t="s">
        <v>4</v>
      </c>
    </row>
    <row r="173" spans="1:3" x14ac:dyDescent="0.35">
      <c r="A173">
        <v>182</v>
      </c>
      <c r="B173" t="s">
        <v>187</v>
      </c>
      <c r="C173" t="s">
        <v>4</v>
      </c>
    </row>
    <row r="174" spans="1:3" x14ac:dyDescent="0.35">
      <c r="A174">
        <v>183</v>
      </c>
      <c r="B174" t="s">
        <v>188</v>
      </c>
      <c r="C174" t="s">
        <v>4</v>
      </c>
    </row>
    <row r="175" spans="1:3" x14ac:dyDescent="0.35">
      <c r="A175">
        <v>184</v>
      </c>
      <c r="B175" t="s">
        <v>189</v>
      </c>
      <c r="C175" t="s">
        <v>4</v>
      </c>
    </row>
    <row r="176" spans="1:3" x14ac:dyDescent="0.35">
      <c r="A176">
        <v>185</v>
      </c>
      <c r="B176" t="s">
        <v>190</v>
      </c>
      <c r="C176" t="s">
        <v>4</v>
      </c>
    </row>
    <row r="177" spans="1:3" x14ac:dyDescent="0.35">
      <c r="A177">
        <v>186</v>
      </c>
      <c r="B177" t="s">
        <v>191</v>
      </c>
      <c r="C177" t="s">
        <v>4</v>
      </c>
    </row>
    <row r="178" spans="1:3" x14ac:dyDescent="0.35">
      <c r="A178">
        <v>187</v>
      </c>
      <c r="B178" t="s">
        <v>192</v>
      </c>
      <c r="C178" t="s">
        <v>4</v>
      </c>
    </row>
    <row r="179" spans="1:3" x14ac:dyDescent="0.35">
      <c r="A179">
        <v>188</v>
      </c>
      <c r="B179" t="s">
        <v>193</v>
      </c>
      <c r="C179" t="s">
        <v>4</v>
      </c>
    </row>
    <row r="180" spans="1:3" x14ac:dyDescent="0.35">
      <c r="A180">
        <v>189</v>
      </c>
      <c r="B180" t="s">
        <v>194</v>
      </c>
      <c r="C180" t="s">
        <v>4</v>
      </c>
    </row>
    <row r="181" spans="1:3" x14ac:dyDescent="0.35">
      <c r="A181">
        <v>190</v>
      </c>
      <c r="B181" t="s">
        <v>195</v>
      </c>
      <c r="C181" t="s">
        <v>4</v>
      </c>
    </row>
    <row r="182" spans="1:3" x14ac:dyDescent="0.35">
      <c r="A182">
        <v>191</v>
      </c>
      <c r="B182" t="s">
        <v>196</v>
      </c>
      <c r="C182" t="s">
        <v>4</v>
      </c>
    </row>
    <row r="183" spans="1:3" x14ac:dyDescent="0.35">
      <c r="A183">
        <v>192</v>
      </c>
      <c r="B183" t="s">
        <v>197</v>
      </c>
      <c r="C183" t="s">
        <v>4</v>
      </c>
    </row>
    <row r="184" spans="1:3" x14ac:dyDescent="0.35">
      <c r="A184">
        <v>193</v>
      </c>
      <c r="B184" t="s">
        <v>198</v>
      </c>
      <c r="C184" t="s">
        <v>4</v>
      </c>
    </row>
    <row r="185" spans="1:3" x14ac:dyDescent="0.35">
      <c r="A185">
        <v>194</v>
      </c>
      <c r="B185" t="s">
        <v>199</v>
      </c>
      <c r="C185" t="s">
        <v>4</v>
      </c>
    </row>
    <row r="186" spans="1:3" x14ac:dyDescent="0.35">
      <c r="A186">
        <v>195</v>
      </c>
      <c r="B186" t="s">
        <v>200</v>
      </c>
      <c r="C186" t="s">
        <v>4</v>
      </c>
    </row>
    <row r="187" spans="1:3" x14ac:dyDescent="0.35">
      <c r="A187">
        <v>196</v>
      </c>
      <c r="B187" t="s">
        <v>201</v>
      </c>
      <c r="C187" t="s">
        <v>4</v>
      </c>
    </row>
    <row r="188" spans="1:3" x14ac:dyDescent="0.35">
      <c r="A188">
        <v>197</v>
      </c>
      <c r="B188" t="s">
        <v>202</v>
      </c>
      <c r="C188" t="s">
        <v>4</v>
      </c>
    </row>
    <row r="189" spans="1:3" x14ac:dyDescent="0.35">
      <c r="A189">
        <v>198</v>
      </c>
      <c r="B189" t="s">
        <v>203</v>
      </c>
      <c r="C189" t="s">
        <v>4</v>
      </c>
    </row>
    <row r="190" spans="1:3" x14ac:dyDescent="0.35">
      <c r="A190">
        <v>199</v>
      </c>
      <c r="B190" t="s">
        <v>204</v>
      </c>
      <c r="C190" t="s">
        <v>4</v>
      </c>
    </row>
    <row r="191" spans="1:3" x14ac:dyDescent="0.35">
      <c r="A191">
        <v>200</v>
      </c>
      <c r="B191" t="s">
        <v>205</v>
      </c>
      <c r="C191" t="s">
        <v>4</v>
      </c>
    </row>
    <row r="192" spans="1:3" x14ac:dyDescent="0.35">
      <c r="A192">
        <v>201</v>
      </c>
      <c r="B192" t="s">
        <v>206</v>
      </c>
      <c r="C192" t="s">
        <v>4</v>
      </c>
    </row>
    <row r="193" spans="1:3" x14ac:dyDescent="0.35">
      <c r="A193">
        <v>202</v>
      </c>
      <c r="B193" t="s">
        <v>207</v>
      </c>
      <c r="C193" t="s">
        <v>4</v>
      </c>
    </row>
    <row r="194" spans="1:3" x14ac:dyDescent="0.35">
      <c r="A194">
        <v>203</v>
      </c>
      <c r="B194" t="s">
        <v>208</v>
      </c>
      <c r="C194" t="s">
        <v>4</v>
      </c>
    </row>
    <row r="195" spans="1:3" x14ac:dyDescent="0.35">
      <c r="A195">
        <v>204</v>
      </c>
      <c r="B195" t="s">
        <v>209</v>
      </c>
      <c r="C195" t="s">
        <v>4</v>
      </c>
    </row>
    <row r="196" spans="1:3" x14ac:dyDescent="0.35">
      <c r="A196">
        <v>205</v>
      </c>
      <c r="B196" t="s">
        <v>210</v>
      </c>
      <c r="C196" t="s">
        <v>4</v>
      </c>
    </row>
    <row r="197" spans="1:3" x14ac:dyDescent="0.35">
      <c r="A197">
        <v>206</v>
      </c>
      <c r="B197" t="s">
        <v>211</v>
      </c>
      <c r="C197" t="s">
        <v>4</v>
      </c>
    </row>
    <row r="198" spans="1:3" x14ac:dyDescent="0.35">
      <c r="A198">
        <v>207</v>
      </c>
      <c r="B198" t="s">
        <v>212</v>
      </c>
      <c r="C198" t="s">
        <v>4</v>
      </c>
    </row>
    <row r="199" spans="1:3" x14ac:dyDescent="0.35">
      <c r="A199">
        <v>208</v>
      </c>
      <c r="B199" t="s">
        <v>213</v>
      </c>
      <c r="C199" t="s">
        <v>4</v>
      </c>
    </row>
    <row r="200" spans="1:3" x14ac:dyDescent="0.35">
      <c r="A200">
        <v>391</v>
      </c>
      <c r="B200" t="s">
        <v>317</v>
      </c>
      <c r="C200" t="s">
        <v>4</v>
      </c>
    </row>
    <row r="201" spans="1:3" x14ac:dyDescent="0.35">
      <c r="A201">
        <v>392</v>
      </c>
      <c r="B201" t="s">
        <v>318</v>
      </c>
      <c r="C201" t="s">
        <v>4</v>
      </c>
    </row>
    <row r="202" spans="1:3" x14ac:dyDescent="0.35">
      <c r="A202">
        <v>393</v>
      </c>
      <c r="B202" t="s">
        <v>319</v>
      </c>
      <c r="C202" t="s">
        <v>4</v>
      </c>
    </row>
    <row r="203" spans="1:3" x14ac:dyDescent="0.35">
      <c r="A203">
        <v>394</v>
      </c>
      <c r="B203" t="s">
        <v>320</v>
      </c>
      <c r="C203" t="s">
        <v>4</v>
      </c>
    </row>
    <row r="204" spans="1:3" x14ac:dyDescent="0.35">
      <c r="A204">
        <v>395</v>
      </c>
      <c r="B204" t="s">
        <v>321</v>
      </c>
      <c r="C204" t="s">
        <v>4</v>
      </c>
    </row>
    <row r="205" spans="1:3" x14ac:dyDescent="0.35">
      <c r="A205">
        <v>396</v>
      </c>
      <c r="B205" t="s">
        <v>322</v>
      </c>
      <c r="C205" t="s">
        <v>4</v>
      </c>
    </row>
    <row r="206" spans="1:3" x14ac:dyDescent="0.35">
      <c r="A206">
        <v>397</v>
      </c>
      <c r="B206" t="s">
        <v>323</v>
      </c>
      <c r="C206" t="s">
        <v>4</v>
      </c>
    </row>
    <row r="207" spans="1:3" x14ac:dyDescent="0.35">
      <c r="A207">
        <v>398</v>
      </c>
      <c r="B207" t="s">
        <v>323</v>
      </c>
      <c r="C207" t="s">
        <v>4</v>
      </c>
    </row>
    <row r="208" spans="1:3" x14ac:dyDescent="0.35">
      <c r="A208">
        <v>399</v>
      </c>
      <c r="B208" t="s">
        <v>324</v>
      </c>
      <c r="C208" t="s">
        <v>4</v>
      </c>
    </row>
    <row r="209" spans="1:3" x14ac:dyDescent="0.35">
      <c r="A209">
        <v>400</v>
      </c>
      <c r="B209" t="s">
        <v>324</v>
      </c>
      <c r="C209" t="s">
        <v>4</v>
      </c>
    </row>
    <row r="210" spans="1:3" x14ac:dyDescent="0.35">
      <c r="A210">
        <v>401</v>
      </c>
      <c r="B210" t="s">
        <v>325</v>
      </c>
      <c r="C210" t="s">
        <v>4</v>
      </c>
    </row>
    <row r="211" spans="1:3" x14ac:dyDescent="0.35">
      <c r="A211">
        <v>402</v>
      </c>
      <c r="B211" t="s">
        <v>325</v>
      </c>
      <c r="C211" t="s">
        <v>4</v>
      </c>
    </row>
    <row r="212" spans="1:3" x14ac:dyDescent="0.35">
      <c r="A212">
        <v>403</v>
      </c>
      <c r="B212" t="s">
        <v>326</v>
      </c>
      <c r="C212" t="s">
        <v>4</v>
      </c>
    </row>
    <row r="213" spans="1:3" x14ac:dyDescent="0.35">
      <c r="A213">
        <v>404</v>
      </c>
      <c r="B213" t="s">
        <v>326</v>
      </c>
      <c r="C213" t="s">
        <v>4</v>
      </c>
    </row>
    <row r="214" spans="1:3" x14ac:dyDescent="0.35">
      <c r="A214">
        <v>405</v>
      </c>
      <c r="B214" t="s">
        <v>327</v>
      </c>
      <c r="C214" t="s">
        <v>4</v>
      </c>
    </row>
    <row r="215" spans="1:3" x14ac:dyDescent="0.35">
      <c r="A215">
        <v>406</v>
      </c>
      <c r="B215" t="s">
        <v>327</v>
      </c>
      <c r="C215" t="s">
        <v>4</v>
      </c>
    </row>
    <row r="216" spans="1:3" x14ac:dyDescent="0.35">
      <c r="A216">
        <v>407</v>
      </c>
      <c r="B216" t="s">
        <v>328</v>
      </c>
      <c r="C216" t="s">
        <v>4</v>
      </c>
    </row>
    <row r="217" spans="1:3" x14ac:dyDescent="0.35">
      <c r="A217">
        <v>408</v>
      </c>
      <c r="B217" t="s">
        <v>328</v>
      </c>
      <c r="C217" t="s">
        <v>4</v>
      </c>
    </row>
    <row r="218" spans="1:3" x14ac:dyDescent="0.35">
      <c r="A218">
        <v>447</v>
      </c>
      <c r="B218" t="s">
        <v>359</v>
      </c>
      <c r="C218" t="s">
        <v>4</v>
      </c>
    </row>
    <row r="219" spans="1:3" x14ac:dyDescent="0.35">
      <c r="A219">
        <v>448</v>
      </c>
      <c r="B219" t="s">
        <v>360</v>
      </c>
      <c r="C219" t="s">
        <v>4</v>
      </c>
    </row>
    <row r="220" spans="1:3" x14ac:dyDescent="0.35">
      <c r="A220">
        <v>449</v>
      </c>
      <c r="B220" t="s">
        <v>361</v>
      </c>
      <c r="C220" t="s">
        <v>4</v>
      </c>
    </row>
    <row r="221" spans="1:3" x14ac:dyDescent="0.35">
      <c r="A221">
        <v>450</v>
      </c>
      <c r="B221" t="s">
        <v>362</v>
      </c>
      <c r="C221" t="s">
        <v>4</v>
      </c>
    </row>
    <row r="222" spans="1:3" x14ac:dyDescent="0.35">
      <c r="A222">
        <v>451</v>
      </c>
      <c r="B222" t="s">
        <v>363</v>
      </c>
      <c r="C222" t="s">
        <v>4</v>
      </c>
    </row>
    <row r="223" spans="1:3" x14ac:dyDescent="0.35">
      <c r="A223">
        <v>452</v>
      </c>
      <c r="B223" t="s">
        <v>364</v>
      </c>
      <c r="C223" t="s">
        <v>4</v>
      </c>
    </row>
    <row r="224" spans="1:3" x14ac:dyDescent="0.35">
      <c r="A224">
        <v>477</v>
      </c>
      <c r="B224" t="s">
        <v>386</v>
      </c>
      <c r="C224" t="s">
        <v>4</v>
      </c>
    </row>
    <row r="225" spans="1:3" x14ac:dyDescent="0.35">
      <c r="A225">
        <v>478</v>
      </c>
      <c r="B225" t="s">
        <v>387</v>
      </c>
      <c r="C225" t="s">
        <v>4</v>
      </c>
    </row>
    <row r="226" spans="1:3" x14ac:dyDescent="0.35">
      <c r="A226">
        <v>479</v>
      </c>
      <c r="B226" t="s">
        <v>388</v>
      </c>
      <c r="C226" t="s">
        <v>4</v>
      </c>
    </row>
    <row r="227" spans="1:3" x14ac:dyDescent="0.35">
      <c r="A227">
        <v>480</v>
      </c>
      <c r="B227" t="s">
        <v>389</v>
      </c>
      <c r="C227" t="s">
        <v>4</v>
      </c>
    </row>
    <row r="228" spans="1:3" x14ac:dyDescent="0.35">
      <c r="A228">
        <v>483</v>
      </c>
      <c r="B228" t="s">
        <v>392</v>
      </c>
      <c r="C228" t="s">
        <v>4</v>
      </c>
    </row>
    <row r="229" spans="1:3" x14ac:dyDescent="0.35">
      <c r="A229">
        <v>484</v>
      </c>
      <c r="B229" t="s">
        <v>393</v>
      </c>
      <c r="C229" t="s">
        <v>4</v>
      </c>
    </row>
    <row r="230" spans="1:3" x14ac:dyDescent="0.35">
      <c r="A230">
        <v>485</v>
      </c>
      <c r="B230" t="s">
        <v>394</v>
      </c>
      <c r="C230" t="s">
        <v>4</v>
      </c>
    </row>
    <row r="231" spans="1:3" x14ac:dyDescent="0.35">
      <c r="A231">
        <v>486</v>
      </c>
      <c r="B231" t="s">
        <v>395</v>
      </c>
      <c r="C231" t="s">
        <v>4</v>
      </c>
    </row>
    <row r="232" spans="1:3" x14ac:dyDescent="0.35">
      <c r="A232">
        <v>515</v>
      </c>
      <c r="B232" t="s">
        <v>424</v>
      </c>
      <c r="C232" t="s">
        <v>4</v>
      </c>
    </row>
    <row r="233" spans="1:3" x14ac:dyDescent="0.35">
      <c r="A233">
        <v>516</v>
      </c>
      <c r="B233" t="s">
        <v>425</v>
      </c>
      <c r="C233" t="s">
        <v>4</v>
      </c>
    </row>
    <row r="234" spans="1:3" x14ac:dyDescent="0.35">
      <c r="A234">
        <v>517</v>
      </c>
      <c r="B234" t="s">
        <v>426</v>
      </c>
      <c r="C234" t="s">
        <v>4</v>
      </c>
    </row>
    <row r="235" spans="1:3" x14ac:dyDescent="0.35">
      <c r="A235">
        <v>518</v>
      </c>
      <c r="B235" t="s">
        <v>427</v>
      </c>
      <c r="C235" t="s">
        <v>4</v>
      </c>
    </row>
    <row r="236" spans="1:3" x14ac:dyDescent="0.35">
      <c r="A236">
        <v>519</v>
      </c>
      <c r="B236" t="s">
        <v>428</v>
      </c>
      <c r="C236" t="s">
        <v>4</v>
      </c>
    </row>
    <row r="237" spans="1:3" x14ac:dyDescent="0.35">
      <c r="A237">
        <v>520</v>
      </c>
      <c r="B237" t="s">
        <v>429</v>
      </c>
      <c r="C237" t="s">
        <v>4</v>
      </c>
    </row>
    <row r="238" spans="1:3" x14ac:dyDescent="0.35">
      <c r="A238">
        <v>521</v>
      </c>
      <c r="B238" t="s">
        <v>430</v>
      </c>
      <c r="C238" t="s">
        <v>4</v>
      </c>
    </row>
    <row r="239" spans="1:3" x14ac:dyDescent="0.35">
      <c r="A239">
        <v>522</v>
      </c>
      <c r="B239" t="s">
        <v>431</v>
      </c>
      <c r="C239" t="s">
        <v>4</v>
      </c>
    </row>
    <row r="240" spans="1:3" x14ac:dyDescent="0.35">
      <c r="A240">
        <v>523</v>
      </c>
      <c r="B240" t="s">
        <v>432</v>
      </c>
      <c r="C240" t="s">
        <v>4</v>
      </c>
    </row>
    <row r="241" spans="1:3" x14ac:dyDescent="0.35">
      <c r="A241">
        <v>528</v>
      </c>
      <c r="B241" t="s">
        <v>437</v>
      </c>
      <c r="C241" t="s">
        <v>4</v>
      </c>
    </row>
    <row r="242" spans="1:3" x14ac:dyDescent="0.35">
      <c r="A242">
        <v>529</v>
      </c>
      <c r="B242" t="s">
        <v>438</v>
      </c>
      <c r="C242" t="s">
        <v>4</v>
      </c>
    </row>
    <row r="243" spans="1:3" x14ac:dyDescent="0.35">
      <c r="A243">
        <v>530</v>
      </c>
      <c r="B243" t="s">
        <v>439</v>
      </c>
      <c r="C243" t="s">
        <v>4</v>
      </c>
    </row>
    <row r="244" spans="1:3" x14ac:dyDescent="0.35">
      <c r="A244">
        <v>535</v>
      </c>
      <c r="B244" t="s">
        <v>444</v>
      </c>
      <c r="C244" t="s">
        <v>4</v>
      </c>
    </row>
    <row r="245" spans="1:3" x14ac:dyDescent="0.35">
      <c r="A245">
        <v>536</v>
      </c>
      <c r="B245" t="s">
        <v>445</v>
      </c>
      <c r="C245" t="s">
        <v>4</v>
      </c>
    </row>
    <row r="246" spans="1:3" x14ac:dyDescent="0.35">
      <c r="A246">
        <v>537</v>
      </c>
      <c r="B246" t="s">
        <v>446</v>
      </c>
      <c r="C246" t="s">
        <v>4</v>
      </c>
    </row>
    <row r="247" spans="1:3" x14ac:dyDescent="0.35">
      <c r="A247">
        <v>538</v>
      </c>
      <c r="B247" t="s">
        <v>447</v>
      </c>
      <c r="C247" t="s">
        <v>4</v>
      </c>
    </row>
    <row r="248" spans="1:3" x14ac:dyDescent="0.35">
      <c r="A248">
        <v>539</v>
      </c>
      <c r="B248" t="s">
        <v>448</v>
      </c>
      <c r="C248" t="s">
        <v>4</v>
      </c>
    </row>
    <row r="249" spans="1:3" x14ac:dyDescent="0.35">
      <c r="A249">
        <v>540</v>
      </c>
      <c r="B249" t="s">
        <v>449</v>
      </c>
      <c r="C249" t="s">
        <v>4</v>
      </c>
    </row>
    <row r="250" spans="1:3" x14ac:dyDescent="0.35">
      <c r="A250">
        <v>541</v>
      </c>
      <c r="B250" t="s">
        <v>450</v>
      </c>
      <c r="C250" t="s">
        <v>4</v>
      </c>
    </row>
    <row r="251" spans="1:3" x14ac:dyDescent="0.35">
      <c r="A251">
        <v>553</v>
      </c>
      <c r="B251" t="s">
        <v>463</v>
      </c>
      <c r="C251" t="s">
        <v>4</v>
      </c>
    </row>
    <row r="252" spans="1:3" x14ac:dyDescent="0.35">
      <c r="A252">
        <v>554</v>
      </c>
      <c r="B252" t="s">
        <v>464</v>
      </c>
      <c r="C252" t="s">
        <v>4</v>
      </c>
    </row>
    <row r="253" spans="1:3" x14ac:dyDescent="0.35">
      <c r="A253">
        <v>601</v>
      </c>
      <c r="B253" t="s">
        <v>511</v>
      </c>
      <c r="C253" t="s">
        <v>4</v>
      </c>
    </row>
    <row r="254" spans="1:3" x14ac:dyDescent="0.35">
      <c r="A254">
        <v>602</v>
      </c>
      <c r="B254" t="s">
        <v>512</v>
      </c>
      <c r="C254" t="s">
        <v>4</v>
      </c>
    </row>
    <row r="255" spans="1:3" x14ac:dyDescent="0.35">
      <c r="A255">
        <v>603</v>
      </c>
      <c r="B255" t="s">
        <v>513</v>
      </c>
      <c r="C255" t="s">
        <v>4</v>
      </c>
    </row>
    <row r="256" spans="1:3" x14ac:dyDescent="0.35">
      <c r="A256">
        <v>6</v>
      </c>
      <c r="B256" t="s">
        <v>9</v>
      </c>
      <c r="C256" t="s">
        <v>10</v>
      </c>
    </row>
    <row r="257" spans="1:3" x14ac:dyDescent="0.35">
      <c r="A257">
        <v>7</v>
      </c>
      <c r="B257" t="s">
        <v>11</v>
      </c>
      <c r="C257" t="s">
        <v>10</v>
      </c>
    </row>
    <row r="258" spans="1:3" x14ac:dyDescent="0.35">
      <c r="A258">
        <v>8</v>
      </c>
      <c r="B258" t="s">
        <v>12</v>
      </c>
      <c r="C258" t="s">
        <v>10</v>
      </c>
    </row>
    <row r="259" spans="1:3" x14ac:dyDescent="0.35">
      <c r="A259">
        <v>11</v>
      </c>
      <c r="B259" t="s">
        <v>16</v>
      </c>
      <c r="C259" t="s">
        <v>10</v>
      </c>
    </row>
    <row r="260" spans="1:3" x14ac:dyDescent="0.35">
      <c r="A260">
        <v>210</v>
      </c>
      <c r="B260" t="s">
        <v>215</v>
      </c>
      <c r="C260" t="s">
        <v>10</v>
      </c>
    </row>
    <row r="261" spans="1:3" x14ac:dyDescent="0.35">
      <c r="A261">
        <v>215</v>
      </c>
      <c r="B261" t="s">
        <v>219</v>
      </c>
      <c r="C261" t="s">
        <v>10</v>
      </c>
    </row>
    <row r="262" spans="1:3" x14ac:dyDescent="0.35">
      <c r="A262">
        <v>216</v>
      </c>
      <c r="B262" t="s">
        <v>219</v>
      </c>
      <c r="C262" t="s">
        <v>10</v>
      </c>
    </row>
    <row r="263" spans="1:3" x14ac:dyDescent="0.35">
      <c r="A263">
        <v>217</v>
      </c>
      <c r="B263" t="s">
        <v>219</v>
      </c>
      <c r="C263" t="s">
        <v>10</v>
      </c>
    </row>
    <row r="264" spans="1:3" x14ac:dyDescent="0.35">
      <c r="A264">
        <v>253</v>
      </c>
      <c r="B264" t="s">
        <v>236</v>
      </c>
      <c r="C264" t="s">
        <v>10</v>
      </c>
    </row>
    <row r="265" spans="1:3" x14ac:dyDescent="0.35">
      <c r="A265">
        <v>254</v>
      </c>
      <c r="B265" t="s">
        <v>236</v>
      </c>
      <c r="C265" t="s">
        <v>10</v>
      </c>
    </row>
    <row r="266" spans="1:3" x14ac:dyDescent="0.35">
      <c r="A266">
        <v>255</v>
      </c>
      <c r="B266" t="s">
        <v>236</v>
      </c>
      <c r="C266" t="s">
        <v>10</v>
      </c>
    </row>
    <row r="267" spans="1:3" x14ac:dyDescent="0.35">
      <c r="A267">
        <v>256</v>
      </c>
      <c r="B267" t="s">
        <v>237</v>
      </c>
      <c r="C267" t="s">
        <v>10</v>
      </c>
    </row>
    <row r="268" spans="1:3" x14ac:dyDescent="0.35">
      <c r="A268">
        <v>257</v>
      </c>
      <c r="B268" t="s">
        <v>237</v>
      </c>
      <c r="C268" t="s">
        <v>10</v>
      </c>
    </row>
    <row r="269" spans="1:3" x14ac:dyDescent="0.35">
      <c r="A269">
        <v>258</v>
      </c>
      <c r="B269" t="s">
        <v>237</v>
      </c>
      <c r="C269" t="s">
        <v>10</v>
      </c>
    </row>
    <row r="270" spans="1:3" x14ac:dyDescent="0.35">
      <c r="A270">
        <v>259</v>
      </c>
      <c r="B270" t="s">
        <v>238</v>
      </c>
      <c r="C270" t="s">
        <v>10</v>
      </c>
    </row>
    <row r="271" spans="1:3" x14ac:dyDescent="0.35">
      <c r="A271">
        <v>260</v>
      </c>
      <c r="B271" t="s">
        <v>238</v>
      </c>
      <c r="C271" t="s">
        <v>10</v>
      </c>
    </row>
    <row r="272" spans="1:3" x14ac:dyDescent="0.35">
      <c r="A272">
        <v>261</v>
      </c>
      <c r="B272" t="s">
        <v>238</v>
      </c>
      <c r="C272" t="s">
        <v>10</v>
      </c>
    </row>
    <row r="273" spans="1:3" x14ac:dyDescent="0.35">
      <c r="A273">
        <v>279</v>
      </c>
      <c r="B273" t="s">
        <v>250</v>
      </c>
      <c r="C273" t="s">
        <v>10</v>
      </c>
    </row>
    <row r="274" spans="1:3" x14ac:dyDescent="0.35">
      <c r="A274">
        <v>280</v>
      </c>
      <c r="B274" t="s">
        <v>250</v>
      </c>
      <c r="C274" t="s">
        <v>10</v>
      </c>
    </row>
    <row r="275" spans="1:3" x14ac:dyDescent="0.35">
      <c r="A275">
        <v>281</v>
      </c>
      <c r="B275" t="s">
        <v>250</v>
      </c>
      <c r="C275" t="s">
        <v>10</v>
      </c>
    </row>
    <row r="276" spans="1:3" x14ac:dyDescent="0.35">
      <c r="A276">
        <v>282</v>
      </c>
      <c r="B276" t="s">
        <v>251</v>
      </c>
      <c r="C276" t="s">
        <v>10</v>
      </c>
    </row>
    <row r="277" spans="1:3" x14ac:dyDescent="0.35">
      <c r="A277">
        <v>283</v>
      </c>
      <c r="B277" t="s">
        <v>251</v>
      </c>
      <c r="C277" t="s">
        <v>10</v>
      </c>
    </row>
    <row r="278" spans="1:3" x14ac:dyDescent="0.35">
      <c r="A278">
        <v>284</v>
      </c>
      <c r="B278" t="s">
        <v>251</v>
      </c>
      <c r="C278" t="s">
        <v>10</v>
      </c>
    </row>
    <row r="279" spans="1:3" x14ac:dyDescent="0.35">
      <c r="A279">
        <v>285</v>
      </c>
      <c r="B279" t="s">
        <v>252</v>
      </c>
      <c r="C279" t="s">
        <v>10</v>
      </c>
    </row>
    <row r="280" spans="1:3" x14ac:dyDescent="0.35">
      <c r="A280">
        <v>286</v>
      </c>
      <c r="B280" t="s">
        <v>252</v>
      </c>
      <c r="C280" t="s">
        <v>10</v>
      </c>
    </row>
    <row r="281" spans="1:3" x14ac:dyDescent="0.35">
      <c r="A281">
        <v>287</v>
      </c>
      <c r="B281" t="s">
        <v>252</v>
      </c>
      <c r="C281" t="s">
        <v>10</v>
      </c>
    </row>
    <row r="282" spans="1:3" x14ac:dyDescent="0.35">
      <c r="A282">
        <v>296</v>
      </c>
      <c r="B282" t="s">
        <v>257</v>
      </c>
      <c r="C282" t="s">
        <v>10</v>
      </c>
    </row>
    <row r="283" spans="1:3" x14ac:dyDescent="0.35">
      <c r="A283">
        <v>297</v>
      </c>
      <c r="B283" t="s">
        <v>257</v>
      </c>
      <c r="C283" t="s">
        <v>10</v>
      </c>
    </row>
    <row r="284" spans="1:3" x14ac:dyDescent="0.35">
      <c r="A284">
        <v>298</v>
      </c>
      <c r="B284" t="s">
        <v>257</v>
      </c>
      <c r="C284" t="s">
        <v>10</v>
      </c>
    </row>
    <row r="285" spans="1:3" x14ac:dyDescent="0.35">
      <c r="A285">
        <v>299</v>
      </c>
      <c r="B285" t="s">
        <v>258</v>
      </c>
      <c r="C285" t="s">
        <v>10</v>
      </c>
    </row>
    <row r="286" spans="1:3" x14ac:dyDescent="0.35">
      <c r="A286">
        <v>300</v>
      </c>
      <c r="B286" t="s">
        <v>259</v>
      </c>
      <c r="C286" t="s">
        <v>10</v>
      </c>
    </row>
    <row r="287" spans="1:3" x14ac:dyDescent="0.35">
      <c r="A287">
        <v>301</v>
      </c>
      <c r="B287" t="s">
        <v>260</v>
      </c>
      <c r="C287" t="s">
        <v>10</v>
      </c>
    </row>
    <row r="288" spans="1:3" x14ac:dyDescent="0.35">
      <c r="A288">
        <v>302</v>
      </c>
      <c r="B288" t="s">
        <v>260</v>
      </c>
      <c r="C288" t="s">
        <v>10</v>
      </c>
    </row>
    <row r="289" spans="1:3" x14ac:dyDescent="0.35">
      <c r="A289">
        <v>303</v>
      </c>
      <c r="B289" t="s">
        <v>260</v>
      </c>
      <c r="C289" t="s">
        <v>10</v>
      </c>
    </row>
    <row r="290" spans="1:3" x14ac:dyDescent="0.35">
      <c r="A290">
        <v>304</v>
      </c>
      <c r="B290" t="s">
        <v>261</v>
      </c>
      <c r="C290" t="s">
        <v>10</v>
      </c>
    </row>
    <row r="291" spans="1:3" x14ac:dyDescent="0.35">
      <c r="A291">
        <v>305</v>
      </c>
      <c r="B291" t="s">
        <v>261</v>
      </c>
      <c r="C291" t="s">
        <v>10</v>
      </c>
    </row>
    <row r="292" spans="1:3" x14ac:dyDescent="0.35">
      <c r="A292">
        <v>306</v>
      </c>
      <c r="B292" t="s">
        <v>261</v>
      </c>
      <c r="C292" t="s">
        <v>10</v>
      </c>
    </row>
    <row r="293" spans="1:3" x14ac:dyDescent="0.35">
      <c r="A293">
        <v>332</v>
      </c>
      <c r="B293" t="s">
        <v>279</v>
      </c>
      <c r="C293" t="s">
        <v>10</v>
      </c>
    </row>
    <row r="294" spans="1:3" x14ac:dyDescent="0.35">
      <c r="A294">
        <v>333</v>
      </c>
      <c r="B294" t="s">
        <v>279</v>
      </c>
      <c r="C294" t="s">
        <v>10</v>
      </c>
    </row>
    <row r="295" spans="1:3" x14ac:dyDescent="0.35">
      <c r="A295">
        <v>334</v>
      </c>
      <c r="B295" t="s">
        <v>280</v>
      </c>
      <c r="C295" t="s">
        <v>10</v>
      </c>
    </row>
    <row r="296" spans="1:3" x14ac:dyDescent="0.35">
      <c r="A296">
        <v>335</v>
      </c>
      <c r="B296" t="s">
        <v>280</v>
      </c>
      <c r="C296" t="s">
        <v>10</v>
      </c>
    </row>
    <row r="297" spans="1:3" x14ac:dyDescent="0.35">
      <c r="A297">
        <v>336</v>
      </c>
      <c r="B297" t="s">
        <v>281</v>
      </c>
      <c r="C297" t="s">
        <v>10</v>
      </c>
    </row>
    <row r="298" spans="1:3" x14ac:dyDescent="0.35">
      <c r="A298">
        <v>337</v>
      </c>
      <c r="B298" t="s">
        <v>281</v>
      </c>
      <c r="C298" t="s">
        <v>10</v>
      </c>
    </row>
    <row r="299" spans="1:3" x14ac:dyDescent="0.35">
      <c r="A299">
        <v>338</v>
      </c>
      <c r="B299" t="s">
        <v>282</v>
      </c>
      <c r="C299" t="s">
        <v>10</v>
      </c>
    </row>
    <row r="300" spans="1:3" x14ac:dyDescent="0.35">
      <c r="A300">
        <v>339</v>
      </c>
      <c r="B300" t="s">
        <v>282</v>
      </c>
      <c r="C300" t="s">
        <v>10</v>
      </c>
    </row>
    <row r="301" spans="1:3" x14ac:dyDescent="0.35">
      <c r="A301">
        <v>340</v>
      </c>
      <c r="B301" t="s">
        <v>283</v>
      </c>
      <c r="C301" t="s">
        <v>10</v>
      </c>
    </row>
    <row r="302" spans="1:3" x14ac:dyDescent="0.35">
      <c r="A302">
        <v>341</v>
      </c>
      <c r="B302" t="s">
        <v>283</v>
      </c>
      <c r="C302" t="s">
        <v>10</v>
      </c>
    </row>
    <row r="303" spans="1:3" x14ac:dyDescent="0.35">
      <c r="A303">
        <v>342</v>
      </c>
      <c r="B303" t="s">
        <v>284</v>
      </c>
      <c r="C303" t="s">
        <v>10</v>
      </c>
    </row>
    <row r="304" spans="1:3" x14ac:dyDescent="0.35">
      <c r="A304">
        <v>343</v>
      </c>
      <c r="B304" t="s">
        <v>284</v>
      </c>
      <c r="C304" t="s">
        <v>10</v>
      </c>
    </row>
    <row r="305" spans="1:3" x14ac:dyDescent="0.35">
      <c r="A305">
        <v>348</v>
      </c>
      <c r="B305" t="s">
        <v>289</v>
      </c>
      <c r="C305" t="s">
        <v>10</v>
      </c>
    </row>
    <row r="306" spans="1:3" x14ac:dyDescent="0.35">
      <c r="A306">
        <v>349</v>
      </c>
      <c r="B306" t="s">
        <v>290</v>
      </c>
      <c r="C306" t="s">
        <v>10</v>
      </c>
    </row>
    <row r="307" spans="1:3" x14ac:dyDescent="0.35">
      <c r="A307">
        <v>350</v>
      </c>
      <c r="B307" t="s">
        <v>291</v>
      </c>
      <c r="C307" t="s">
        <v>10</v>
      </c>
    </row>
    <row r="308" spans="1:3" x14ac:dyDescent="0.35">
      <c r="A308">
        <v>351</v>
      </c>
      <c r="B308" t="s">
        <v>292</v>
      </c>
      <c r="C308" t="s">
        <v>10</v>
      </c>
    </row>
    <row r="309" spans="1:3" x14ac:dyDescent="0.35">
      <c r="A309">
        <v>358</v>
      </c>
      <c r="B309" t="s">
        <v>296</v>
      </c>
      <c r="C309" t="s">
        <v>10</v>
      </c>
    </row>
    <row r="310" spans="1:3" x14ac:dyDescent="0.35">
      <c r="A310">
        <v>359</v>
      </c>
      <c r="B310" t="s">
        <v>296</v>
      </c>
      <c r="C310" t="s">
        <v>10</v>
      </c>
    </row>
    <row r="311" spans="1:3" x14ac:dyDescent="0.35">
      <c r="A311">
        <v>360</v>
      </c>
      <c r="B311" t="s">
        <v>297</v>
      </c>
      <c r="C311" t="s">
        <v>10</v>
      </c>
    </row>
    <row r="312" spans="1:3" x14ac:dyDescent="0.35">
      <c r="A312">
        <v>361</v>
      </c>
      <c r="B312" t="s">
        <v>297</v>
      </c>
      <c r="C312" t="s">
        <v>10</v>
      </c>
    </row>
    <row r="313" spans="1:3" x14ac:dyDescent="0.35">
      <c r="A313">
        <v>362</v>
      </c>
      <c r="B313" t="s">
        <v>298</v>
      </c>
      <c r="C313" t="s">
        <v>10</v>
      </c>
    </row>
    <row r="314" spans="1:3" x14ac:dyDescent="0.35">
      <c r="A314">
        <v>363</v>
      </c>
      <c r="B314" t="s">
        <v>298</v>
      </c>
      <c r="C314" t="s">
        <v>10</v>
      </c>
    </row>
    <row r="315" spans="1:3" x14ac:dyDescent="0.35">
      <c r="A315">
        <v>364</v>
      </c>
      <c r="B315" t="s">
        <v>299</v>
      </c>
      <c r="C315" t="s">
        <v>10</v>
      </c>
    </row>
    <row r="316" spans="1:3" x14ac:dyDescent="0.35">
      <c r="A316">
        <v>365</v>
      </c>
      <c r="B316" t="s">
        <v>300</v>
      </c>
      <c r="C316" t="s">
        <v>10</v>
      </c>
    </row>
    <row r="317" spans="1:3" x14ac:dyDescent="0.35">
      <c r="A317">
        <v>366</v>
      </c>
      <c r="B317" t="s">
        <v>301</v>
      </c>
      <c r="C317" t="s">
        <v>10</v>
      </c>
    </row>
    <row r="318" spans="1:3" x14ac:dyDescent="0.35">
      <c r="A318">
        <v>367</v>
      </c>
      <c r="B318" t="s">
        <v>302</v>
      </c>
      <c r="C318" t="s">
        <v>10</v>
      </c>
    </row>
    <row r="319" spans="1:3" x14ac:dyDescent="0.35">
      <c r="A319">
        <v>373</v>
      </c>
      <c r="B319" t="s">
        <v>307</v>
      </c>
      <c r="C319" t="s">
        <v>10</v>
      </c>
    </row>
    <row r="320" spans="1:3" x14ac:dyDescent="0.35">
      <c r="A320">
        <v>374</v>
      </c>
      <c r="B320" t="s">
        <v>307</v>
      </c>
      <c r="C320" t="s">
        <v>10</v>
      </c>
    </row>
    <row r="321" spans="1:3" x14ac:dyDescent="0.35">
      <c r="A321">
        <v>375</v>
      </c>
      <c r="B321" t="s">
        <v>308</v>
      </c>
      <c r="C321" t="s">
        <v>10</v>
      </c>
    </row>
    <row r="322" spans="1:3" x14ac:dyDescent="0.35">
      <c r="A322">
        <v>376</v>
      </c>
      <c r="B322" t="s">
        <v>308</v>
      </c>
      <c r="C322" t="s">
        <v>10</v>
      </c>
    </row>
    <row r="323" spans="1:3" x14ac:dyDescent="0.35">
      <c r="A323">
        <v>377</v>
      </c>
      <c r="B323" t="s">
        <v>309</v>
      </c>
      <c r="C323" t="s">
        <v>10</v>
      </c>
    </row>
    <row r="324" spans="1:3" x14ac:dyDescent="0.35">
      <c r="A324">
        <v>378</v>
      </c>
      <c r="B324" t="s">
        <v>309</v>
      </c>
      <c r="C324" t="s">
        <v>10</v>
      </c>
    </row>
    <row r="325" spans="1:3" x14ac:dyDescent="0.35">
      <c r="A325">
        <v>379</v>
      </c>
      <c r="B325" t="s">
        <v>310</v>
      </c>
      <c r="C325" t="s">
        <v>10</v>
      </c>
    </row>
    <row r="326" spans="1:3" x14ac:dyDescent="0.35">
      <c r="A326">
        <v>380</v>
      </c>
      <c r="B326" t="s">
        <v>310</v>
      </c>
      <c r="C326" t="s">
        <v>10</v>
      </c>
    </row>
    <row r="327" spans="1:3" x14ac:dyDescent="0.35">
      <c r="A327">
        <v>409</v>
      </c>
      <c r="B327" t="s">
        <v>329</v>
      </c>
      <c r="C327" t="s">
        <v>10</v>
      </c>
    </row>
    <row r="328" spans="1:3" x14ac:dyDescent="0.35">
      <c r="A328">
        <v>410</v>
      </c>
      <c r="B328" t="s">
        <v>330</v>
      </c>
      <c r="C328" t="s">
        <v>10</v>
      </c>
    </row>
    <row r="329" spans="1:3" x14ac:dyDescent="0.35">
      <c r="A329">
        <v>411</v>
      </c>
      <c r="B329" t="s">
        <v>331</v>
      </c>
      <c r="C329" t="s">
        <v>10</v>
      </c>
    </row>
    <row r="330" spans="1:3" x14ac:dyDescent="0.35">
      <c r="A330">
        <v>412</v>
      </c>
      <c r="B330" t="s">
        <v>332</v>
      </c>
      <c r="C330" t="s">
        <v>10</v>
      </c>
    </row>
    <row r="331" spans="1:3" x14ac:dyDescent="0.35">
      <c r="A331">
        <v>413</v>
      </c>
      <c r="B331" t="s">
        <v>333</v>
      </c>
      <c r="C331" t="s">
        <v>10</v>
      </c>
    </row>
    <row r="332" spans="1:3" x14ac:dyDescent="0.35">
      <c r="A332">
        <v>414</v>
      </c>
      <c r="B332" t="s">
        <v>334</v>
      </c>
      <c r="C332" t="s">
        <v>10</v>
      </c>
    </row>
    <row r="333" spans="1:3" x14ac:dyDescent="0.35">
      <c r="A333">
        <v>415</v>
      </c>
      <c r="B333" t="s">
        <v>335</v>
      </c>
      <c r="C333" t="s">
        <v>10</v>
      </c>
    </row>
    <row r="334" spans="1:3" x14ac:dyDescent="0.35">
      <c r="A334">
        <v>416</v>
      </c>
      <c r="B334" t="s">
        <v>336</v>
      </c>
      <c r="C334" t="s">
        <v>10</v>
      </c>
    </row>
    <row r="335" spans="1:3" x14ac:dyDescent="0.35">
      <c r="A335">
        <v>419</v>
      </c>
      <c r="B335" t="s">
        <v>338</v>
      </c>
      <c r="C335" t="s">
        <v>10</v>
      </c>
    </row>
    <row r="336" spans="1:3" x14ac:dyDescent="0.35">
      <c r="A336">
        <v>420</v>
      </c>
      <c r="B336" t="s">
        <v>339</v>
      </c>
      <c r="C336" t="s">
        <v>10</v>
      </c>
    </row>
    <row r="337" spans="1:3" x14ac:dyDescent="0.35">
      <c r="A337">
        <v>421</v>
      </c>
      <c r="B337" t="s">
        <v>340</v>
      </c>
      <c r="C337" t="s">
        <v>10</v>
      </c>
    </row>
    <row r="338" spans="1:3" x14ac:dyDescent="0.35">
      <c r="A338">
        <v>422</v>
      </c>
      <c r="B338" t="s">
        <v>341</v>
      </c>
      <c r="C338" t="s">
        <v>10</v>
      </c>
    </row>
    <row r="339" spans="1:3" x14ac:dyDescent="0.35">
      <c r="A339">
        <v>423</v>
      </c>
      <c r="B339" t="s">
        <v>342</v>
      </c>
      <c r="C339" t="s">
        <v>10</v>
      </c>
    </row>
    <row r="340" spans="1:3" x14ac:dyDescent="0.35">
      <c r="A340">
        <v>424</v>
      </c>
      <c r="B340" t="s">
        <v>343</v>
      </c>
      <c r="C340" t="s">
        <v>10</v>
      </c>
    </row>
    <row r="341" spans="1:3" x14ac:dyDescent="0.35">
      <c r="A341">
        <v>425</v>
      </c>
      <c r="B341" t="s">
        <v>344</v>
      </c>
      <c r="C341" t="s">
        <v>10</v>
      </c>
    </row>
    <row r="342" spans="1:3" x14ac:dyDescent="0.35">
      <c r="A342">
        <v>426</v>
      </c>
      <c r="B342" t="s">
        <v>345</v>
      </c>
      <c r="C342" t="s">
        <v>10</v>
      </c>
    </row>
    <row r="343" spans="1:3" x14ac:dyDescent="0.35">
      <c r="A343">
        <v>427</v>
      </c>
      <c r="B343" t="s">
        <v>346</v>
      </c>
      <c r="C343" t="s">
        <v>10</v>
      </c>
    </row>
    <row r="344" spans="1:3" x14ac:dyDescent="0.35">
      <c r="A344">
        <v>428</v>
      </c>
      <c r="B344" t="s">
        <v>347</v>
      </c>
      <c r="C344" t="s">
        <v>10</v>
      </c>
    </row>
    <row r="345" spans="1:3" x14ac:dyDescent="0.35">
      <c r="A345">
        <v>437</v>
      </c>
      <c r="B345" t="s">
        <v>352</v>
      </c>
      <c r="C345" t="s">
        <v>10</v>
      </c>
    </row>
    <row r="346" spans="1:3" x14ac:dyDescent="0.35">
      <c r="A346">
        <v>438</v>
      </c>
      <c r="B346" t="s">
        <v>352</v>
      </c>
      <c r="C346" t="s">
        <v>10</v>
      </c>
    </row>
    <row r="347" spans="1:3" x14ac:dyDescent="0.35">
      <c r="A347">
        <v>439</v>
      </c>
      <c r="B347" t="s">
        <v>353</v>
      </c>
      <c r="C347" t="s">
        <v>10</v>
      </c>
    </row>
    <row r="348" spans="1:3" x14ac:dyDescent="0.35">
      <c r="A348">
        <v>440</v>
      </c>
      <c r="B348" t="s">
        <v>353</v>
      </c>
      <c r="C348" t="s">
        <v>10</v>
      </c>
    </row>
    <row r="349" spans="1:3" x14ac:dyDescent="0.35">
      <c r="A349">
        <v>441</v>
      </c>
      <c r="B349" t="s">
        <v>354</v>
      </c>
      <c r="C349" t="s">
        <v>10</v>
      </c>
    </row>
    <row r="350" spans="1:3" x14ac:dyDescent="0.35">
      <c r="A350">
        <v>442</v>
      </c>
      <c r="B350" t="s">
        <v>354</v>
      </c>
      <c r="C350" t="s">
        <v>10</v>
      </c>
    </row>
    <row r="351" spans="1:3" x14ac:dyDescent="0.35">
      <c r="A351">
        <v>443</v>
      </c>
      <c r="B351" t="s">
        <v>355</v>
      </c>
      <c r="C351" t="s">
        <v>10</v>
      </c>
    </row>
    <row r="352" spans="1:3" x14ac:dyDescent="0.35">
      <c r="A352">
        <v>444</v>
      </c>
      <c r="B352" t="s">
        <v>355</v>
      </c>
      <c r="C352" t="s">
        <v>10</v>
      </c>
    </row>
    <row r="353" spans="1:3" x14ac:dyDescent="0.35">
      <c r="A353">
        <v>445</v>
      </c>
      <c r="B353" t="s">
        <v>356</v>
      </c>
      <c r="C353" t="s">
        <v>10</v>
      </c>
    </row>
    <row r="354" spans="1:3" x14ac:dyDescent="0.35">
      <c r="A354">
        <v>453</v>
      </c>
      <c r="B354" t="s">
        <v>365</v>
      </c>
      <c r="C354" t="s">
        <v>10</v>
      </c>
    </row>
    <row r="355" spans="1:3" x14ac:dyDescent="0.35">
      <c r="A355">
        <v>454</v>
      </c>
      <c r="B355" t="s">
        <v>366</v>
      </c>
      <c r="C355" t="s">
        <v>10</v>
      </c>
    </row>
    <row r="356" spans="1:3" x14ac:dyDescent="0.35">
      <c r="A356">
        <v>455</v>
      </c>
      <c r="B356" t="s">
        <v>367</v>
      </c>
      <c r="C356" t="s">
        <v>10</v>
      </c>
    </row>
    <row r="357" spans="1:3" x14ac:dyDescent="0.35">
      <c r="A357">
        <v>456</v>
      </c>
      <c r="B357" t="s">
        <v>368</v>
      </c>
      <c r="C357" t="s">
        <v>10</v>
      </c>
    </row>
    <row r="358" spans="1:3" x14ac:dyDescent="0.35">
      <c r="A358">
        <v>457</v>
      </c>
      <c r="B358" t="s">
        <v>369</v>
      </c>
      <c r="C358" t="s">
        <v>10</v>
      </c>
    </row>
    <row r="359" spans="1:3" x14ac:dyDescent="0.35">
      <c r="A359">
        <v>458</v>
      </c>
      <c r="B359" t="s">
        <v>370</v>
      </c>
      <c r="C359" t="s">
        <v>10</v>
      </c>
    </row>
    <row r="360" spans="1:3" x14ac:dyDescent="0.35">
      <c r="A360">
        <v>462</v>
      </c>
      <c r="B360" t="s">
        <v>374</v>
      </c>
      <c r="C360" t="s">
        <v>10</v>
      </c>
    </row>
    <row r="361" spans="1:3" x14ac:dyDescent="0.35">
      <c r="A361">
        <v>463</v>
      </c>
      <c r="B361" t="s">
        <v>374</v>
      </c>
      <c r="C361" t="s">
        <v>10</v>
      </c>
    </row>
    <row r="362" spans="1:3" x14ac:dyDescent="0.35">
      <c r="A362">
        <v>464</v>
      </c>
      <c r="B362" t="s">
        <v>375</v>
      </c>
      <c r="C362" t="s">
        <v>10</v>
      </c>
    </row>
    <row r="363" spans="1:3" x14ac:dyDescent="0.35">
      <c r="A363">
        <v>465</v>
      </c>
      <c r="B363" t="s">
        <v>375</v>
      </c>
      <c r="C363" t="s">
        <v>10</v>
      </c>
    </row>
    <row r="364" spans="1:3" x14ac:dyDescent="0.35">
      <c r="A364">
        <v>466</v>
      </c>
      <c r="B364" t="s">
        <v>376</v>
      </c>
      <c r="C364" t="s">
        <v>10</v>
      </c>
    </row>
    <row r="365" spans="1:3" x14ac:dyDescent="0.35">
      <c r="A365">
        <v>467</v>
      </c>
      <c r="B365" t="s">
        <v>376</v>
      </c>
      <c r="C365" t="s">
        <v>10</v>
      </c>
    </row>
    <row r="366" spans="1:3" x14ac:dyDescent="0.35">
      <c r="A366">
        <v>468</v>
      </c>
      <c r="B366" t="s">
        <v>377</v>
      </c>
      <c r="C366" t="s">
        <v>10</v>
      </c>
    </row>
    <row r="367" spans="1:3" x14ac:dyDescent="0.35">
      <c r="A367">
        <v>469</v>
      </c>
      <c r="B367" t="s">
        <v>378</v>
      </c>
      <c r="C367" t="s">
        <v>10</v>
      </c>
    </row>
    <row r="368" spans="1:3" x14ac:dyDescent="0.35">
      <c r="A368">
        <v>470</v>
      </c>
      <c r="B368" t="s">
        <v>379</v>
      </c>
      <c r="C368" t="s">
        <v>10</v>
      </c>
    </row>
    <row r="369" spans="1:3" x14ac:dyDescent="0.35">
      <c r="A369">
        <v>474</v>
      </c>
      <c r="B369" t="s">
        <v>383</v>
      </c>
      <c r="C369" t="s">
        <v>10</v>
      </c>
    </row>
    <row r="370" spans="1:3" x14ac:dyDescent="0.35">
      <c r="A370">
        <v>475</v>
      </c>
      <c r="B370" t="s">
        <v>384</v>
      </c>
      <c r="C370" t="s">
        <v>10</v>
      </c>
    </row>
    <row r="371" spans="1:3" x14ac:dyDescent="0.35">
      <c r="A371">
        <v>476</v>
      </c>
      <c r="B371" t="s">
        <v>385</v>
      </c>
      <c r="C371" t="s">
        <v>10</v>
      </c>
    </row>
    <row r="372" spans="1:3" x14ac:dyDescent="0.35">
      <c r="A372">
        <v>531</v>
      </c>
      <c r="B372" t="s">
        <v>440</v>
      </c>
      <c r="C372" t="s">
        <v>10</v>
      </c>
    </row>
    <row r="373" spans="1:3" x14ac:dyDescent="0.35">
      <c r="A373">
        <v>532</v>
      </c>
      <c r="B373" t="s">
        <v>441</v>
      </c>
      <c r="C373" t="s">
        <v>10</v>
      </c>
    </row>
    <row r="374" spans="1:3" x14ac:dyDescent="0.35">
      <c r="A374">
        <v>533</v>
      </c>
      <c r="B374" t="s">
        <v>442</v>
      </c>
      <c r="C374" t="s">
        <v>10</v>
      </c>
    </row>
    <row r="375" spans="1:3" x14ac:dyDescent="0.35">
      <c r="A375">
        <v>534</v>
      </c>
      <c r="B375" t="s">
        <v>443</v>
      </c>
      <c r="C375" t="s">
        <v>10</v>
      </c>
    </row>
    <row r="376" spans="1:3" x14ac:dyDescent="0.35">
      <c r="A376">
        <v>550</v>
      </c>
      <c r="B376" t="s">
        <v>460</v>
      </c>
      <c r="C376" t="s">
        <v>10</v>
      </c>
    </row>
    <row r="377" spans="1:3" x14ac:dyDescent="0.35">
      <c r="A377">
        <v>556</v>
      </c>
      <c r="B377" t="s">
        <v>466</v>
      </c>
      <c r="C377" t="s">
        <v>10</v>
      </c>
    </row>
    <row r="378" spans="1:3" x14ac:dyDescent="0.35">
      <c r="A378">
        <v>557</v>
      </c>
      <c r="B378" t="s">
        <v>467</v>
      </c>
      <c r="C378" t="s">
        <v>10</v>
      </c>
    </row>
    <row r="379" spans="1:3" x14ac:dyDescent="0.35">
      <c r="A379">
        <v>558</v>
      </c>
      <c r="B379" t="s">
        <v>468</v>
      </c>
      <c r="C379" t="s">
        <v>10</v>
      </c>
    </row>
    <row r="380" spans="1:3" x14ac:dyDescent="0.35">
      <c r="A380">
        <v>584</v>
      </c>
      <c r="B380" t="s">
        <v>494</v>
      </c>
      <c r="C380" t="s">
        <v>10</v>
      </c>
    </row>
    <row r="381" spans="1:3" x14ac:dyDescent="0.35">
      <c r="A381">
        <v>596</v>
      </c>
      <c r="B381" t="s">
        <v>506</v>
      </c>
      <c r="C381" t="s">
        <v>10</v>
      </c>
    </row>
    <row r="382" spans="1:3" x14ac:dyDescent="0.35">
      <c r="A382">
        <v>597</v>
      </c>
      <c r="B382" t="s">
        <v>507</v>
      </c>
      <c r="C382" t="s">
        <v>10</v>
      </c>
    </row>
    <row r="383" spans="1:3" x14ac:dyDescent="0.35">
      <c r="A383">
        <v>598</v>
      </c>
      <c r="B383" t="s">
        <v>508</v>
      </c>
      <c r="C383" t="s">
        <v>10</v>
      </c>
    </row>
    <row r="384" spans="1:3" x14ac:dyDescent="0.35">
      <c r="A384">
        <v>599</v>
      </c>
      <c r="B384" t="s">
        <v>509</v>
      </c>
      <c r="C384" t="s">
        <v>10</v>
      </c>
    </row>
    <row r="385" spans="1:3" x14ac:dyDescent="0.35">
      <c r="A385">
        <v>600</v>
      </c>
      <c r="B385" t="s">
        <v>510</v>
      </c>
      <c r="C385" t="s">
        <v>10</v>
      </c>
    </row>
    <row r="386" spans="1:3" x14ac:dyDescent="0.35">
      <c r="A386">
        <v>604</v>
      </c>
      <c r="B386" t="s">
        <v>514</v>
      </c>
      <c r="C386" t="s">
        <v>10</v>
      </c>
    </row>
    <row r="387" spans="1:3" x14ac:dyDescent="0.35">
      <c r="A387">
        <v>605</v>
      </c>
      <c r="B387" t="s">
        <v>515</v>
      </c>
      <c r="C387" t="s">
        <v>10</v>
      </c>
    </row>
    <row r="388" spans="1:3" x14ac:dyDescent="0.35">
      <c r="A388">
        <v>606</v>
      </c>
      <c r="B388" t="s">
        <v>516</v>
      </c>
      <c r="C388" t="s">
        <v>10</v>
      </c>
    </row>
    <row r="389" spans="1:3" x14ac:dyDescent="0.35">
      <c r="A389">
        <v>9</v>
      </c>
      <c r="B389" t="s">
        <v>13</v>
      </c>
      <c r="C389" t="s">
        <v>14</v>
      </c>
    </row>
    <row r="390" spans="1:3" x14ac:dyDescent="0.35">
      <c r="A390">
        <v>10</v>
      </c>
      <c r="B390" t="s">
        <v>15</v>
      </c>
      <c r="C390" t="s">
        <v>14</v>
      </c>
    </row>
    <row r="391" spans="1:3" x14ac:dyDescent="0.35">
      <c r="A391">
        <v>21</v>
      </c>
      <c r="B391" t="s">
        <v>26</v>
      </c>
      <c r="C391" t="s">
        <v>14</v>
      </c>
    </row>
    <row r="392" spans="1:3" x14ac:dyDescent="0.35">
      <c r="A392">
        <v>32</v>
      </c>
      <c r="B392" t="s">
        <v>37</v>
      </c>
      <c r="C392" t="s">
        <v>14</v>
      </c>
    </row>
    <row r="393" spans="1:3" x14ac:dyDescent="0.35">
      <c r="A393">
        <v>33</v>
      </c>
      <c r="B393" t="s">
        <v>38</v>
      </c>
      <c r="C393" t="s">
        <v>14</v>
      </c>
    </row>
    <row r="394" spans="1:3" x14ac:dyDescent="0.35">
      <c r="A394">
        <v>140</v>
      </c>
      <c r="B394" t="s">
        <v>145</v>
      </c>
      <c r="C394" t="s">
        <v>14</v>
      </c>
    </row>
    <row r="395" spans="1:3" x14ac:dyDescent="0.35">
      <c r="A395">
        <v>209</v>
      </c>
      <c r="B395" t="s">
        <v>214</v>
      </c>
      <c r="C395" t="s">
        <v>14</v>
      </c>
    </row>
    <row r="396" spans="1:3" x14ac:dyDescent="0.35">
      <c r="A396">
        <v>211</v>
      </c>
      <c r="B396" t="s">
        <v>216</v>
      </c>
      <c r="C396" t="s">
        <v>217</v>
      </c>
    </row>
    <row r="397" spans="1:3" x14ac:dyDescent="0.35">
      <c r="A397">
        <v>212</v>
      </c>
      <c r="B397" t="s">
        <v>218</v>
      </c>
      <c r="C397" t="s">
        <v>217</v>
      </c>
    </row>
    <row r="398" spans="1:3" x14ac:dyDescent="0.35">
      <c r="A398">
        <v>213</v>
      </c>
      <c r="B398" t="s">
        <v>218</v>
      </c>
      <c r="C398" t="s">
        <v>217</v>
      </c>
    </row>
    <row r="399" spans="1:3" x14ac:dyDescent="0.35">
      <c r="A399">
        <v>214</v>
      </c>
      <c r="B399" t="s">
        <v>218</v>
      </c>
      <c r="C399" t="s">
        <v>217</v>
      </c>
    </row>
    <row r="400" spans="1:3" x14ac:dyDescent="0.35">
      <c r="A400">
        <v>218</v>
      </c>
      <c r="B400" t="s">
        <v>220</v>
      </c>
      <c r="C400" t="s">
        <v>221</v>
      </c>
    </row>
    <row r="401" spans="1:3" x14ac:dyDescent="0.35">
      <c r="A401">
        <v>219</v>
      </c>
      <c r="B401" t="s">
        <v>222</v>
      </c>
      <c r="C401" t="s">
        <v>221</v>
      </c>
    </row>
    <row r="402" spans="1:3" x14ac:dyDescent="0.35">
      <c r="A402">
        <v>220</v>
      </c>
      <c r="B402" t="s">
        <v>223</v>
      </c>
      <c r="C402" t="s">
        <v>224</v>
      </c>
    </row>
    <row r="403" spans="1:3" x14ac:dyDescent="0.35">
      <c r="A403">
        <v>221</v>
      </c>
      <c r="B403" t="s">
        <v>223</v>
      </c>
      <c r="C403" t="s">
        <v>224</v>
      </c>
    </row>
    <row r="404" spans="1:3" x14ac:dyDescent="0.35">
      <c r="A404">
        <v>222</v>
      </c>
      <c r="B404" t="s">
        <v>223</v>
      </c>
      <c r="C404" t="s">
        <v>224</v>
      </c>
    </row>
    <row r="405" spans="1:3" x14ac:dyDescent="0.35">
      <c r="A405">
        <v>223</v>
      </c>
      <c r="B405" t="s">
        <v>225</v>
      </c>
      <c r="C405" t="s">
        <v>226</v>
      </c>
    </row>
    <row r="406" spans="1:3" x14ac:dyDescent="0.35">
      <c r="A406">
        <v>224</v>
      </c>
      <c r="B406" t="s">
        <v>225</v>
      </c>
      <c r="C406" t="s">
        <v>226</v>
      </c>
    </row>
    <row r="407" spans="1:3" x14ac:dyDescent="0.35">
      <c r="A407">
        <v>225</v>
      </c>
      <c r="B407" t="s">
        <v>225</v>
      </c>
      <c r="C407" t="s">
        <v>226</v>
      </c>
    </row>
    <row r="408" spans="1:3" x14ac:dyDescent="0.35">
      <c r="A408">
        <v>226</v>
      </c>
      <c r="B408" t="s">
        <v>227</v>
      </c>
      <c r="C408" t="s">
        <v>226</v>
      </c>
    </row>
    <row r="409" spans="1:3" x14ac:dyDescent="0.35">
      <c r="A409">
        <v>227</v>
      </c>
      <c r="B409" t="s">
        <v>227</v>
      </c>
      <c r="C409" t="s">
        <v>226</v>
      </c>
    </row>
    <row r="410" spans="1:3" x14ac:dyDescent="0.35">
      <c r="A410">
        <v>228</v>
      </c>
      <c r="B410" t="s">
        <v>227</v>
      </c>
      <c r="C410" t="s">
        <v>226</v>
      </c>
    </row>
    <row r="411" spans="1:3" x14ac:dyDescent="0.35">
      <c r="A411">
        <v>229</v>
      </c>
      <c r="B411" t="s">
        <v>228</v>
      </c>
      <c r="C411" t="s">
        <v>226</v>
      </c>
    </row>
    <row r="412" spans="1:3" x14ac:dyDescent="0.35">
      <c r="A412">
        <v>230</v>
      </c>
      <c r="B412" t="s">
        <v>228</v>
      </c>
      <c r="C412" t="s">
        <v>226</v>
      </c>
    </row>
    <row r="413" spans="1:3" x14ac:dyDescent="0.35">
      <c r="A413">
        <v>231</v>
      </c>
      <c r="B413" t="s">
        <v>228</v>
      </c>
      <c r="C413" t="s">
        <v>226</v>
      </c>
    </row>
    <row r="414" spans="1:3" x14ac:dyDescent="0.35">
      <c r="A414">
        <v>232</v>
      </c>
      <c r="B414" t="s">
        <v>229</v>
      </c>
      <c r="C414" t="s">
        <v>226</v>
      </c>
    </row>
    <row r="415" spans="1:3" x14ac:dyDescent="0.35">
      <c r="A415">
        <v>233</v>
      </c>
      <c r="B415" t="s">
        <v>229</v>
      </c>
      <c r="C415" t="s">
        <v>226</v>
      </c>
    </row>
    <row r="416" spans="1:3" x14ac:dyDescent="0.35">
      <c r="A416">
        <v>234</v>
      </c>
      <c r="B416" t="s">
        <v>229</v>
      </c>
      <c r="C416" t="s">
        <v>226</v>
      </c>
    </row>
    <row r="417" spans="1:3" x14ac:dyDescent="0.35">
      <c r="A417">
        <v>235</v>
      </c>
      <c r="B417" t="s">
        <v>230</v>
      </c>
      <c r="C417" t="s">
        <v>226</v>
      </c>
    </row>
    <row r="418" spans="1:3" x14ac:dyDescent="0.35">
      <c r="A418">
        <v>236</v>
      </c>
      <c r="B418" t="s">
        <v>230</v>
      </c>
      <c r="C418" t="s">
        <v>226</v>
      </c>
    </row>
    <row r="419" spans="1:3" x14ac:dyDescent="0.35">
      <c r="A419">
        <v>237</v>
      </c>
      <c r="B419" t="s">
        <v>230</v>
      </c>
      <c r="C419" t="s">
        <v>226</v>
      </c>
    </row>
    <row r="420" spans="1:3" x14ac:dyDescent="0.35">
      <c r="A420">
        <v>238</v>
      </c>
      <c r="B420" t="s">
        <v>231</v>
      </c>
      <c r="C420" t="s">
        <v>217</v>
      </c>
    </row>
    <row r="421" spans="1:3" x14ac:dyDescent="0.35">
      <c r="A421">
        <v>239</v>
      </c>
      <c r="B421" t="s">
        <v>231</v>
      </c>
      <c r="C421" t="s">
        <v>217</v>
      </c>
    </row>
    <row r="422" spans="1:3" x14ac:dyDescent="0.35">
      <c r="A422">
        <v>240</v>
      </c>
      <c r="B422" t="s">
        <v>231</v>
      </c>
      <c r="C422" t="s">
        <v>217</v>
      </c>
    </row>
    <row r="423" spans="1:3" x14ac:dyDescent="0.35">
      <c r="A423">
        <v>241</v>
      </c>
      <c r="B423" t="s">
        <v>232</v>
      </c>
      <c r="C423" t="s">
        <v>217</v>
      </c>
    </row>
    <row r="424" spans="1:3" x14ac:dyDescent="0.35">
      <c r="A424">
        <v>242</v>
      </c>
      <c r="B424" t="s">
        <v>232</v>
      </c>
      <c r="C424" t="s">
        <v>217</v>
      </c>
    </row>
    <row r="425" spans="1:3" x14ac:dyDescent="0.35">
      <c r="A425">
        <v>243</v>
      </c>
      <c r="B425" t="s">
        <v>232</v>
      </c>
      <c r="C425" t="s">
        <v>217</v>
      </c>
    </row>
    <row r="426" spans="1:3" x14ac:dyDescent="0.35">
      <c r="A426">
        <v>244</v>
      </c>
      <c r="B426" t="s">
        <v>233</v>
      </c>
      <c r="C426" t="s">
        <v>217</v>
      </c>
    </row>
    <row r="427" spans="1:3" x14ac:dyDescent="0.35">
      <c r="A427">
        <v>245</v>
      </c>
      <c r="B427" t="s">
        <v>233</v>
      </c>
      <c r="C427" t="s">
        <v>217</v>
      </c>
    </row>
    <row r="428" spans="1:3" x14ac:dyDescent="0.35">
      <c r="A428">
        <v>246</v>
      </c>
      <c r="B428" t="s">
        <v>233</v>
      </c>
      <c r="C428" t="s">
        <v>217</v>
      </c>
    </row>
    <row r="429" spans="1:3" x14ac:dyDescent="0.35">
      <c r="A429">
        <v>247</v>
      </c>
      <c r="B429" t="s">
        <v>234</v>
      </c>
      <c r="C429" t="s">
        <v>217</v>
      </c>
    </row>
    <row r="430" spans="1:3" x14ac:dyDescent="0.35">
      <c r="A430">
        <v>248</v>
      </c>
      <c r="B430" t="s">
        <v>234</v>
      </c>
      <c r="C430" t="s">
        <v>217</v>
      </c>
    </row>
    <row r="431" spans="1:3" x14ac:dyDescent="0.35">
      <c r="A431">
        <v>249</v>
      </c>
      <c r="B431" t="s">
        <v>234</v>
      </c>
      <c r="C431" t="s">
        <v>217</v>
      </c>
    </row>
    <row r="432" spans="1:3" x14ac:dyDescent="0.35">
      <c r="A432">
        <v>250</v>
      </c>
      <c r="B432" t="s">
        <v>235</v>
      </c>
      <c r="C432" t="s">
        <v>217</v>
      </c>
    </row>
    <row r="433" spans="1:3" x14ac:dyDescent="0.35">
      <c r="A433">
        <v>251</v>
      </c>
      <c r="B433" t="s">
        <v>235</v>
      </c>
      <c r="C433" t="s">
        <v>217</v>
      </c>
    </row>
    <row r="434" spans="1:3" x14ac:dyDescent="0.35">
      <c r="A434">
        <v>252</v>
      </c>
      <c r="B434" t="s">
        <v>235</v>
      </c>
      <c r="C434" t="s">
        <v>217</v>
      </c>
    </row>
    <row r="435" spans="1:3" x14ac:dyDescent="0.35">
      <c r="A435">
        <v>262</v>
      </c>
      <c r="B435" t="s">
        <v>239</v>
      </c>
      <c r="C435" t="s">
        <v>217</v>
      </c>
    </row>
    <row r="436" spans="1:3" x14ac:dyDescent="0.35">
      <c r="A436">
        <v>263</v>
      </c>
      <c r="B436" t="s">
        <v>239</v>
      </c>
      <c r="C436" t="s">
        <v>217</v>
      </c>
    </row>
    <row r="437" spans="1:3" x14ac:dyDescent="0.35">
      <c r="A437">
        <v>264</v>
      </c>
      <c r="B437" t="s">
        <v>240</v>
      </c>
      <c r="C437" t="s">
        <v>217</v>
      </c>
    </row>
    <row r="438" spans="1:3" x14ac:dyDescent="0.35">
      <c r="A438">
        <v>265</v>
      </c>
      <c r="B438" t="s">
        <v>240</v>
      </c>
      <c r="C438" t="s">
        <v>217</v>
      </c>
    </row>
    <row r="439" spans="1:3" x14ac:dyDescent="0.35">
      <c r="A439">
        <v>266</v>
      </c>
      <c r="B439" t="s">
        <v>241</v>
      </c>
      <c r="C439" t="s">
        <v>217</v>
      </c>
    </row>
    <row r="440" spans="1:3" x14ac:dyDescent="0.35">
      <c r="A440">
        <v>267</v>
      </c>
      <c r="B440" t="s">
        <v>241</v>
      </c>
      <c r="C440" t="s">
        <v>217</v>
      </c>
    </row>
    <row r="441" spans="1:3" x14ac:dyDescent="0.35">
      <c r="A441">
        <v>268</v>
      </c>
      <c r="B441" t="s">
        <v>242</v>
      </c>
      <c r="C441" t="s">
        <v>217</v>
      </c>
    </row>
    <row r="442" spans="1:3" x14ac:dyDescent="0.35">
      <c r="A442">
        <v>269</v>
      </c>
      <c r="B442" t="s">
        <v>242</v>
      </c>
      <c r="C442" t="s">
        <v>217</v>
      </c>
    </row>
    <row r="443" spans="1:3" x14ac:dyDescent="0.35">
      <c r="A443">
        <v>270</v>
      </c>
      <c r="B443" t="s">
        <v>243</v>
      </c>
      <c r="C443" t="s">
        <v>217</v>
      </c>
    </row>
    <row r="444" spans="1:3" x14ac:dyDescent="0.35">
      <c r="A444">
        <v>271</v>
      </c>
      <c r="B444" t="s">
        <v>243</v>
      </c>
      <c r="C444" t="s">
        <v>217</v>
      </c>
    </row>
    <row r="445" spans="1:3" x14ac:dyDescent="0.35">
      <c r="A445">
        <v>272</v>
      </c>
      <c r="B445" t="s">
        <v>244</v>
      </c>
      <c r="C445" t="s">
        <v>217</v>
      </c>
    </row>
    <row r="446" spans="1:3" x14ac:dyDescent="0.35">
      <c r="A446">
        <v>273</v>
      </c>
      <c r="B446" t="s">
        <v>244</v>
      </c>
      <c r="C446" t="s">
        <v>217</v>
      </c>
    </row>
    <row r="447" spans="1:3" x14ac:dyDescent="0.35">
      <c r="A447">
        <v>274</v>
      </c>
      <c r="B447" t="s">
        <v>245</v>
      </c>
      <c r="C447" t="s">
        <v>217</v>
      </c>
    </row>
    <row r="448" spans="1:3" x14ac:dyDescent="0.35">
      <c r="A448">
        <v>275</v>
      </c>
      <c r="B448" t="s">
        <v>246</v>
      </c>
      <c r="C448" t="s">
        <v>217</v>
      </c>
    </row>
    <row r="449" spans="1:3" x14ac:dyDescent="0.35">
      <c r="A449">
        <v>276</v>
      </c>
      <c r="B449" t="s">
        <v>247</v>
      </c>
      <c r="C449" t="s">
        <v>217</v>
      </c>
    </row>
    <row r="450" spans="1:3" x14ac:dyDescent="0.35">
      <c r="A450">
        <v>277</v>
      </c>
      <c r="B450" t="s">
        <v>248</v>
      </c>
      <c r="C450" t="s">
        <v>217</v>
      </c>
    </row>
    <row r="451" spans="1:3" x14ac:dyDescent="0.35">
      <c r="A451">
        <v>278</v>
      </c>
      <c r="B451" t="s">
        <v>249</v>
      </c>
      <c r="C451" t="s">
        <v>217</v>
      </c>
    </row>
    <row r="452" spans="1:3" x14ac:dyDescent="0.35">
      <c r="A452">
        <v>288</v>
      </c>
      <c r="B452" t="s">
        <v>253</v>
      </c>
      <c r="C452" t="s">
        <v>14</v>
      </c>
    </row>
    <row r="453" spans="1:3" x14ac:dyDescent="0.35">
      <c r="A453">
        <v>289</v>
      </c>
      <c r="B453" t="s">
        <v>253</v>
      </c>
      <c r="C453" t="s">
        <v>14</v>
      </c>
    </row>
    <row r="454" spans="1:3" x14ac:dyDescent="0.35">
      <c r="A454">
        <v>290</v>
      </c>
      <c r="B454" t="s">
        <v>253</v>
      </c>
      <c r="C454" t="s">
        <v>14</v>
      </c>
    </row>
    <row r="455" spans="1:3" x14ac:dyDescent="0.35">
      <c r="A455">
        <v>291</v>
      </c>
      <c r="B455" t="s">
        <v>254</v>
      </c>
      <c r="C455" t="s">
        <v>14</v>
      </c>
    </row>
    <row r="456" spans="1:3" x14ac:dyDescent="0.35">
      <c r="A456">
        <v>292</v>
      </c>
      <c r="B456" t="s">
        <v>255</v>
      </c>
      <c r="C456" t="s">
        <v>14</v>
      </c>
    </row>
    <row r="457" spans="1:3" x14ac:dyDescent="0.35">
      <c r="A457">
        <v>293</v>
      </c>
      <c r="B457" t="s">
        <v>256</v>
      </c>
      <c r="C457" t="s">
        <v>14</v>
      </c>
    </row>
    <row r="458" spans="1:3" x14ac:dyDescent="0.35">
      <c r="A458">
        <v>294</v>
      </c>
      <c r="B458" t="s">
        <v>256</v>
      </c>
      <c r="C458" t="s">
        <v>14</v>
      </c>
    </row>
    <row r="459" spans="1:3" x14ac:dyDescent="0.35">
      <c r="A459">
        <v>295</v>
      </c>
      <c r="B459" t="s">
        <v>256</v>
      </c>
      <c r="C459" t="s">
        <v>14</v>
      </c>
    </row>
    <row r="460" spans="1:3" x14ac:dyDescent="0.35">
      <c r="A460">
        <v>307</v>
      </c>
      <c r="B460" t="s">
        <v>262</v>
      </c>
      <c r="C460" t="s">
        <v>14</v>
      </c>
    </row>
    <row r="461" spans="1:3" x14ac:dyDescent="0.35">
      <c r="A461">
        <v>308</v>
      </c>
      <c r="B461" t="s">
        <v>262</v>
      </c>
      <c r="C461" t="s">
        <v>14</v>
      </c>
    </row>
    <row r="462" spans="1:3" x14ac:dyDescent="0.35">
      <c r="A462">
        <v>309</v>
      </c>
      <c r="B462" t="s">
        <v>262</v>
      </c>
      <c r="C462" t="s">
        <v>14</v>
      </c>
    </row>
    <row r="463" spans="1:3" x14ac:dyDescent="0.35">
      <c r="A463">
        <v>310</v>
      </c>
      <c r="B463" t="s">
        <v>263</v>
      </c>
      <c r="C463" t="s">
        <v>217</v>
      </c>
    </row>
    <row r="464" spans="1:3" x14ac:dyDescent="0.35">
      <c r="A464">
        <v>311</v>
      </c>
      <c r="B464" t="s">
        <v>264</v>
      </c>
      <c r="C464" t="s">
        <v>217</v>
      </c>
    </row>
    <row r="465" spans="1:3" x14ac:dyDescent="0.35">
      <c r="A465">
        <v>312</v>
      </c>
      <c r="B465" t="s">
        <v>265</v>
      </c>
      <c r="C465" t="s">
        <v>217</v>
      </c>
    </row>
    <row r="466" spans="1:3" x14ac:dyDescent="0.35">
      <c r="A466">
        <v>313</v>
      </c>
      <c r="B466" t="s">
        <v>266</v>
      </c>
      <c r="C466" t="s">
        <v>217</v>
      </c>
    </row>
    <row r="467" spans="1:3" x14ac:dyDescent="0.35">
      <c r="A467">
        <v>314</v>
      </c>
      <c r="B467" t="s">
        <v>267</v>
      </c>
      <c r="C467" t="s">
        <v>217</v>
      </c>
    </row>
    <row r="468" spans="1:3" x14ac:dyDescent="0.35">
      <c r="A468">
        <v>315</v>
      </c>
      <c r="B468" t="s">
        <v>268</v>
      </c>
      <c r="C468" t="s">
        <v>217</v>
      </c>
    </row>
    <row r="469" spans="1:3" x14ac:dyDescent="0.35">
      <c r="A469">
        <v>316</v>
      </c>
      <c r="B469" t="s">
        <v>269</v>
      </c>
      <c r="C469" t="s">
        <v>217</v>
      </c>
    </row>
    <row r="470" spans="1:3" x14ac:dyDescent="0.35">
      <c r="A470">
        <v>317</v>
      </c>
      <c r="B470" t="s">
        <v>270</v>
      </c>
      <c r="C470" t="s">
        <v>217</v>
      </c>
    </row>
    <row r="471" spans="1:3" x14ac:dyDescent="0.35">
      <c r="A471">
        <v>318</v>
      </c>
      <c r="B471" t="s">
        <v>271</v>
      </c>
      <c r="C471" t="s">
        <v>217</v>
      </c>
    </row>
    <row r="472" spans="1:3" x14ac:dyDescent="0.35">
      <c r="A472">
        <v>319</v>
      </c>
      <c r="B472" t="s">
        <v>272</v>
      </c>
      <c r="C472" t="s">
        <v>217</v>
      </c>
    </row>
    <row r="473" spans="1:3" x14ac:dyDescent="0.35">
      <c r="A473">
        <v>320</v>
      </c>
      <c r="B473" t="s">
        <v>273</v>
      </c>
      <c r="C473" t="s">
        <v>217</v>
      </c>
    </row>
    <row r="474" spans="1:3" x14ac:dyDescent="0.35">
      <c r="A474">
        <v>321</v>
      </c>
      <c r="B474" t="s">
        <v>273</v>
      </c>
      <c r="C474" t="s">
        <v>217</v>
      </c>
    </row>
    <row r="475" spans="1:3" x14ac:dyDescent="0.35">
      <c r="A475">
        <v>322</v>
      </c>
      <c r="B475" t="s">
        <v>274</v>
      </c>
      <c r="C475" t="s">
        <v>217</v>
      </c>
    </row>
    <row r="476" spans="1:3" x14ac:dyDescent="0.35">
      <c r="A476">
        <v>323</v>
      </c>
      <c r="B476" t="s">
        <v>274</v>
      </c>
      <c r="C476" t="s">
        <v>217</v>
      </c>
    </row>
    <row r="477" spans="1:3" x14ac:dyDescent="0.35">
      <c r="A477">
        <v>324</v>
      </c>
      <c r="B477" t="s">
        <v>275</v>
      </c>
      <c r="C477" t="s">
        <v>217</v>
      </c>
    </row>
    <row r="478" spans="1:3" x14ac:dyDescent="0.35">
      <c r="A478">
        <v>325</v>
      </c>
      <c r="B478" t="s">
        <v>275</v>
      </c>
      <c r="C478" t="s">
        <v>217</v>
      </c>
    </row>
    <row r="479" spans="1:3" x14ac:dyDescent="0.35">
      <c r="A479">
        <v>326</v>
      </c>
      <c r="B479" t="s">
        <v>276</v>
      </c>
      <c r="C479" t="s">
        <v>217</v>
      </c>
    </row>
    <row r="480" spans="1:3" x14ac:dyDescent="0.35">
      <c r="A480">
        <v>327</v>
      </c>
      <c r="B480" t="s">
        <v>276</v>
      </c>
      <c r="C480" t="s">
        <v>217</v>
      </c>
    </row>
    <row r="481" spans="1:3" x14ac:dyDescent="0.35">
      <c r="A481">
        <v>328</v>
      </c>
      <c r="B481" t="s">
        <v>277</v>
      </c>
      <c r="C481" t="s">
        <v>217</v>
      </c>
    </row>
    <row r="482" spans="1:3" x14ac:dyDescent="0.35">
      <c r="A482">
        <v>329</v>
      </c>
      <c r="B482" t="s">
        <v>277</v>
      </c>
      <c r="C482" t="s">
        <v>217</v>
      </c>
    </row>
    <row r="483" spans="1:3" x14ac:dyDescent="0.35">
      <c r="A483">
        <v>330</v>
      </c>
      <c r="B483" t="s">
        <v>278</v>
      </c>
      <c r="C483" t="s">
        <v>217</v>
      </c>
    </row>
    <row r="484" spans="1:3" x14ac:dyDescent="0.35">
      <c r="A484">
        <v>331</v>
      </c>
      <c r="B484" t="s">
        <v>278</v>
      </c>
      <c r="C484" t="s">
        <v>217</v>
      </c>
    </row>
    <row r="485" spans="1:3" x14ac:dyDescent="0.35">
      <c r="A485">
        <v>344</v>
      </c>
      <c r="B485" t="s">
        <v>285</v>
      </c>
      <c r="C485" t="s">
        <v>14</v>
      </c>
    </row>
    <row r="486" spans="1:3" x14ac:dyDescent="0.35">
      <c r="A486">
        <v>345</v>
      </c>
      <c r="B486" t="s">
        <v>286</v>
      </c>
      <c r="C486" t="s">
        <v>14</v>
      </c>
    </row>
    <row r="487" spans="1:3" x14ac:dyDescent="0.35">
      <c r="A487">
        <v>346</v>
      </c>
      <c r="B487" t="s">
        <v>287</v>
      </c>
      <c r="C487" t="s">
        <v>14</v>
      </c>
    </row>
    <row r="488" spans="1:3" x14ac:dyDescent="0.35">
      <c r="A488">
        <v>347</v>
      </c>
      <c r="B488" t="s">
        <v>288</v>
      </c>
      <c r="C488" t="s">
        <v>14</v>
      </c>
    </row>
    <row r="489" spans="1:3" x14ac:dyDescent="0.35">
      <c r="A489">
        <v>352</v>
      </c>
      <c r="B489" t="s">
        <v>293</v>
      </c>
      <c r="C489" t="s">
        <v>14</v>
      </c>
    </row>
    <row r="490" spans="1:3" x14ac:dyDescent="0.35">
      <c r="A490">
        <v>353</v>
      </c>
      <c r="B490" t="s">
        <v>293</v>
      </c>
      <c r="C490" t="s">
        <v>14</v>
      </c>
    </row>
    <row r="491" spans="1:3" x14ac:dyDescent="0.35">
      <c r="A491">
        <v>354</v>
      </c>
      <c r="B491" t="s">
        <v>294</v>
      </c>
      <c r="C491" t="s">
        <v>14</v>
      </c>
    </row>
    <row r="492" spans="1:3" x14ac:dyDescent="0.35">
      <c r="A492">
        <v>355</v>
      </c>
      <c r="B492" t="s">
        <v>294</v>
      </c>
      <c r="C492" t="s">
        <v>14</v>
      </c>
    </row>
    <row r="493" spans="1:3" x14ac:dyDescent="0.35">
      <c r="A493">
        <v>356</v>
      </c>
      <c r="B493" t="s">
        <v>295</v>
      </c>
      <c r="C493" t="s">
        <v>14</v>
      </c>
    </row>
    <row r="494" spans="1:3" x14ac:dyDescent="0.35">
      <c r="A494">
        <v>357</v>
      </c>
      <c r="B494" t="s">
        <v>295</v>
      </c>
      <c r="C494" t="s">
        <v>14</v>
      </c>
    </row>
    <row r="495" spans="1:3" x14ac:dyDescent="0.35">
      <c r="A495">
        <v>368</v>
      </c>
      <c r="B495" t="s">
        <v>303</v>
      </c>
      <c r="C495" t="s">
        <v>217</v>
      </c>
    </row>
    <row r="496" spans="1:3" x14ac:dyDescent="0.35">
      <c r="A496">
        <v>369</v>
      </c>
      <c r="B496" t="s">
        <v>304</v>
      </c>
      <c r="C496" t="s">
        <v>217</v>
      </c>
    </row>
    <row r="497" spans="1:3" x14ac:dyDescent="0.35">
      <c r="A497">
        <v>370</v>
      </c>
      <c r="B497" t="s">
        <v>305</v>
      </c>
      <c r="C497" t="s">
        <v>217</v>
      </c>
    </row>
    <row r="498" spans="1:3" x14ac:dyDescent="0.35">
      <c r="A498">
        <v>371</v>
      </c>
      <c r="B498" t="s">
        <v>306</v>
      </c>
      <c r="C498" t="s">
        <v>217</v>
      </c>
    </row>
    <row r="499" spans="1:3" x14ac:dyDescent="0.35">
      <c r="A499">
        <v>372</v>
      </c>
      <c r="B499" t="s">
        <v>306</v>
      </c>
      <c r="C499" t="s">
        <v>217</v>
      </c>
    </row>
    <row r="500" spans="1:3" x14ac:dyDescent="0.35">
      <c r="A500">
        <v>381</v>
      </c>
      <c r="B500" t="s">
        <v>311</v>
      </c>
      <c r="C500" t="s">
        <v>312</v>
      </c>
    </row>
    <row r="501" spans="1:3" x14ac:dyDescent="0.35">
      <c r="A501">
        <v>382</v>
      </c>
      <c r="B501" t="s">
        <v>311</v>
      </c>
      <c r="C501" t="s">
        <v>312</v>
      </c>
    </row>
    <row r="502" spans="1:3" x14ac:dyDescent="0.35">
      <c r="A502">
        <v>383</v>
      </c>
      <c r="B502" t="s">
        <v>313</v>
      </c>
      <c r="C502" t="s">
        <v>312</v>
      </c>
    </row>
    <row r="503" spans="1:3" x14ac:dyDescent="0.35">
      <c r="A503">
        <v>384</v>
      </c>
      <c r="B503" t="s">
        <v>313</v>
      </c>
      <c r="C503" t="s">
        <v>312</v>
      </c>
    </row>
    <row r="504" spans="1:3" x14ac:dyDescent="0.35">
      <c r="A504">
        <v>385</v>
      </c>
      <c r="B504" t="s">
        <v>314</v>
      </c>
      <c r="C504" t="s">
        <v>312</v>
      </c>
    </row>
    <row r="505" spans="1:3" x14ac:dyDescent="0.35">
      <c r="A505">
        <v>386</v>
      </c>
      <c r="B505" t="s">
        <v>314</v>
      </c>
      <c r="C505" t="s">
        <v>312</v>
      </c>
    </row>
    <row r="506" spans="1:3" x14ac:dyDescent="0.35">
      <c r="A506">
        <v>387</v>
      </c>
      <c r="B506" t="s">
        <v>315</v>
      </c>
      <c r="C506" t="s">
        <v>312</v>
      </c>
    </row>
    <row r="507" spans="1:3" x14ac:dyDescent="0.35">
      <c r="A507">
        <v>388</v>
      </c>
      <c r="B507" t="s">
        <v>315</v>
      </c>
      <c r="C507" t="s">
        <v>312</v>
      </c>
    </row>
    <row r="508" spans="1:3" x14ac:dyDescent="0.35">
      <c r="A508">
        <v>389</v>
      </c>
      <c r="B508" t="s">
        <v>316</v>
      </c>
      <c r="C508" t="s">
        <v>312</v>
      </c>
    </row>
    <row r="509" spans="1:3" x14ac:dyDescent="0.35">
      <c r="A509">
        <v>390</v>
      </c>
      <c r="B509" t="s">
        <v>316</v>
      </c>
      <c r="C509" t="s">
        <v>312</v>
      </c>
    </row>
    <row r="510" spans="1:3" x14ac:dyDescent="0.35">
      <c r="A510">
        <v>417</v>
      </c>
      <c r="B510" t="s">
        <v>337</v>
      </c>
      <c r="C510" t="s">
        <v>312</v>
      </c>
    </row>
    <row r="511" spans="1:3" x14ac:dyDescent="0.35">
      <c r="A511">
        <v>418</v>
      </c>
      <c r="B511" t="s">
        <v>337</v>
      </c>
      <c r="C511" t="s">
        <v>312</v>
      </c>
    </row>
    <row r="512" spans="1:3" x14ac:dyDescent="0.35">
      <c r="A512">
        <v>429</v>
      </c>
      <c r="B512" t="s">
        <v>348</v>
      </c>
      <c r="C512" t="s">
        <v>312</v>
      </c>
    </row>
    <row r="513" spans="1:3" x14ac:dyDescent="0.35">
      <c r="A513">
        <v>430</v>
      </c>
      <c r="B513" t="s">
        <v>348</v>
      </c>
      <c r="C513" t="s">
        <v>312</v>
      </c>
    </row>
    <row r="514" spans="1:3" x14ac:dyDescent="0.35">
      <c r="A514">
        <v>431</v>
      </c>
      <c r="B514" t="s">
        <v>349</v>
      </c>
      <c r="C514" t="s">
        <v>312</v>
      </c>
    </row>
    <row r="515" spans="1:3" x14ac:dyDescent="0.35">
      <c r="A515">
        <v>432</v>
      </c>
      <c r="B515" t="s">
        <v>349</v>
      </c>
      <c r="C515" t="s">
        <v>312</v>
      </c>
    </row>
    <row r="516" spans="1:3" x14ac:dyDescent="0.35">
      <c r="A516">
        <v>433</v>
      </c>
      <c r="B516" t="s">
        <v>350</v>
      </c>
      <c r="C516" t="s">
        <v>312</v>
      </c>
    </row>
    <row r="517" spans="1:3" x14ac:dyDescent="0.35">
      <c r="A517">
        <v>434</v>
      </c>
      <c r="B517" t="s">
        <v>350</v>
      </c>
      <c r="C517" t="s">
        <v>312</v>
      </c>
    </row>
    <row r="518" spans="1:3" x14ac:dyDescent="0.35">
      <c r="A518">
        <v>435</v>
      </c>
      <c r="B518" t="s">
        <v>351</v>
      </c>
      <c r="C518" t="s">
        <v>312</v>
      </c>
    </row>
    <row r="519" spans="1:3" x14ac:dyDescent="0.35">
      <c r="A519">
        <v>436</v>
      </c>
      <c r="B519" t="s">
        <v>351</v>
      </c>
      <c r="C519" t="s">
        <v>312</v>
      </c>
    </row>
    <row r="520" spans="1:3" x14ac:dyDescent="0.35">
      <c r="A520">
        <v>446</v>
      </c>
      <c r="B520" t="s">
        <v>357</v>
      </c>
      <c r="C520" t="s">
        <v>358</v>
      </c>
    </row>
    <row r="521" spans="1:3" x14ac:dyDescent="0.35">
      <c r="A521">
        <v>459</v>
      </c>
      <c r="B521" t="s">
        <v>371</v>
      </c>
      <c r="C521" t="s">
        <v>226</v>
      </c>
    </row>
    <row r="522" spans="1:3" x14ac:dyDescent="0.35">
      <c r="A522">
        <v>460</v>
      </c>
      <c r="B522" t="s">
        <v>372</v>
      </c>
      <c r="C522" t="s">
        <v>226</v>
      </c>
    </row>
    <row r="523" spans="1:3" x14ac:dyDescent="0.35">
      <c r="A523">
        <v>461</v>
      </c>
      <c r="B523" t="s">
        <v>373</v>
      </c>
      <c r="C523" t="s">
        <v>226</v>
      </c>
    </row>
    <row r="524" spans="1:3" x14ac:dyDescent="0.35">
      <c r="A524">
        <v>471</v>
      </c>
      <c r="B524" t="s">
        <v>380</v>
      </c>
      <c r="C524" t="s">
        <v>224</v>
      </c>
    </row>
    <row r="525" spans="1:3" x14ac:dyDescent="0.35">
      <c r="A525">
        <v>472</v>
      </c>
      <c r="B525" t="s">
        <v>381</v>
      </c>
      <c r="C525" t="s">
        <v>224</v>
      </c>
    </row>
    <row r="526" spans="1:3" x14ac:dyDescent="0.35">
      <c r="A526">
        <v>473</v>
      </c>
      <c r="B526" t="s">
        <v>382</v>
      </c>
      <c r="C526" t="s">
        <v>224</v>
      </c>
    </row>
    <row r="527" spans="1:3" x14ac:dyDescent="0.35">
      <c r="A527">
        <v>481</v>
      </c>
      <c r="B527" t="s">
        <v>390</v>
      </c>
      <c r="C527" t="s">
        <v>221</v>
      </c>
    </row>
    <row r="528" spans="1:3" x14ac:dyDescent="0.35">
      <c r="A528">
        <v>482</v>
      </c>
      <c r="B528" t="s">
        <v>391</v>
      </c>
      <c r="C528" t="s">
        <v>221</v>
      </c>
    </row>
    <row r="529" spans="1:3" x14ac:dyDescent="0.35">
      <c r="A529">
        <v>487</v>
      </c>
      <c r="B529" t="s">
        <v>396</v>
      </c>
      <c r="C529" t="s">
        <v>14</v>
      </c>
    </row>
    <row r="530" spans="1:3" x14ac:dyDescent="0.35">
      <c r="A530">
        <v>488</v>
      </c>
      <c r="B530" t="s">
        <v>397</v>
      </c>
      <c r="C530" t="s">
        <v>312</v>
      </c>
    </row>
    <row r="531" spans="1:3" x14ac:dyDescent="0.35">
      <c r="A531">
        <v>489</v>
      </c>
      <c r="B531" t="s">
        <v>398</v>
      </c>
      <c r="C531" t="s">
        <v>312</v>
      </c>
    </row>
    <row r="532" spans="1:3" x14ac:dyDescent="0.35">
      <c r="A532">
        <v>490</v>
      </c>
      <c r="B532" t="s">
        <v>399</v>
      </c>
      <c r="C532" t="s">
        <v>312</v>
      </c>
    </row>
    <row r="533" spans="1:3" x14ac:dyDescent="0.35">
      <c r="A533">
        <v>491</v>
      </c>
      <c r="B533" t="s">
        <v>400</v>
      </c>
      <c r="C533" t="s">
        <v>312</v>
      </c>
    </row>
    <row r="534" spans="1:3" x14ac:dyDescent="0.35">
      <c r="A534">
        <v>492</v>
      </c>
      <c r="B534" t="s">
        <v>401</v>
      </c>
      <c r="C534" t="s">
        <v>312</v>
      </c>
    </row>
    <row r="535" spans="1:3" x14ac:dyDescent="0.35">
      <c r="A535">
        <v>493</v>
      </c>
      <c r="B535" t="s">
        <v>402</v>
      </c>
      <c r="C535" t="s">
        <v>312</v>
      </c>
    </row>
    <row r="536" spans="1:3" x14ac:dyDescent="0.35">
      <c r="A536">
        <v>494</v>
      </c>
      <c r="B536" t="s">
        <v>403</v>
      </c>
      <c r="C536" t="s">
        <v>312</v>
      </c>
    </row>
    <row r="537" spans="1:3" x14ac:dyDescent="0.35">
      <c r="A537">
        <v>495</v>
      </c>
      <c r="B537" t="s">
        <v>404</v>
      </c>
      <c r="C537" t="s">
        <v>312</v>
      </c>
    </row>
    <row r="538" spans="1:3" x14ac:dyDescent="0.35">
      <c r="A538">
        <v>496</v>
      </c>
      <c r="B538" t="s">
        <v>405</v>
      </c>
      <c r="C538" t="s">
        <v>312</v>
      </c>
    </row>
    <row r="539" spans="1:3" x14ac:dyDescent="0.35">
      <c r="A539">
        <v>497</v>
      </c>
      <c r="B539" t="s">
        <v>406</v>
      </c>
      <c r="C539" t="s">
        <v>224</v>
      </c>
    </row>
    <row r="540" spans="1:3" x14ac:dyDescent="0.35">
      <c r="A540">
        <v>498</v>
      </c>
      <c r="B540" t="s">
        <v>407</v>
      </c>
      <c r="C540" t="s">
        <v>224</v>
      </c>
    </row>
    <row r="541" spans="1:3" x14ac:dyDescent="0.35">
      <c r="A541">
        <v>499</v>
      </c>
      <c r="B541" t="s">
        <v>408</v>
      </c>
      <c r="C541" t="s">
        <v>224</v>
      </c>
    </row>
    <row r="542" spans="1:3" x14ac:dyDescent="0.35">
      <c r="A542">
        <v>500</v>
      </c>
      <c r="B542" t="s">
        <v>409</v>
      </c>
      <c r="C542" t="s">
        <v>224</v>
      </c>
    </row>
    <row r="543" spans="1:3" x14ac:dyDescent="0.35">
      <c r="A543">
        <v>501</v>
      </c>
      <c r="B543" t="s">
        <v>410</v>
      </c>
      <c r="C543" t="s">
        <v>14</v>
      </c>
    </row>
    <row r="544" spans="1:3" x14ac:dyDescent="0.35">
      <c r="A544">
        <v>502</v>
      </c>
      <c r="B544" t="s">
        <v>411</v>
      </c>
      <c r="C544" t="s">
        <v>224</v>
      </c>
    </row>
    <row r="545" spans="1:3" x14ac:dyDescent="0.35">
      <c r="A545">
        <v>503</v>
      </c>
      <c r="B545" t="s">
        <v>412</v>
      </c>
      <c r="C545" t="s">
        <v>224</v>
      </c>
    </row>
    <row r="546" spans="1:3" x14ac:dyDescent="0.35">
      <c r="A546">
        <v>504</v>
      </c>
      <c r="B546" t="s">
        <v>413</v>
      </c>
      <c r="C546" t="s">
        <v>224</v>
      </c>
    </row>
    <row r="547" spans="1:3" x14ac:dyDescent="0.35">
      <c r="A547">
        <v>505</v>
      </c>
      <c r="B547" t="s">
        <v>414</v>
      </c>
      <c r="C547" t="s">
        <v>224</v>
      </c>
    </row>
    <row r="548" spans="1:3" x14ac:dyDescent="0.35">
      <c r="A548">
        <v>506</v>
      </c>
      <c r="B548" t="s">
        <v>415</v>
      </c>
      <c r="C548" t="s">
        <v>312</v>
      </c>
    </row>
    <row r="549" spans="1:3" x14ac:dyDescent="0.35">
      <c r="A549">
        <v>507</v>
      </c>
      <c r="B549" t="s">
        <v>416</v>
      </c>
      <c r="C549" t="s">
        <v>312</v>
      </c>
    </row>
    <row r="550" spans="1:3" x14ac:dyDescent="0.35">
      <c r="A550">
        <v>508</v>
      </c>
      <c r="B550" t="s">
        <v>417</v>
      </c>
      <c r="C550" t="s">
        <v>312</v>
      </c>
    </row>
    <row r="551" spans="1:3" x14ac:dyDescent="0.35">
      <c r="A551">
        <v>509</v>
      </c>
      <c r="B551" t="s">
        <v>418</v>
      </c>
      <c r="C551" t="s">
        <v>312</v>
      </c>
    </row>
    <row r="552" spans="1:3" x14ac:dyDescent="0.35">
      <c r="A552">
        <v>510</v>
      </c>
      <c r="B552" t="s">
        <v>419</v>
      </c>
      <c r="C552" t="s">
        <v>224</v>
      </c>
    </row>
    <row r="553" spans="1:3" x14ac:dyDescent="0.35">
      <c r="A553">
        <v>511</v>
      </c>
      <c r="B553" t="s">
        <v>420</v>
      </c>
      <c r="C553" t="s">
        <v>14</v>
      </c>
    </row>
    <row r="554" spans="1:3" x14ac:dyDescent="0.35">
      <c r="A554">
        <v>512</v>
      </c>
      <c r="B554" t="s">
        <v>421</v>
      </c>
      <c r="C554" t="s">
        <v>14</v>
      </c>
    </row>
    <row r="555" spans="1:3" x14ac:dyDescent="0.35">
      <c r="A555">
        <v>513</v>
      </c>
      <c r="B555" t="s">
        <v>422</v>
      </c>
      <c r="C555" t="s">
        <v>14</v>
      </c>
    </row>
    <row r="556" spans="1:3" x14ac:dyDescent="0.35">
      <c r="A556">
        <v>514</v>
      </c>
      <c r="B556" t="s">
        <v>423</v>
      </c>
      <c r="C556" t="s">
        <v>14</v>
      </c>
    </row>
    <row r="557" spans="1:3" x14ac:dyDescent="0.35">
      <c r="A557">
        <v>524</v>
      </c>
      <c r="B557" t="s">
        <v>433</v>
      </c>
      <c r="C557" t="s">
        <v>14</v>
      </c>
    </row>
    <row r="558" spans="1:3" x14ac:dyDescent="0.35">
      <c r="A558">
        <v>525</v>
      </c>
      <c r="B558" t="s">
        <v>434</v>
      </c>
      <c r="C558" t="s">
        <v>14</v>
      </c>
    </row>
    <row r="559" spans="1:3" x14ac:dyDescent="0.35">
      <c r="A559">
        <v>526</v>
      </c>
      <c r="B559" t="s">
        <v>435</v>
      </c>
      <c r="C559" t="s">
        <v>14</v>
      </c>
    </row>
    <row r="560" spans="1:3" x14ac:dyDescent="0.35">
      <c r="A560">
        <v>527</v>
      </c>
      <c r="B560" t="s">
        <v>436</v>
      </c>
      <c r="C560" t="s">
        <v>14</v>
      </c>
    </row>
    <row r="561" spans="1:3" x14ac:dyDescent="0.35">
      <c r="A561">
        <v>542</v>
      </c>
      <c r="B561" t="s">
        <v>451</v>
      </c>
      <c r="C561" t="s">
        <v>452</v>
      </c>
    </row>
    <row r="562" spans="1:3" x14ac:dyDescent="0.35">
      <c r="A562">
        <v>543</v>
      </c>
      <c r="B562" t="s">
        <v>453</v>
      </c>
      <c r="C562" t="s">
        <v>452</v>
      </c>
    </row>
    <row r="563" spans="1:3" x14ac:dyDescent="0.35">
      <c r="A563">
        <v>544</v>
      </c>
      <c r="B563" t="s">
        <v>454</v>
      </c>
      <c r="C563" t="s">
        <v>452</v>
      </c>
    </row>
    <row r="564" spans="1:3" x14ac:dyDescent="0.35">
      <c r="A564">
        <v>545</v>
      </c>
      <c r="B564" t="s">
        <v>455</v>
      </c>
      <c r="C564" t="s">
        <v>452</v>
      </c>
    </row>
    <row r="565" spans="1:3" x14ac:dyDescent="0.35">
      <c r="A565">
        <v>546</v>
      </c>
      <c r="B565" t="s">
        <v>456</v>
      </c>
      <c r="C565" t="s">
        <v>452</v>
      </c>
    </row>
    <row r="566" spans="1:3" x14ac:dyDescent="0.35">
      <c r="A566">
        <v>547</v>
      </c>
      <c r="B566" t="s">
        <v>457</v>
      </c>
      <c r="C566" t="s">
        <v>452</v>
      </c>
    </row>
    <row r="567" spans="1:3" x14ac:dyDescent="0.35">
      <c r="A567">
        <v>548</v>
      </c>
      <c r="B567" t="s">
        <v>458</v>
      </c>
      <c r="C567" t="s">
        <v>452</v>
      </c>
    </row>
    <row r="568" spans="1:3" x14ac:dyDescent="0.35">
      <c r="A568">
        <v>549</v>
      </c>
      <c r="B568" t="s">
        <v>459</v>
      </c>
      <c r="C568" t="s">
        <v>14</v>
      </c>
    </row>
    <row r="569" spans="1:3" x14ac:dyDescent="0.35">
      <c r="A569">
        <v>551</v>
      </c>
      <c r="B569" t="s">
        <v>461</v>
      </c>
      <c r="C569" t="s">
        <v>14</v>
      </c>
    </row>
    <row r="570" spans="1:3" x14ac:dyDescent="0.35">
      <c r="A570">
        <v>552</v>
      </c>
      <c r="B570" t="s">
        <v>462</v>
      </c>
      <c r="C570" t="s">
        <v>14</v>
      </c>
    </row>
    <row r="571" spans="1:3" x14ac:dyDescent="0.35">
      <c r="A571">
        <v>555</v>
      </c>
      <c r="B571" t="s">
        <v>465</v>
      </c>
      <c r="C571" t="s">
        <v>14</v>
      </c>
    </row>
    <row r="572" spans="1:3" x14ac:dyDescent="0.35">
      <c r="A572">
        <v>559</v>
      </c>
      <c r="B572" t="s">
        <v>469</v>
      </c>
      <c r="C572" t="s">
        <v>14</v>
      </c>
    </row>
    <row r="573" spans="1:3" x14ac:dyDescent="0.35">
      <c r="A573">
        <v>560</v>
      </c>
      <c r="B573" t="s">
        <v>470</v>
      </c>
      <c r="C573" t="s">
        <v>224</v>
      </c>
    </row>
    <row r="574" spans="1:3" x14ac:dyDescent="0.35">
      <c r="A574">
        <v>561</v>
      </c>
      <c r="B574" t="s">
        <v>471</v>
      </c>
      <c r="C574" t="s">
        <v>312</v>
      </c>
    </row>
    <row r="575" spans="1:3" x14ac:dyDescent="0.35">
      <c r="A575">
        <v>562</v>
      </c>
      <c r="B575" t="s">
        <v>472</v>
      </c>
      <c r="C575" t="s">
        <v>312</v>
      </c>
    </row>
    <row r="576" spans="1:3" x14ac:dyDescent="0.35">
      <c r="A576">
        <v>563</v>
      </c>
      <c r="B576" t="s">
        <v>473</v>
      </c>
      <c r="C576" t="s">
        <v>312</v>
      </c>
    </row>
    <row r="577" spans="1:3" x14ac:dyDescent="0.35">
      <c r="A577">
        <v>564</v>
      </c>
      <c r="B577" t="s">
        <v>474</v>
      </c>
      <c r="C577" t="s">
        <v>312</v>
      </c>
    </row>
    <row r="578" spans="1:3" x14ac:dyDescent="0.35">
      <c r="A578">
        <v>565</v>
      </c>
      <c r="B578" t="s">
        <v>475</v>
      </c>
      <c r="C578" t="s">
        <v>224</v>
      </c>
    </row>
    <row r="579" spans="1:3" x14ac:dyDescent="0.35">
      <c r="A579">
        <v>566</v>
      </c>
      <c r="B579" t="s">
        <v>476</v>
      </c>
      <c r="C579" t="s">
        <v>224</v>
      </c>
    </row>
    <row r="580" spans="1:3" x14ac:dyDescent="0.35">
      <c r="A580">
        <v>567</v>
      </c>
      <c r="B580" t="s">
        <v>477</v>
      </c>
      <c r="C580" t="s">
        <v>224</v>
      </c>
    </row>
    <row r="581" spans="1:3" x14ac:dyDescent="0.35">
      <c r="A581">
        <v>568</v>
      </c>
      <c r="B581" t="s">
        <v>478</v>
      </c>
      <c r="C581" t="s">
        <v>312</v>
      </c>
    </row>
    <row r="582" spans="1:3" x14ac:dyDescent="0.35">
      <c r="A582">
        <v>569</v>
      </c>
      <c r="B582" t="s">
        <v>479</v>
      </c>
      <c r="C582" t="s">
        <v>312</v>
      </c>
    </row>
    <row r="583" spans="1:3" x14ac:dyDescent="0.35">
      <c r="A583">
        <v>570</v>
      </c>
      <c r="B583" t="s">
        <v>480</v>
      </c>
      <c r="C583" t="s">
        <v>312</v>
      </c>
    </row>
    <row r="584" spans="1:3" x14ac:dyDescent="0.35">
      <c r="A584">
        <v>571</v>
      </c>
      <c r="B584" t="s">
        <v>481</v>
      </c>
      <c r="C584" t="s">
        <v>312</v>
      </c>
    </row>
    <row r="585" spans="1:3" x14ac:dyDescent="0.35">
      <c r="A585">
        <v>572</v>
      </c>
      <c r="B585" t="s">
        <v>482</v>
      </c>
      <c r="C585" t="s">
        <v>312</v>
      </c>
    </row>
    <row r="586" spans="1:3" x14ac:dyDescent="0.35">
      <c r="A586">
        <v>573</v>
      </c>
      <c r="B586" t="s">
        <v>483</v>
      </c>
      <c r="C586" t="s">
        <v>224</v>
      </c>
    </row>
    <row r="587" spans="1:3" x14ac:dyDescent="0.35">
      <c r="A587">
        <v>574</v>
      </c>
      <c r="B587" t="s">
        <v>484</v>
      </c>
      <c r="C587" t="s">
        <v>224</v>
      </c>
    </row>
    <row r="588" spans="1:3" x14ac:dyDescent="0.35">
      <c r="A588">
        <v>575</v>
      </c>
      <c r="B588" t="s">
        <v>485</v>
      </c>
      <c r="C588" t="s">
        <v>224</v>
      </c>
    </row>
    <row r="589" spans="1:3" x14ac:dyDescent="0.35">
      <c r="A589">
        <v>576</v>
      </c>
      <c r="B589" t="s">
        <v>486</v>
      </c>
      <c r="C589" t="s">
        <v>224</v>
      </c>
    </row>
    <row r="590" spans="1:3" x14ac:dyDescent="0.35">
      <c r="A590">
        <v>577</v>
      </c>
      <c r="B590" t="s">
        <v>487</v>
      </c>
      <c r="C590" t="s">
        <v>224</v>
      </c>
    </row>
    <row r="591" spans="1:3" x14ac:dyDescent="0.35">
      <c r="A591">
        <v>578</v>
      </c>
      <c r="B591" t="s">
        <v>488</v>
      </c>
      <c r="C591" t="s">
        <v>224</v>
      </c>
    </row>
    <row r="592" spans="1:3" x14ac:dyDescent="0.35">
      <c r="A592">
        <v>579</v>
      </c>
      <c r="B592" t="s">
        <v>489</v>
      </c>
      <c r="C592" t="s">
        <v>224</v>
      </c>
    </row>
    <row r="593" spans="1:3" x14ac:dyDescent="0.35">
      <c r="A593">
        <v>580</v>
      </c>
      <c r="B593" t="s">
        <v>490</v>
      </c>
      <c r="C593" t="s">
        <v>312</v>
      </c>
    </row>
    <row r="594" spans="1:3" x14ac:dyDescent="0.35">
      <c r="A594">
        <v>581</v>
      </c>
      <c r="B594" t="s">
        <v>491</v>
      </c>
      <c r="C594" t="s">
        <v>312</v>
      </c>
    </row>
    <row r="595" spans="1:3" x14ac:dyDescent="0.35">
      <c r="A595">
        <v>582</v>
      </c>
      <c r="B595" t="s">
        <v>492</v>
      </c>
      <c r="C595" t="s">
        <v>312</v>
      </c>
    </row>
    <row r="596" spans="1:3" x14ac:dyDescent="0.35">
      <c r="A596">
        <v>583</v>
      </c>
      <c r="B596" t="s">
        <v>493</v>
      </c>
      <c r="C596" t="s">
        <v>312</v>
      </c>
    </row>
    <row r="597" spans="1:3" x14ac:dyDescent="0.35">
      <c r="A597">
        <v>585</v>
      </c>
      <c r="B597" t="s">
        <v>495</v>
      </c>
      <c r="C597" t="s">
        <v>224</v>
      </c>
    </row>
    <row r="598" spans="1:3" x14ac:dyDescent="0.35">
      <c r="A598">
        <v>586</v>
      </c>
      <c r="B598" t="s">
        <v>496</v>
      </c>
      <c r="C598" t="s">
        <v>224</v>
      </c>
    </row>
    <row r="599" spans="1:3" x14ac:dyDescent="0.35">
      <c r="A599">
        <v>587</v>
      </c>
      <c r="B599" t="s">
        <v>497</v>
      </c>
      <c r="C599" t="s">
        <v>14</v>
      </c>
    </row>
    <row r="600" spans="1:3" x14ac:dyDescent="0.35">
      <c r="A600">
        <v>588</v>
      </c>
      <c r="B600" t="s">
        <v>498</v>
      </c>
      <c r="C600" t="s">
        <v>14</v>
      </c>
    </row>
    <row r="601" spans="1:3" x14ac:dyDescent="0.35">
      <c r="A601">
        <v>589</v>
      </c>
      <c r="B601" t="s">
        <v>499</v>
      </c>
      <c r="C601" t="s">
        <v>14</v>
      </c>
    </row>
    <row r="602" spans="1:3" x14ac:dyDescent="0.35">
      <c r="A602">
        <v>590</v>
      </c>
      <c r="B602" t="s">
        <v>500</v>
      </c>
      <c r="C602" t="s">
        <v>14</v>
      </c>
    </row>
    <row r="603" spans="1:3" x14ac:dyDescent="0.35">
      <c r="A603">
        <v>591</v>
      </c>
      <c r="B603" t="s">
        <v>501</v>
      </c>
      <c r="C603" t="s">
        <v>14</v>
      </c>
    </row>
    <row r="604" spans="1:3" x14ac:dyDescent="0.35">
      <c r="A604">
        <v>592</v>
      </c>
      <c r="B604" t="s">
        <v>502</v>
      </c>
      <c r="C604" t="s">
        <v>14</v>
      </c>
    </row>
    <row r="605" spans="1:3" x14ac:dyDescent="0.35">
      <c r="A605">
        <v>593</v>
      </c>
      <c r="B605" t="s">
        <v>503</v>
      </c>
      <c r="C605" t="s">
        <v>14</v>
      </c>
    </row>
    <row r="606" spans="1:3" x14ac:dyDescent="0.35">
      <c r="A606">
        <v>594</v>
      </c>
      <c r="B606" t="s">
        <v>504</v>
      </c>
      <c r="C606" t="s">
        <v>14</v>
      </c>
    </row>
    <row r="607" spans="1:3" x14ac:dyDescent="0.35">
      <c r="A607">
        <v>595</v>
      </c>
      <c r="B607" t="s">
        <v>505</v>
      </c>
      <c r="C607" t="s">
        <v>14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A85FD-E984-4CF7-9C5D-515691FDDD5F}">
  <sheetPr codeName="Sheet5"/>
  <dimension ref="A1"/>
  <sheetViews>
    <sheetView workbookViewId="0">
      <selection sqref="A1:D656"/>
    </sheetView>
  </sheetViews>
  <sheetFormatPr defaultRowHeight="14.5" x14ac:dyDescent="0.35"/>
  <cols>
    <col min="1" max="1" width="15.26953125" bestFit="1" customWidth="1"/>
    <col min="2" max="2" width="19.453125" bestFit="1" customWidth="1"/>
    <col min="3" max="3" width="14.1796875" bestFit="1" customWidth="1"/>
    <col min="4" max="4" width="17.726562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B94A9-14B5-4402-A46B-B5637FBDF1D5}">
  <sheetPr codeName="Sheet6"/>
  <dimension ref="A1"/>
  <sheetViews>
    <sheetView workbookViewId="0">
      <selection sqref="A1:F18485"/>
    </sheetView>
  </sheetViews>
  <sheetFormatPr defaultRowHeight="14.5" x14ac:dyDescent="0.35"/>
  <cols>
    <col min="1" max="1" width="14.26953125" bestFit="1" customWidth="1"/>
    <col min="2" max="2" width="15.26953125" bestFit="1" customWidth="1"/>
    <col min="3" max="4" width="22.36328125" bestFit="1" customWidth="1"/>
    <col min="5" max="5" width="11.1796875" bestFit="1" customWidth="1"/>
    <col min="6" max="6" width="9.269531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BC5A5-945B-4315-8955-E18A459A9B48}">
  <sheetPr codeName="Sheet7"/>
  <dimension ref="B3:AH31"/>
  <sheetViews>
    <sheetView topLeftCell="A6" workbookViewId="0">
      <selection activeCell="C10" sqref="C10"/>
    </sheetView>
  </sheetViews>
  <sheetFormatPr defaultRowHeight="14.5" x14ac:dyDescent="0.35"/>
  <cols>
    <col min="3" max="3" width="12.453125" bestFit="1" customWidth="1"/>
    <col min="4" max="4" width="7.08984375" bestFit="1" customWidth="1"/>
    <col min="5" max="5" width="13.6328125" bestFit="1" customWidth="1"/>
    <col min="6" max="6" width="8" bestFit="1" customWidth="1"/>
    <col min="7" max="7" width="7.08984375" bestFit="1" customWidth="1"/>
    <col min="8" max="8" width="12.90625" customWidth="1"/>
    <col min="9" max="9" width="15.1796875" customWidth="1"/>
    <col min="10" max="10" width="11.36328125" bestFit="1" customWidth="1"/>
    <col min="11" max="11" width="13.81640625" bestFit="1" customWidth="1"/>
    <col min="12" max="12" width="10.81640625" bestFit="1" customWidth="1"/>
    <col min="13" max="13" width="6.36328125" style="11" customWidth="1"/>
    <col min="14" max="14" width="8.81640625" bestFit="1" customWidth="1"/>
    <col min="15" max="15" width="6.81640625" bestFit="1" customWidth="1"/>
    <col min="16" max="16" width="12.453125" bestFit="1" customWidth="1"/>
    <col min="17" max="17" width="7.08984375" bestFit="1" customWidth="1"/>
    <col min="18" max="18" width="13.6328125" bestFit="1" customWidth="1"/>
    <col min="19" max="19" width="8" bestFit="1" customWidth="1"/>
    <col min="20" max="20" width="7.08984375" bestFit="1" customWidth="1"/>
    <col min="21" max="21" width="13.81640625" bestFit="1" customWidth="1"/>
    <col min="22" max="23" width="6.81640625" bestFit="1" customWidth="1"/>
    <col min="26" max="26" width="11.36328125" customWidth="1"/>
    <col min="28" max="28" width="10.81640625" bestFit="1" customWidth="1"/>
    <col min="29" max="29" width="10.54296875" customWidth="1"/>
    <col min="33" max="33" width="10.81640625" bestFit="1" customWidth="1"/>
    <col min="34" max="34" width="11.90625" customWidth="1"/>
  </cols>
  <sheetData>
    <row r="3" spans="3:34" x14ac:dyDescent="0.35">
      <c r="C3" s="3" t="s">
        <v>517</v>
      </c>
      <c r="D3" s="3" t="s">
        <v>525</v>
      </c>
      <c r="E3" s="3" t="s">
        <v>527</v>
      </c>
      <c r="F3" s="3" t="s">
        <v>520</v>
      </c>
      <c r="G3" s="3" t="s">
        <v>518</v>
      </c>
      <c r="H3" s="3" t="s">
        <v>523</v>
      </c>
      <c r="I3" s="3" t="s">
        <v>524</v>
      </c>
      <c r="J3" s="31" t="s">
        <v>522</v>
      </c>
      <c r="K3" s="3" t="s">
        <v>526</v>
      </c>
      <c r="L3" s="3" t="s">
        <v>521</v>
      </c>
    </row>
    <row r="4" spans="3:34" x14ac:dyDescent="0.35">
      <c r="C4" s="4">
        <v>96</v>
      </c>
      <c r="D4" s="19">
        <v>1946027.8686000004</v>
      </c>
      <c r="E4" s="4">
        <v>1063</v>
      </c>
      <c r="F4" s="19">
        <v>3249795.2224000003</v>
      </c>
      <c r="G4" s="19">
        <v>1303767.3538000002</v>
      </c>
      <c r="H4" s="4">
        <v>19</v>
      </c>
      <c r="I4" s="4">
        <v>587</v>
      </c>
      <c r="J4" s="30">
        <v>606</v>
      </c>
      <c r="K4" s="23">
        <v>0.40118446381281753</v>
      </c>
      <c r="L4" s="29">
        <v>731825</v>
      </c>
    </row>
    <row r="6" spans="3:34" x14ac:dyDescent="0.35">
      <c r="C6" s="3">
        <f>GETPIVOTDATA("[Measures].[#Transactions]",$C$3)</f>
        <v>96</v>
      </c>
      <c r="D6" s="19">
        <f>GETPIVOTDATA("[Measures].[COGS]",$C$3)</f>
        <v>1946027.8686000004</v>
      </c>
      <c r="E6" s="3">
        <f>GETPIVOTDATA("[Measures].[Sum-order_quantity]",$C$3)</f>
        <v>1063</v>
      </c>
      <c r="F6" s="19">
        <f>GETPIVOTDATA("[Measures].[Revenue]",$C$3)</f>
        <v>3249795.2224000003</v>
      </c>
      <c r="G6" s="19">
        <f>GETPIVOTDATA("[Measures].[Sum_Profit]",$C$3)</f>
        <v>1303767.3538000002</v>
      </c>
      <c r="H6" s="3">
        <f>GETPIVOTDATA("[Measures].[All_Products]",$C$3)</f>
        <v>606</v>
      </c>
      <c r="I6" s="3">
        <f>GETPIVOTDATA("[Measures].[Sold_Products]",$C$3)</f>
        <v>19</v>
      </c>
      <c r="J6" s="3">
        <f>GETPIVOTDATA("[Measures].[Unsold_Products]",$C$3)</f>
        <v>587</v>
      </c>
      <c r="K6" s="24">
        <f>GETPIVOTDATA("[Measures].[% Profit margin]",$C$3)</f>
        <v>0.40118446381281753</v>
      </c>
    </row>
    <row r="9" spans="3:34" x14ac:dyDescent="0.35">
      <c r="O9" s="2" t="s">
        <v>519</v>
      </c>
      <c r="P9" s="3" t="s">
        <v>517</v>
      </c>
      <c r="Q9" s="3" t="s">
        <v>525</v>
      </c>
      <c r="R9" s="3" t="s">
        <v>527</v>
      </c>
      <c r="S9" s="3" t="s">
        <v>520</v>
      </c>
      <c r="T9" s="3" t="s">
        <v>518</v>
      </c>
      <c r="U9" s="3" t="s">
        <v>526</v>
      </c>
      <c r="W9" s="2" t="s">
        <v>519</v>
      </c>
      <c r="Z9" t="s">
        <v>533</v>
      </c>
    </row>
    <row r="10" spans="3:34" x14ac:dyDescent="0.35">
      <c r="D10" t="s">
        <v>528</v>
      </c>
      <c r="E10" s="6">
        <v>2</v>
      </c>
      <c r="O10" s="3">
        <v>2006</v>
      </c>
      <c r="P10" s="4">
        <v>9</v>
      </c>
      <c r="Q10" s="19">
        <v>128705.66830000002</v>
      </c>
      <c r="R10" s="4">
        <v>83</v>
      </c>
      <c r="S10" s="19">
        <v>216309.57140000002</v>
      </c>
      <c r="T10" s="19">
        <v>87603.903099999981</v>
      </c>
      <c r="U10" s="23">
        <v>0.40499318884970975</v>
      </c>
      <c r="W10" s="3">
        <v>2005</v>
      </c>
      <c r="Z10">
        <f>COUNTA(W10:W13)</f>
        <v>1</v>
      </c>
    </row>
    <row r="11" spans="3:34" x14ac:dyDescent="0.35">
      <c r="O11" s="3">
        <v>2007</v>
      </c>
      <c r="P11" s="4">
        <v>41</v>
      </c>
      <c r="Q11" s="19">
        <v>498612.70409999997</v>
      </c>
      <c r="R11" s="4">
        <v>470</v>
      </c>
      <c r="S11" s="19">
        <v>842477.62770000007</v>
      </c>
      <c r="T11" s="19">
        <v>343864.92359999992</v>
      </c>
      <c r="U11" s="23">
        <v>0.40815911579606673</v>
      </c>
    </row>
    <row r="12" spans="3:34" x14ac:dyDescent="0.35">
      <c r="C12" s="2" t="s">
        <v>519</v>
      </c>
      <c r="D12" s="3" t="s">
        <v>520</v>
      </c>
      <c r="E12" s="3" t="s">
        <v>518</v>
      </c>
      <c r="F12" s="3" t="s">
        <v>517</v>
      </c>
      <c r="O12" s="3">
        <v>2008</v>
      </c>
      <c r="P12" s="4">
        <v>584</v>
      </c>
      <c r="Q12" s="19">
        <v>1277456.8930999991</v>
      </c>
      <c r="R12" s="4">
        <v>5927</v>
      </c>
      <c r="S12" s="19">
        <v>2142323.3600000041</v>
      </c>
      <c r="T12" s="19">
        <v>864866.4668999993</v>
      </c>
      <c r="U12" s="23">
        <v>0.40370491357569738</v>
      </c>
    </row>
    <row r="13" spans="3:34" x14ac:dyDescent="0.35">
      <c r="C13" s="3">
        <v>2005</v>
      </c>
      <c r="D13" s="19">
        <v>3249795.2224000003</v>
      </c>
      <c r="E13" s="19">
        <v>1303767.3538000002</v>
      </c>
      <c r="F13" s="4">
        <v>96</v>
      </c>
      <c r="Z13" s="14" t="s">
        <v>534</v>
      </c>
      <c r="AA13" s="14" t="s">
        <v>519</v>
      </c>
      <c r="AB13" s="14" t="s">
        <v>518</v>
      </c>
      <c r="AC13" s="14" t="s">
        <v>531</v>
      </c>
      <c r="AE13" s="14" t="s">
        <v>541</v>
      </c>
      <c r="AF13" s="14" t="s">
        <v>519</v>
      </c>
      <c r="AG13" s="14" t="s">
        <v>525</v>
      </c>
      <c r="AH13" s="14" t="s">
        <v>531</v>
      </c>
    </row>
    <row r="14" spans="3:34" x14ac:dyDescent="0.35">
      <c r="C14" s="3">
        <v>2006</v>
      </c>
      <c r="D14" s="19">
        <v>6046932.5047000041</v>
      </c>
      <c r="E14" s="19">
        <v>2458752.3759999997</v>
      </c>
      <c r="F14" s="4">
        <v>265</v>
      </c>
      <c r="Z14" s="3" t="s">
        <v>535</v>
      </c>
      <c r="AA14" s="3">
        <f>IF(Z10=1,W10,0)</f>
        <v>2005</v>
      </c>
      <c r="AB14" s="19">
        <f>IFERROR(VLOOKUP(AA14,Lookuptable,6,0),0)</f>
        <v>0</v>
      </c>
      <c r="AC14" s="7">
        <f>IFERROR(AB14/SUM($AB$14:$AB$15),0)</f>
        <v>0</v>
      </c>
      <c r="AE14" s="3" t="s">
        <v>535</v>
      </c>
      <c r="AF14" s="3">
        <f>AA14</f>
        <v>2005</v>
      </c>
      <c r="AG14" s="19">
        <f>IFERROR(VLOOKUP(AF14,Lookuptable,3,0),0)</f>
        <v>0</v>
      </c>
      <c r="AH14" s="7">
        <f>IFERROR(AG14/SUM($AG$14:$AG$15),0)</f>
        <v>0</v>
      </c>
    </row>
    <row r="15" spans="3:34" x14ac:dyDescent="0.35">
      <c r="C15" s="3">
        <v>2007</v>
      </c>
      <c r="D15" s="19">
        <v>13782206.135600138</v>
      </c>
      <c r="E15" s="19">
        <v>5646337.6698999908</v>
      </c>
      <c r="F15" s="4">
        <v>2966</v>
      </c>
      <c r="Z15" s="3" t="s">
        <v>536</v>
      </c>
      <c r="AA15" s="3">
        <f>AA14-1</f>
        <v>2004</v>
      </c>
      <c r="AB15" s="3">
        <f>IFERROR(VLOOKUP(AA15,Lookuptable,6,0),0)</f>
        <v>0</v>
      </c>
      <c r="AC15" s="7">
        <f>IFERROR(AB15/SUM($AB$14:$AB$15),0)</f>
        <v>0</v>
      </c>
      <c r="AE15" s="3" t="s">
        <v>536</v>
      </c>
      <c r="AF15" s="3">
        <f>AF14-1</f>
        <v>2004</v>
      </c>
      <c r="AG15" s="3">
        <f>IFERROR(VLOOKUP(AF15,Lookuptable,3,0),0)</f>
        <v>0</v>
      </c>
      <c r="AH15" s="7">
        <f>IFERROR(AG15/SUM($AG$14:$AG$15),0)</f>
        <v>0</v>
      </c>
    </row>
    <row r="16" spans="3:34" x14ac:dyDescent="0.35">
      <c r="C16" s="9">
        <v>2008</v>
      </c>
      <c r="D16" s="21">
        <v>12885716.350000089</v>
      </c>
      <c r="E16" s="20">
        <v>5322654.9167999802</v>
      </c>
      <c r="F16" s="10">
        <v>3579</v>
      </c>
    </row>
    <row r="17" spans="2:34" x14ac:dyDescent="0.35">
      <c r="Z17" s="13" t="s">
        <v>537</v>
      </c>
      <c r="AA17" s="13"/>
      <c r="AB17" s="13"/>
      <c r="AC17" s="15">
        <f>AC14-AC15</f>
        <v>0</v>
      </c>
      <c r="AE17" s="13" t="s">
        <v>537</v>
      </c>
      <c r="AF17" s="13"/>
      <c r="AG17" s="13"/>
      <c r="AH17" s="15">
        <f>AH14-AH15</f>
        <v>0</v>
      </c>
    </row>
    <row r="19" spans="2:34" x14ac:dyDescent="0.35">
      <c r="C19" s="5" t="str">
        <f>C12</f>
        <v>Year</v>
      </c>
      <c r="D19" s="5" t="str" cm="1">
        <f t="array" ref="D19">_xlfn.IFS($E$10=1,D12,$E$10=2,E12,$E$10=3,F12)</f>
        <v>Profit</v>
      </c>
      <c r="E19" s="5" t="str">
        <f>"average"&amp;D19</f>
        <v>averageProfit</v>
      </c>
      <c r="F19" s="5" t="s">
        <v>529</v>
      </c>
    </row>
    <row r="20" spans="2:34" x14ac:dyDescent="0.35">
      <c r="C20" s="3">
        <f>C13</f>
        <v>2005</v>
      </c>
      <c r="D20" s="19" cm="1">
        <f t="array" ref="D20">_xlfn.IFS($E$10=1,D13,$E$10=2,E13,$E$10=3,F13)</f>
        <v>1303767.3538000002</v>
      </c>
      <c r="E20" s="19">
        <f>AVERAGE(D20:D23)</f>
        <v>3682878.0791249927</v>
      </c>
      <c r="F20" s="3" t="str">
        <f>IF(D20&gt;E20,D20,"")</f>
        <v/>
      </c>
      <c r="Z20" s="14" t="s">
        <v>538</v>
      </c>
      <c r="AA20" s="14" t="s">
        <v>519</v>
      </c>
      <c r="AB20" s="14" t="s">
        <v>520</v>
      </c>
      <c r="AC20" s="14" t="s">
        <v>531</v>
      </c>
      <c r="AE20" s="14" t="s">
        <v>542</v>
      </c>
      <c r="AF20" s="14" t="s">
        <v>519</v>
      </c>
      <c r="AG20" s="14" t="s">
        <v>543</v>
      </c>
      <c r="AH20" s="14" t="s">
        <v>531</v>
      </c>
    </row>
    <row r="21" spans="2:34" x14ac:dyDescent="0.35">
      <c r="C21" s="3">
        <f>C14</f>
        <v>2006</v>
      </c>
      <c r="D21" s="19" cm="1">
        <f t="array" ref="D21">_xlfn.IFS($E$10=1,D14,$E$10=2,E14,$E$10=3,F14)</f>
        <v>2458752.3759999997</v>
      </c>
      <c r="E21" s="19">
        <f>AVERAGE(D21:D24)</f>
        <v>4475914.9875666574</v>
      </c>
      <c r="F21" s="3" t="str">
        <f>IF(D21&gt;E21,D21,"")</f>
        <v/>
      </c>
      <c r="Z21" s="3" t="s">
        <v>535</v>
      </c>
      <c r="AA21" s="3">
        <f>W10</f>
        <v>2005</v>
      </c>
      <c r="AB21" s="19">
        <f>IFERROR(VLOOKUP(AA21,Lookuptable,5,0),0)</f>
        <v>0</v>
      </c>
      <c r="AC21" s="7">
        <f>IFERROR(AB21/SUM($AB$21:$AB$22),0)</f>
        <v>0</v>
      </c>
      <c r="AE21" s="3" t="s">
        <v>535</v>
      </c>
      <c r="AF21" s="3">
        <f>AF14</f>
        <v>2005</v>
      </c>
      <c r="AG21" s="3">
        <f>IFERROR(VLOOKUP(AF21,Lookuptable,4,0),0)</f>
        <v>0</v>
      </c>
      <c r="AH21" s="7">
        <f>IFERROR(AG21/SUM($AG$21:$AG$22),0)</f>
        <v>0</v>
      </c>
    </row>
    <row r="22" spans="2:34" x14ac:dyDescent="0.35">
      <c r="C22" s="3">
        <f>C15</f>
        <v>2007</v>
      </c>
      <c r="D22" s="19" cm="1">
        <f t="array" ref="D22">_xlfn.IFS($E$10=1,D15,$E$10=2,E15,$E$10=3,F15)</f>
        <v>5646337.6698999908</v>
      </c>
      <c r="E22" s="19">
        <f>AVERAGE(D22:D25)</f>
        <v>5484496.293349985</v>
      </c>
      <c r="F22" s="19">
        <f>IF(D22&gt;E22,D22,"")</f>
        <v>5646337.6698999908</v>
      </c>
      <c r="Z22" s="3" t="s">
        <v>536</v>
      </c>
      <c r="AA22" s="3">
        <f>AA21-1</f>
        <v>2004</v>
      </c>
      <c r="AB22" s="3">
        <f>IFERROR(VLOOKUP(AA22,Lookuptable,5,0),0)</f>
        <v>0</v>
      </c>
      <c r="AC22" s="7">
        <f>IFERROR(AB22/SUM($AB$21:$AB$22),0)</f>
        <v>0</v>
      </c>
      <c r="AE22" s="3" t="s">
        <v>536</v>
      </c>
      <c r="AF22" s="3">
        <f>AF21-1</f>
        <v>2004</v>
      </c>
      <c r="AG22" s="3">
        <f>IFERROR(VLOOKUP(AF22,Lookuptable,4,0),0)</f>
        <v>0</v>
      </c>
      <c r="AH22" s="7">
        <f>IFERROR(AG22/SUM($AG$21:$AG$22),0)</f>
        <v>0</v>
      </c>
    </row>
    <row r="23" spans="2:34" x14ac:dyDescent="0.35">
      <c r="C23" s="3">
        <f>C16</f>
        <v>2008</v>
      </c>
      <c r="D23" s="19" cm="1">
        <f t="array" ref="D23">_xlfn.IFS($E$10=1,D16,$E$10=2,E16,$E$10=3,F16)</f>
        <v>5322654.9167999802</v>
      </c>
      <c r="E23" s="19">
        <f>AVERAGE(D23:D26)</f>
        <v>5322654.9167999802</v>
      </c>
      <c r="F23" s="3" t="str">
        <f>IF(D23&gt;E23,D23,"")</f>
        <v/>
      </c>
    </row>
    <row r="24" spans="2:34" x14ac:dyDescent="0.35">
      <c r="Z24" s="13" t="s">
        <v>537</v>
      </c>
      <c r="AA24" s="13"/>
      <c r="AB24" s="13"/>
      <c r="AC24" s="15">
        <f>AC21-AC22</f>
        <v>0</v>
      </c>
      <c r="AE24" s="13" t="s">
        <v>537</v>
      </c>
      <c r="AF24" s="13"/>
      <c r="AG24" s="13"/>
      <c r="AH24" s="15">
        <f>AH21-AH22</f>
        <v>0</v>
      </c>
    </row>
    <row r="26" spans="2:34" x14ac:dyDescent="0.35">
      <c r="C26" s="1" t="s">
        <v>529</v>
      </c>
      <c r="E26" s="1" t="s">
        <v>532</v>
      </c>
    </row>
    <row r="27" spans="2:34" x14ac:dyDescent="0.35">
      <c r="B27" s="1" t="s">
        <v>530</v>
      </c>
      <c r="C27" s="18">
        <f>SUM(F20:F23)</f>
        <v>5646337.6698999908</v>
      </c>
      <c r="E27" t="str">
        <f>"of " &amp;D19 &amp;" came from the highlighted years"</f>
        <v>of Profit came from the highlighted years</v>
      </c>
      <c r="Z27" s="14" t="s">
        <v>539</v>
      </c>
      <c r="AA27" s="14" t="s">
        <v>519</v>
      </c>
      <c r="AB27" s="14" t="s">
        <v>540</v>
      </c>
      <c r="AC27" s="14" t="s">
        <v>531</v>
      </c>
      <c r="AE27" s="14" t="s">
        <v>526</v>
      </c>
      <c r="AF27" s="14" t="s">
        <v>519</v>
      </c>
      <c r="AG27" s="14" t="s">
        <v>544</v>
      </c>
      <c r="AH27" s="14" t="s">
        <v>531</v>
      </c>
    </row>
    <row r="28" spans="2:34" x14ac:dyDescent="0.35">
      <c r="B28" s="1" t="s">
        <v>531</v>
      </c>
      <c r="C28" s="22">
        <f>C27/SUM(D20:D23)</f>
        <v>0.38328296162613484</v>
      </c>
      <c r="Z28" s="3" t="s">
        <v>535</v>
      </c>
      <c r="AA28" s="3">
        <f>AA21</f>
        <v>2005</v>
      </c>
      <c r="AB28" s="3">
        <f>IFERROR(VLOOKUP(AA28,Lookuptable,2,0),0)</f>
        <v>0</v>
      </c>
      <c r="AC28" s="7">
        <f>IFERROR(AB28/SUM($AB$28:$AB$29),0)</f>
        <v>0</v>
      </c>
      <c r="AE28" s="3" t="s">
        <v>535</v>
      </c>
      <c r="AF28" s="3">
        <f>AF21</f>
        <v>2005</v>
      </c>
      <c r="AG28" s="16">
        <f>IFERROR(VLOOKUP(AF28,Lookuptable,7,0),0)</f>
        <v>0</v>
      </c>
      <c r="AH28" s="7">
        <f>IFERROR(AG28/SUM($AG$28:$AG$29),0)</f>
        <v>0</v>
      </c>
    </row>
    <row r="29" spans="2:34" x14ac:dyDescent="0.35">
      <c r="Z29" s="3" t="s">
        <v>536</v>
      </c>
      <c r="AA29" s="3">
        <f>AA28-1</f>
        <v>2004</v>
      </c>
      <c r="AB29" s="3">
        <f>IFERROR(VLOOKUP(AA29,Lookuptable,2,0),0)</f>
        <v>0</v>
      </c>
      <c r="AC29" s="7">
        <f>IFERROR(AB29/SUM($AB$28:$AB$29),0)</f>
        <v>0</v>
      </c>
      <c r="AE29" s="3" t="s">
        <v>536</v>
      </c>
      <c r="AF29" s="3">
        <f>AF28-1</f>
        <v>2004</v>
      </c>
      <c r="AG29" s="16">
        <f>IFERROR(VLOOKUP(AF29,Lookuptable,7,0),0)</f>
        <v>0</v>
      </c>
      <c r="AH29" s="7">
        <f>IFERROR(AG29/SUM($AG$28:$AG$29),0)</f>
        <v>0</v>
      </c>
    </row>
    <row r="31" spans="2:34" x14ac:dyDescent="0.35">
      <c r="Z31" s="13" t="s">
        <v>537</v>
      </c>
      <c r="AA31" s="13"/>
      <c r="AB31" s="13"/>
      <c r="AC31" s="15">
        <f>AC28-AC29</f>
        <v>0</v>
      </c>
      <c r="AE31" s="13" t="s">
        <v>537</v>
      </c>
      <c r="AF31" s="13"/>
      <c r="AG31" s="13"/>
      <c r="AH31" s="15">
        <f>AH28-AH29</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F4FB1-8AC5-4008-96C8-28A9BCE952F5}">
  <sheetPr codeName="Sheet8">
    <pageSetUpPr autoPageBreaks="0"/>
  </sheetPr>
  <dimension ref="K5:W38"/>
  <sheetViews>
    <sheetView showGridLines="0" showRowColHeaders="0" tabSelected="1" zoomScale="90" zoomScaleNormal="90" workbookViewId="0"/>
  </sheetViews>
  <sheetFormatPr defaultRowHeight="14.5" x14ac:dyDescent="0.35"/>
  <cols>
    <col min="1" max="9" width="8.7265625" customWidth="1"/>
    <col min="10" max="10" width="10.81640625" bestFit="1" customWidth="1"/>
    <col min="11" max="20" width="8.7265625" customWidth="1"/>
    <col min="21" max="22" width="0" hidden="1" customWidth="1"/>
  </cols>
  <sheetData>
    <row r="5" spans="23:23" x14ac:dyDescent="0.35">
      <c r="W5" s="44"/>
    </row>
    <row r="38" spans="11:11" x14ac:dyDescent="0.35">
      <c r="K38" s="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Option Button 1">
              <controlPr defaultSize="0" autoFill="0" autoLine="0" autoPict="0">
                <anchor moveWithCells="1">
                  <from>
                    <xdr:col>14</xdr:col>
                    <xdr:colOff>463550</xdr:colOff>
                    <xdr:row>2</xdr:row>
                    <xdr:rowOff>76200</xdr:rowOff>
                  </from>
                  <to>
                    <xdr:col>16</xdr:col>
                    <xdr:colOff>158750</xdr:colOff>
                    <xdr:row>3</xdr:row>
                    <xdr:rowOff>107950</xdr:rowOff>
                  </to>
                </anchor>
              </controlPr>
            </control>
          </mc:Choice>
        </mc:AlternateContent>
        <mc:AlternateContent xmlns:mc="http://schemas.openxmlformats.org/markup-compatibility/2006">
          <mc:Choice Requires="x14">
            <control shapeId="20482" r:id="rId5" name="Option Button 2">
              <controlPr defaultSize="0" autoFill="0" autoLine="0" autoPict="0">
                <anchor moveWithCells="1">
                  <from>
                    <xdr:col>16</xdr:col>
                    <xdr:colOff>133350</xdr:colOff>
                    <xdr:row>2</xdr:row>
                    <xdr:rowOff>76200</xdr:rowOff>
                  </from>
                  <to>
                    <xdr:col>17</xdr:col>
                    <xdr:colOff>438150</xdr:colOff>
                    <xdr:row>3</xdr:row>
                    <xdr:rowOff>107950</xdr:rowOff>
                  </to>
                </anchor>
              </controlPr>
            </control>
          </mc:Choice>
        </mc:AlternateContent>
        <mc:AlternateContent xmlns:mc="http://schemas.openxmlformats.org/markup-compatibility/2006">
          <mc:Choice Requires="x14">
            <control shapeId="20483" r:id="rId6" name="Option Button 3">
              <controlPr defaultSize="0" autoFill="0" autoLine="0" autoPict="0">
                <anchor moveWithCells="1">
                  <from>
                    <xdr:col>17</xdr:col>
                    <xdr:colOff>298450</xdr:colOff>
                    <xdr:row>2</xdr:row>
                    <xdr:rowOff>76200</xdr:rowOff>
                  </from>
                  <to>
                    <xdr:col>18</xdr:col>
                    <xdr:colOff>603250</xdr:colOff>
                    <xdr:row>3</xdr:row>
                    <xdr:rowOff>107950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A8141-0CCF-43A5-B70C-ED579FE5BD1D}">
  <sheetPr codeName="Sheet10"/>
  <dimension ref="C3:AK13"/>
  <sheetViews>
    <sheetView workbookViewId="0">
      <selection activeCell="B11" sqref="B11"/>
    </sheetView>
  </sheetViews>
  <sheetFormatPr defaultRowHeight="14.5" x14ac:dyDescent="0.35"/>
  <cols>
    <col min="3" max="3" width="14.1796875" bestFit="1" customWidth="1"/>
    <col min="4" max="4" width="7.08984375" bestFit="1" customWidth="1"/>
    <col min="5" max="9" width="10.81640625" bestFit="1" customWidth="1"/>
    <col min="10" max="10" width="2.54296875" customWidth="1"/>
    <col min="11" max="11" width="10.81640625" bestFit="1" customWidth="1"/>
    <col min="12" max="12" width="11.6328125" bestFit="1" customWidth="1"/>
    <col min="13" max="13" width="7.08984375" bestFit="1" customWidth="1"/>
    <col min="24" max="24" width="2.90625" style="17" customWidth="1"/>
    <col min="26" max="26" width="10.7265625" bestFit="1" customWidth="1"/>
    <col min="27" max="27" width="7.08984375" bestFit="1" customWidth="1"/>
    <col min="30" max="30" width="3.36328125" style="17" customWidth="1"/>
    <col min="32" max="32" width="9.7265625" bestFit="1" customWidth="1"/>
    <col min="33" max="33" width="7.08984375" bestFit="1" customWidth="1"/>
    <col min="34" max="34" width="6.54296875" bestFit="1" customWidth="1"/>
  </cols>
  <sheetData>
    <row r="3" spans="3:37" x14ac:dyDescent="0.35">
      <c r="C3" s="2" t="s">
        <v>551</v>
      </c>
      <c r="D3" s="3" t="s">
        <v>518</v>
      </c>
      <c r="G3">
        <v>1</v>
      </c>
      <c r="H3" s="18">
        <f>LARGE($D$4:$D$15,G3)</f>
        <v>309984.29929999996</v>
      </c>
      <c r="I3" t="str">
        <f>INDEX($C$4:$C$15,MATCH(H3,$D$4:$D$15,0))</f>
        <v>Sep</v>
      </c>
      <c r="L3" s="2" t="s">
        <v>552</v>
      </c>
      <c r="M3" s="3" t="s">
        <v>518</v>
      </c>
      <c r="P3" s="1" t="str">
        <f>L3</f>
        <v>Day Name</v>
      </c>
      <c r="Q3" s="1" t="str">
        <f>M3</f>
        <v>Profit</v>
      </c>
      <c r="R3" s="1" t="s">
        <v>560</v>
      </c>
      <c r="Z3" s="2" t="s">
        <v>562</v>
      </c>
      <c r="AA3" s="3" t="s">
        <v>518</v>
      </c>
      <c r="AB3" t="s">
        <v>564</v>
      </c>
      <c r="AF3" s="2" t="s">
        <v>566</v>
      </c>
      <c r="AG3" s="3" t="s">
        <v>518</v>
      </c>
      <c r="AH3" s="3" t="s">
        <v>569</v>
      </c>
    </row>
    <row r="4" spans="3:37" x14ac:dyDescent="0.35">
      <c r="C4" s="3" t="s">
        <v>547</v>
      </c>
      <c r="D4" s="19">
        <v>156363.99839999998</v>
      </c>
      <c r="G4">
        <v>2</v>
      </c>
      <c r="H4" s="18">
        <f>LARGE($D$4:$D$15,G4)</f>
        <v>249431.32079999999</v>
      </c>
      <c r="I4" t="str">
        <f>INDEX($C$4:$C$15,MATCH(H4,$D$4:$D$15,0))</f>
        <v>Aug</v>
      </c>
      <c r="L4" s="3" t="s">
        <v>556</v>
      </c>
      <c r="M4" s="19">
        <v>177693.21059999996</v>
      </c>
      <c r="P4" t="str">
        <f>L4</f>
        <v>Sun</v>
      </c>
      <c r="Q4" s="18">
        <f>M4</f>
        <v>177693.21059999996</v>
      </c>
      <c r="R4" s="18" cm="1">
        <f t="array" ref="R4">IFERROR(_xlfn.IFS(Q4=$V$4,Q4,Q4=$V$5,Q4,Q4=$V$6,Q4),"")</f>
        <v>177693.21059999996</v>
      </c>
      <c r="U4">
        <v>1</v>
      </c>
      <c r="V4" s="18">
        <f>LARGE($Q$4:$Q$10,U4)</f>
        <v>285532.14329999994</v>
      </c>
      <c r="Z4" s="3" t="s">
        <v>561</v>
      </c>
      <c r="AA4" s="19">
        <v>932946.51879999985</v>
      </c>
      <c r="AB4" s="22">
        <f>AA4/SUM($AA$4:$AA$5)</f>
        <v>0.71557745028728148</v>
      </c>
      <c r="AF4" s="3" t="s">
        <v>570</v>
      </c>
      <c r="AG4" s="19">
        <v>0</v>
      </c>
      <c r="AH4" s="12">
        <v>0</v>
      </c>
      <c r="AJ4" s="18">
        <f>GETPIVOTDATA("[Measures].[Sum_Profit]",$AF$3,"[DimDate].[Quarter]","[DimDate].[Quarter].&amp;[Q-1]")</f>
        <v>0</v>
      </c>
      <c r="AK4" s="8">
        <f>GETPIVOTDATA("[__Xl2].[Measures].[Sum_Profit]",$AF$3,"[DimDate].[Quarter]","[DimDate].[Quarter].&amp;[Q-1]")</f>
        <v>0</v>
      </c>
    </row>
    <row r="5" spans="3:37" x14ac:dyDescent="0.35">
      <c r="C5" s="3" t="s">
        <v>545</v>
      </c>
      <c r="D5" s="19">
        <v>249431.32079999999</v>
      </c>
      <c r="G5">
        <v>3</v>
      </c>
      <c r="H5" s="18">
        <f>LARGE($D$4:$D$15,G5)</f>
        <v>248575.2359</v>
      </c>
      <c r="I5" t="str">
        <f>INDEX($C$4:$C$15,MATCH(H5,$D$4:$D$15,0))</f>
        <v>Oct</v>
      </c>
      <c r="L5" s="3" t="s">
        <v>554</v>
      </c>
      <c r="M5" s="19">
        <v>170632.17179999995</v>
      </c>
      <c r="P5" t="str">
        <f t="shared" ref="P5:P10" si="0">L5</f>
        <v>Mon</v>
      </c>
      <c r="Q5" s="18">
        <f t="shared" ref="Q5:Q10" si="1">M5</f>
        <v>170632.17179999995</v>
      </c>
      <c r="R5" s="18" t="str" cm="1">
        <f t="array" ref="R5">IFERROR(_xlfn.IFS(Q5=$V$4,Q5,Q5=$V$5,Q5,Q5=$V$6,Q5),"")</f>
        <v/>
      </c>
      <c r="U5">
        <v>2</v>
      </c>
      <c r="V5" s="18">
        <f>LARGE($Q$4:$Q$10,U5)</f>
        <v>193127.6244</v>
      </c>
      <c r="Z5" s="3" t="s">
        <v>563</v>
      </c>
      <c r="AA5" s="19">
        <v>370820.8349999999</v>
      </c>
      <c r="AB5" s="22">
        <f>AA5/SUM($AA$4:$AA$5)</f>
        <v>0.28442254971271852</v>
      </c>
      <c r="AF5" s="3" t="s">
        <v>571</v>
      </c>
      <c r="AG5" s="19">
        <v>0</v>
      </c>
      <c r="AH5" s="12">
        <v>0</v>
      </c>
      <c r="AJ5" s="18">
        <f>GETPIVOTDATA("[Measures].[Sum_Profit]",$AF$3,"[DimDate].[Quarter]","[DimDate].[Quarter].&amp;[Q-2]")</f>
        <v>0</v>
      </c>
      <c r="AK5" s="8">
        <f>GETPIVOTDATA("[__Xl2].[Measures].[Sum_Profit]",$AF$3,"[DimDate].[Quarter]","[DimDate].[Quarter].&amp;[Q-2]")</f>
        <v>0</v>
      </c>
    </row>
    <row r="6" spans="3:37" x14ac:dyDescent="0.35">
      <c r="C6" s="3" t="s">
        <v>550</v>
      </c>
      <c r="D6" s="19">
        <v>309984.29929999996</v>
      </c>
      <c r="L6" s="3" t="s">
        <v>558</v>
      </c>
      <c r="M6" s="19">
        <v>155801.42920000001</v>
      </c>
      <c r="P6" t="str">
        <f t="shared" si="0"/>
        <v>Tue</v>
      </c>
      <c r="Q6" s="18">
        <f t="shared" si="1"/>
        <v>155801.42920000001</v>
      </c>
      <c r="R6" s="18" t="str" cm="1">
        <f t="array" ref="R6">IFERROR(_xlfn.IFS(Q6=$V$4,Q6,Q6=$V$5,Q6,Q6=$V$6,Q6),"")</f>
        <v/>
      </c>
      <c r="U6">
        <v>3</v>
      </c>
      <c r="V6" s="18">
        <f>LARGE($Q$4:$Q$10,U6)</f>
        <v>177693.21059999996</v>
      </c>
      <c r="AF6" s="3" t="s">
        <v>567</v>
      </c>
      <c r="AG6" s="19">
        <v>715779.61849999998</v>
      </c>
      <c r="AH6" s="12">
        <v>0.54900869884014725</v>
      </c>
      <c r="AJ6" s="18">
        <f>GETPIVOTDATA("[Measures].[Sum_Profit]",$AF$3,"[DimDate].[Quarter]","[DimDate].[Quarter].&amp;[Q-3]")</f>
        <v>715779.61849999998</v>
      </c>
      <c r="AK6" s="8">
        <f>GETPIVOTDATA("[__Xl2].[Measures].[Sum_Profit]",$AF$3,"[DimDate].[Quarter]","[DimDate].[Quarter].&amp;[Q-3]")</f>
        <v>0.54900869884014725</v>
      </c>
    </row>
    <row r="7" spans="3:37" x14ac:dyDescent="0.35">
      <c r="C7" s="3" t="s">
        <v>549</v>
      </c>
      <c r="D7" s="19">
        <v>248575.2359</v>
      </c>
      <c r="H7" s="8">
        <f>SUM(H3:H5)/SUM(D4:D15)</f>
        <v>0.61973545636420901</v>
      </c>
      <c r="L7" s="3" t="s">
        <v>559</v>
      </c>
      <c r="M7" s="19">
        <v>169988.92609999998</v>
      </c>
      <c r="P7" t="str">
        <f t="shared" si="0"/>
        <v>Wed</v>
      </c>
      <c r="Q7" s="18">
        <f t="shared" si="1"/>
        <v>169988.92609999998</v>
      </c>
      <c r="R7" s="18" t="str" cm="1">
        <f t="array" ref="R7">IFERROR(_xlfn.IFS(Q7=$V$4,Q7,Q7=$V$5,Q7,Q7=$V$6,Q7),"")</f>
        <v/>
      </c>
      <c r="AF7" s="3" t="s">
        <v>568</v>
      </c>
      <c r="AG7" s="19">
        <v>587987.73529999948</v>
      </c>
      <c r="AH7" s="12">
        <v>0.4509913011598522</v>
      </c>
      <c r="AJ7" s="18">
        <f>GETPIVOTDATA("[Measures].[Sum_Profit]",$AF$3,"[DimDate].[Quarter]","[DimDate].[Quarter].&amp;[Q-4]")</f>
        <v>587987.73529999948</v>
      </c>
      <c r="AK7" s="8">
        <f>GETPIVOTDATA("[__Xl2].[Measures].[Sum_Profit]",$AF$3,"[DimDate].[Quarter]","[DimDate].[Quarter].&amp;[Q-4]")</f>
        <v>0.4509913011598522</v>
      </c>
    </row>
    <row r="8" spans="3:37" x14ac:dyDescent="0.35">
      <c r="C8" s="3" t="s">
        <v>548</v>
      </c>
      <c r="D8" s="19">
        <v>127143.8446</v>
      </c>
      <c r="L8" s="3" t="s">
        <v>557</v>
      </c>
      <c r="M8" s="19">
        <v>150991.84839999999</v>
      </c>
      <c r="P8" t="str">
        <f t="shared" si="0"/>
        <v>Thu</v>
      </c>
      <c r="Q8" s="18">
        <f t="shared" si="1"/>
        <v>150991.84839999999</v>
      </c>
      <c r="R8" s="18" t="str" cm="1">
        <f t="array" ref="R8">IFERROR(_xlfn.IFS(Q8=$V$4,Q8,Q8=$V$5,Q8,Q8=$V$6,Q8),"")</f>
        <v/>
      </c>
      <c r="Z8" t="s">
        <v>565</v>
      </c>
    </row>
    <row r="9" spans="3:37" x14ac:dyDescent="0.35">
      <c r="C9" s="3" t="s">
        <v>546</v>
      </c>
      <c r="D9" s="19">
        <v>212268.65479999999</v>
      </c>
      <c r="G9" t="str">
        <f>"In" &amp;DAX_MEASURES!W10</f>
        <v>In2005</v>
      </c>
      <c r="L9" s="3" t="s">
        <v>553</v>
      </c>
      <c r="M9" s="19">
        <v>285532.14329999994</v>
      </c>
      <c r="P9" t="str">
        <f t="shared" si="0"/>
        <v>Fri</v>
      </c>
      <c r="Q9" s="18">
        <f t="shared" si="1"/>
        <v>285532.14329999994</v>
      </c>
      <c r="R9" s="18" cm="1">
        <f t="array" ref="R9">IFERROR(_xlfn.IFS(Q9=$V$4,Q9,Q9=$V$5,Q9,Q9=$V$6,Q9),"")</f>
        <v>285532.14329999994</v>
      </c>
      <c r="Z9" s="22">
        <f>MAX(AB4:AB5)</f>
        <v>0.71557745028728148</v>
      </c>
    </row>
    <row r="10" spans="3:37" x14ac:dyDescent="0.35">
      <c r="L10" s="3" t="s">
        <v>555</v>
      </c>
      <c r="M10" s="19">
        <v>193127.6244</v>
      </c>
      <c r="P10" t="str">
        <f t="shared" si="0"/>
        <v>Sat</v>
      </c>
      <c r="Q10" s="18">
        <f t="shared" si="1"/>
        <v>193127.6244</v>
      </c>
      <c r="R10" s="18" cm="1">
        <f t="array" ref="R10">IFERROR(_xlfn.IFS(Q10=$V$4,Q10,Q10=$V$5,Q10,Q10=$V$6,Q10),"")</f>
        <v>193127.6244</v>
      </c>
      <c r="Z10" t="str">
        <f>UPPER(INDEX(Z4:Z5,MATCH(Z9,AB4:AB5,0)))&amp;" makes up"</f>
        <v>WEEKDAY makes up</v>
      </c>
    </row>
    <row r="13" spans="3:37" x14ac:dyDescent="0.35">
      <c r="R13" s="8">
        <f>SUM(R4:R10)/SUM(Q4:Q10)</f>
        <v>0.50342798996076521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B2F08-89D8-40BB-9790-28055DB59300}">
  <sheetPr codeName="Sheet11"/>
  <dimension ref="K38"/>
  <sheetViews>
    <sheetView showGridLines="0" showRowColHeaders="0" zoomScale="90" zoomScaleNormal="90" workbookViewId="0"/>
  </sheetViews>
  <sheetFormatPr defaultRowHeight="14.5" x14ac:dyDescent="0.35"/>
  <cols>
    <col min="10" max="10" width="10.81640625" bestFit="1" customWidth="1"/>
  </cols>
  <sheetData>
    <row r="38" spans="11:11" x14ac:dyDescent="0.35">
      <c r="K38"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B90F1-5770-47AE-A3D9-556DD0213BB1}">
  <sheetPr codeName="Sheet12"/>
  <dimension ref="C1:AJ507"/>
  <sheetViews>
    <sheetView topLeftCell="K1" workbookViewId="0">
      <selection activeCell="AH8" sqref="AH8:AH9"/>
    </sheetView>
  </sheetViews>
  <sheetFormatPr defaultRowHeight="14.5" x14ac:dyDescent="0.35"/>
  <cols>
    <col min="3" max="3" width="29.54296875" bestFit="1" customWidth="1"/>
    <col min="4" max="4" width="5.54296875" bestFit="1" customWidth="1"/>
    <col min="5" max="6" width="10.81640625" bestFit="1" customWidth="1"/>
    <col min="7" max="7" width="20.6328125" bestFit="1" customWidth="1"/>
    <col min="11" max="11" width="10.81640625" bestFit="1" customWidth="1"/>
    <col min="15" max="15" width="11.36328125" bestFit="1" customWidth="1"/>
    <col min="16" max="16" width="12.90625" bestFit="1" customWidth="1"/>
    <col min="17" max="17" width="15.1796875" bestFit="1" customWidth="1"/>
    <col min="20" max="20" width="10.36328125" bestFit="1" customWidth="1"/>
    <col min="21" max="21" width="11.81640625" bestFit="1" customWidth="1"/>
    <col min="24" max="24" width="8.81640625" bestFit="1" customWidth="1"/>
    <col min="25" max="25" width="12.26953125" bestFit="1" customWidth="1"/>
    <col min="26" max="26" width="15.1796875" bestFit="1" customWidth="1"/>
    <col min="29" max="29" width="10.81640625" bestFit="1" customWidth="1"/>
    <col min="30" max="30" width="3.08984375" style="11" customWidth="1"/>
    <col min="32" max="32" width="18.81640625" bestFit="1" customWidth="1"/>
    <col min="33" max="33" width="12.26953125" bestFit="1" customWidth="1"/>
    <col min="34" max="34" width="10" bestFit="1" customWidth="1"/>
    <col min="35" max="35" width="9.54296875" bestFit="1" customWidth="1"/>
    <col min="36" max="36" width="12.6328125" bestFit="1" customWidth="1"/>
  </cols>
  <sheetData>
    <row r="1" spans="3:36" x14ac:dyDescent="0.35">
      <c r="X1" t="s">
        <v>579</v>
      </c>
      <c r="AA1" t="s">
        <v>578</v>
      </c>
    </row>
    <row r="2" spans="3:36" x14ac:dyDescent="0.35">
      <c r="J2" t="s">
        <v>574</v>
      </c>
      <c r="K2" t="s">
        <v>575</v>
      </c>
      <c r="L2" t="s">
        <v>531</v>
      </c>
      <c r="O2" s="3" t="s">
        <v>522</v>
      </c>
      <c r="P2" s="3" t="s">
        <v>523</v>
      </c>
      <c r="Q2" s="3" t="s">
        <v>524</v>
      </c>
      <c r="T2" s="2" t="s">
        <v>2</v>
      </c>
      <c r="U2" s="3" t="s">
        <v>577</v>
      </c>
      <c r="X2" s="2" t="s">
        <v>2</v>
      </c>
      <c r="Y2" s="3" t="s">
        <v>518</v>
      </c>
      <c r="AA2" s="1" t="str">
        <f>X2</f>
        <v>Color</v>
      </c>
      <c r="AB2" s="1" t="str">
        <f>Y2</f>
        <v>Profit</v>
      </c>
      <c r="AC2" s="1" t="s">
        <v>560</v>
      </c>
      <c r="AF2" s="2" t="s">
        <v>580</v>
      </c>
      <c r="AG2" s="3" t="s">
        <v>518</v>
      </c>
    </row>
    <row r="3" spans="3:36" x14ac:dyDescent="0.35">
      <c r="C3" s="2" t="s">
        <v>1</v>
      </c>
      <c r="D3" s="3" t="s">
        <v>518</v>
      </c>
      <c r="G3" t="str">
        <f t="shared" ref="G3:H8" si="0">C3</f>
        <v>Product name</v>
      </c>
      <c r="H3" t="str">
        <f t="shared" si="0"/>
        <v>Profit</v>
      </c>
      <c r="I3" t="s">
        <v>576</v>
      </c>
      <c r="J3" t="s">
        <v>573</v>
      </c>
      <c r="K3" s="25">
        <f>SUM(H4:H8)</f>
        <v>1015836.5275999998</v>
      </c>
      <c r="L3" s="22">
        <f>K3/SUM($K$3:$K$4)</f>
        <v>0.77915475076071816</v>
      </c>
      <c r="O3" s="4">
        <v>606</v>
      </c>
      <c r="P3" s="4">
        <v>19</v>
      </c>
      <c r="Q3" s="4">
        <v>587</v>
      </c>
      <c r="T3" s="3" t="s">
        <v>217</v>
      </c>
      <c r="U3" s="26">
        <v>1034423.4010999998</v>
      </c>
      <c r="X3" s="3" t="s">
        <v>217</v>
      </c>
      <c r="Y3" s="27">
        <v>1034423.4010999998</v>
      </c>
      <c r="AA3" t="str">
        <f t="shared" ref="AA3:AA10" si="1">X3</f>
        <v>Red</v>
      </c>
      <c r="AB3" s="25">
        <f t="shared" ref="AB3:AB10" si="2">Y3</f>
        <v>1034423.4010999998</v>
      </c>
      <c r="AC3">
        <f>GETPIVOTDATA("[Measures].[Sum_Profit]",$X$2,"[DimProduct].[Color]","[DimProduct].[Color].&amp;[Black]")</f>
        <v>125023.8995</v>
      </c>
      <c r="AF3" s="3" t="s">
        <v>581</v>
      </c>
      <c r="AG3" s="27">
        <v>1303767.3538000002</v>
      </c>
    </row>
    <row r="4" spans="3:36" x14ac:dyDescent="0.35">
      <c r="C4" s="3" t="s">
        <v>263</v>
      </c>
      <c r="D4" s="26">
        <v>289837.01479999995</v>
      </c>
      <c r="G4" t="str">
        <f t="shared" si="0"/>
        <v>Road-150 Red, 62</v>
      </c>
      <c r="H4" s="25">
        <f t="shared" si="0"/>
        <v>289837.01479999995</v>
      </c>
      <c r="I4" s="25">
        <f>H4</f>
        <v>289837.01479999995</v>
      </c>
      <c r="J4" t="s">
        <v>572</v>
      </c>
      <c r="K4" s="25">
        <f>SUM(H11:H133)</f>
        <v>287930.82620000001</v>
      </c>
      <c r="L4" s="22">
        <f>K4/SUM($K$3:$K$4)</f>
        <v>0.22084524923928195</v>
      </c>
      <c r="O4">
        <f>GETPIVOTDATA("[Measures].[All_Products]",$O$2)</f>
        <v>606</v>
      </c>
      <c r="P4">
        <f>GETPIVOTDATA("[Measures].[Sold_Products]",$O$2)</f>
        <v>19</v>
      </c>
      <c r="Q4">
        <f>GETPIVOTDATA("[Measures].[Unsold_Products]",$O$2)</f>
        <v>587</v>
      </c>
      <c r="T4" s="3" t="s">
        <v>14</v>
      </c>
      <c r="U4" s="26">
        <v>144320.05320000002</v>
      </c>
      <c r="X4" s="3" t="s">
        <v>14</v>
      </c>
      <c r="Y4" s="27">
        <v>144320.05320000002</v>
      </c>
      <c r="AA4" t="str">
        <f t="shared" si="1"/>
        <v>Silver</v>
      </c>
      <c r="AB4" s="25">
        <f t="shared" si="2"/>
        <v>144320.05320000002</v>
      </c>
      <c r="AC4">
        <f>GETPIVOTDATA("[Measures].[Sum_Profit]",$X$2,"[DimProduct].[Color]","[DimProduct].[Color].&amp;[Red]")</f>
        <v>1034423.4010999998</v>
      </c>
      <c r="AF4" s="3" t="s">
        <v>582</v>
      </c>
      <c r="AG4" s="27">
        <v>0</v>
      </c>
    </row>
    <row r="5" spans="3:36" x14ac:dyDescent="0.35">
      <c r="C5" s="3" t="s">
        <v>267</v>
      </c>
      <c r="D5" s="26">
        <v>222302.17639999997</v>
      </c>
      <c r="G5" t="str">
        <f t="shared" si="0"/>
        <v>Road-150 Red, 56</v>
      </c>
      <c r="H5" s="25">
        <f t="shared" si="0"/>
        <v>222302.17639999997</v>
      </c>
      <c r="I5" s="25">
        <f>H5</f>
        <v>222302.17639999997</v>
      </c>
      <c r="T5" s="3" t="s">
        <v>10</v>
      </c>
      <c r="U5" s="26">
        <v>125023.8995</v>
      </c>
      <c r="X5" s="3" t="s">
        <v>10</v>
      </c>
      <c r="Y5" s="27">
        <v>125023.8995</v>
      </c>
      <c r="AA5" t="str">
        <f t="shared" si="1"/>
        <v>Black</v>
      </c>
      <c r="AB5" s="25">
        <f t="shared" si="2"/>
        <v>125023.8995</v>
      </c>
      <c r="AC5">
        <f>GETPIVOTDATA("[Measures].[Sum_Profit]",$X$2,"[DimProduct].[Color]","[DimProduct].[Color].&amp;[Silver]")</f>
        <v>144320.05320000002</v>
      </c>
    </row>
    <row r="6" spans="3:36" x14ac:dyDescent="0.35">
      <c r="C6" s="3" t="s">
        <v>266</v>
      </c>
      <c r="D6" s="26">
        <v>177278.95079999999</v>
      </c>
      <c r="G6" t="str">
        <f t="shared" si="0"/>
        <v>Road-150 Red, 52</v>
      </c>
      <c r="H6" s="25">
        <f t="shared" si="0"/>
        <v>177278.95079999999</v>
      </c>
      <c r="I6" s="25">
        <f>H6</f>
        <v>177278.95079999999</v>
      </c>
      <c r="T6" s="3" t="s">
        <v>452</v>
      </c>
      <c r="U6" s="26">
        <v>0</v>
      </c>
      <c r="X6" s="3" t="s">
        <v>221</v>
      </c>
      <c r="Y6" s="27">
        <v>0</v>
      </c>
      <c r="AA6" t="str">
        <f t="shared" si="1"/>
        <v>White</v>
      </c>
      <c r="AB6" s="25">
        <f t="shared" si="2"/>
        <v>0</v>
      </c>
    </row>
    <row r="7" spans="3:36" x14ac:dyDescent="0.35">
      <c r="C7" s="3" t="s">
        <v>264</v>
      </c>
      <c r="D7" s="26">
        <v>173058.02339999998</v>
      </c>
      <c r="G7" t="str">
        <f t="shared" si="0"/>
        <v>Road-150 Red, 44</v>
      </c>
      <c r="H7" s="25">
        <f t="shared" si="0"/>
        <v>173058.02339999998</v>
      </c>
      <c r="I7" s="25">
        <f>H7</f>
        <v>173058.02339999998</v>
      </c>
      <c r="T7" s="3" t="s">
        <v>226</v>
      </c>
      <c r="U7" s="26">
        <v>0</v>
      </c>
      <c r="X7" s="3" t="s">
        <v>4</v>
      </c>
      <c r="Y7" s="27">
        <v>0</v>
      </c>
      <c r="AA7" t="str">
        <f t="shared" si="1"/>
        <v>Unknown</v>
      </c>
      <c r="AB7" s="25">
        <f t="shared" si="2"/>
        <v>0</v>
      </c>
      <c r="AF7" s="1" t="str">
        <f t="shared" ref="AF7:AG9" si="3">AF2</f>
        <v>Product Price Type</v>
      </c>
      <c r="AG7" s="1" t="str">
        <f t="shared" si="3"/>
        <v>Profit</v>
      </c>
      <c r="AH7" s="1" t="s">
        <v>531</v>
      </c>
      <c r="AI7" s="1" t="s">
        <v>583</v>
      </c>
      <c r="AJ7" s="1" t="s">
        <v>584</v>
      </c>
    </row>
    <row r="8" spans="3:36" x14ac:dyDescent="0.35">
      <c r="C8" s="3" t="s">
        <v>265</v>
      </c>
      <c r="D8" s="26">
        <v>153360.36219999997</v>
      </c>
      <c r="G8" t="str">
        <f t="shared" si="0"/>
        <v>Road-150 Red, 48</v>
      </c>
      <c r="H8" s="25">
        <f t="shared" si="0"/>
        <v>153360.36219999997</v>
      </c>
      <c r="I8" s="25">
        <f>H8</f>
        <v>153360.36219999997</v>
      </c>
      <c r="T8" s="3" t="s">
        <v>4</v>
      </c>
      <c r="U8" s="26">
        <v>0</v>
      </c>
      <c r="X8" s="3" t="s">
        <v>312</v>
      </c>
      <c r="Y8" s="27">
        <v>0</v>
      </c>
      <c r="AA8" t="str">
        <f t="shared" si="1"/>
        <v>Yellow</v>
      </c>
      <c r="AB8" s="25">
        <f t="shared" si="2"/>
        <v>0</v>
      </c>
      <c r="AF8" t="str">
        <f t="shared" si="3"/>
        <v>Expensive</v>
      </c>
      <c r="AG8" s="25">
        <f t="shared" si="3"/>
        <v>1303767.3538000002</v>
      </c>
      <c r="AH8" s="22">
        <f>AG8/SUM($AG$8:$AG$9)</f>
        <v>1</v>
      </c>
      <c r="AI8">
        <v>1</v>
      </c>
      <c r="AJ8">
        <v>0.7</v>
      </c>
    </row>
    <row r="9" spans="3:36" x14ac:dyDescent="0.35">
      <c r="C9" s="3" t="s">
        <v>285</v>
      </c>
      <c r="D9" s="26">
        <v>75879.615600000005</v>
      </c>
      <c r="T9" s="3" t="s">
        <v>221</v>
      </c>
      <c r="U9" s="26">
        <v>0</v>
      </c>
      <c r="X9" s="3" t="s">
        <v>226</v>
      </c>
      <c r="Y9" s="27">
        <v>0</v>
      </c>
      <c r="AA9" t="str">
        <f t="shared" si="1"/>
        <v>Multi</v>
      </c>
      <c r="AB9" s="25">
        <f t="shared" si="2"/>
        <v>0</v>
      </c>
      <c r="AF9" t="str">
        <f t="shared" si="3"/>
        <v>Less Expensive</v>
      </c>
      <c r="AG9" s="25">
        <f t="shared" si="3"/>
        <v>0</v>
      </c>
      <c r="AH9" s="22">
        <f>AG9/SUM($AG$8:$AG$9)</f>
        <v>0</v>
      </c>
      <c r="AI9">
        <v>1</v>
      </c>
      <c r="AJ9">
        <v>0.7</v>
      </c>
    </row>
    <row r="10" spans="3:36" x14ac:dyDescent="0.35">
      <c r="C10" s="3" t="s">
        <v>292</v>
      </c>
      <c r="D10" s="26">
        <v>44306.868000000002</v>
      </c>
      <c r="G10" t="s">
        <v>572</v>
      </c>
      <c r="T10" s="3" t="s">
        <v>312</v>
      </c>
      <c r="U10" s="26">
        <v>0</v>
      </c>
      <c r="X10" s="3" t="s">
        <v>224</v>
      </c>
      <c r="Y10" s="27">
        <v>0</v>
      </c>
      <c r="AA10" t="str">
        <f t="shared" si="1"/>
        <v>Blue</v>
      </c>
      <c r="AB10" s="25">
        <f t="shared" si="2"/>
        <v>0</v>
      </c>
    </row>
    <row r="11" spans="3:36" x14ac:dyDescent="0.35">
      <c r="C11" s="3" t="s">
        <v>288</v>
      </c>
      <c r="D11" s="26">
        <v>32732.383199999997</v>
      </c>
      <c r="G11" t="str">
        <f t="shared" ref="G11:G42" si="4">C9</f>
        <v>Mountain-100 Silver, 38</v>
      </c>
      <c r="H11" s="25">
        <f t="shared" ref="H11:H42" si="5">D9</f>
        <v>75879.615600000005</v>
      </c>
      <c r="T11" s="3" t="s">
        <v>358</v>
      </c>
      <c r="U11" s="26">
        <v>0</v>
      </c>
    </row>
    <row r="12" spans="3:36" x14ac:dyDescent="0.35">
      <c r="C12" s="3" t="s">
        <v>287</v>
      </c>
      <c r="D12" s="26">
        <v>29756.712</v>
      </c>
      <c r="G12" t="str">
        <f t="shared" si="4"/>
        <v>Mountain-100 Black, 48</v>
      </c>
      <c r="H12" s="25">
        <f t="shared" si="5"/>
        <v>44306.868000000002</v>
      </c>
      <c r="T12" s="3" t="s">
        <v>224</v>
      </c>
      <c r="U12" s="26">
        <v>0</v>
      </c>
    </row>
    <row r="13" spans="3:36" x14ac:dyDescent="0.35">
      <c r="C13" s="3" t="s">
        <v>291</v>
      </c>
      <c r="D13" s="26">
        <v>29537.912</v>
      </c>
      <c r="G13" t="str">
        <f t="shared" si="4"/>
        <v>Mountain-100 Silver, 48</v>
      </c>
      <c r="H13" s="25">
        <f t="shared" si="5"/>
        <v>32732.383199999997</v>
      </c>
    </row>
    <row r="14" spans="3:36" x14ac:dyDescent="0.35">
      <c r="C14" s="3" t="s">
        <v>289</v>
      </c>
      <c r="D14" s="26">
        <v>17722.747200000002</v>
      </c>
      <c r="G14" t="str">
        <f t="shared" si="4"/>
        <v>Mountain-100 Silver, 44</v>
      </c>
      <c r="H14" s="25">
        <f t="shared" si="5"/>
        <v>29756.712</v>
      </c>
    </row>
    <row r="15" spans="3:36" x14ac:dyDescent="0.35">
      <c r="C15" s="3" t="s">
        <v>284</v>
      </c>
      <c r="D15" s="26">
        <v>13439.739300000001</v>
      </c>
      <c r="G15" t="str">
        <f t="shared" si="4"/>
        <v>Mountain-100 Black, 44</v>
      </c>
      <c r="H15" s="25">
        <f t="shared" si="5"/>
        <v>29537.912</v>
      </c>
    </row>
    <row r="16" spans="3:36" x14ac:dyDescent="0.35">
      <c r="C16" s="3" t="s">
        <v>279</v>
      </c>
      <c r="D16" s="26">
        <v>10580.220300000001</v>
      </c>
      <c r="G16" t="str">
        <f t="shared" si="4"/>
        <v>Mountain-100 Black, 38</v>
      </c>
      <c r="H16" s="25">
        <f t="shared" si="5"/>
        <v>17722.747200000002</v>
      </c>
    </row>
    <row r="17" spans="3:8" x14ac:dyDescent="0.35">
      <c r="C17" s="3" t="s">
        <v>280</v>
      </c>
      <c r="D17" s="26">
        <v>9436.4127000000008</v>
      </c>
      <c r="G17" t="str">
        <f t="shared" si="4"/>
        <v>Road-650 Black, 52</v>
      </c>
      <c r="H17" s="25">
        <f t="shared" si="5"/>
        <v>13439.739300000001</v>
      </c>
    </row>
    <row r="18" spans="3:8" x14ac:dyDescent="0.35">
      <c r="C18" s="3" t="s">
        <v>274</v>
      </c>
      <c r="D18" s="26">
        <v>6862.8456000000006</v>
      </c>
      <c r="G18" t="str">
        <f t="shared" si="4"/>
        <v>Road-650 Black, 58</v>
      </c>
      <c r="H18" s="25">
        <f t="shared" si="5"/>
        <v>10580.220300000001</v>
      </c>
    </row>
    <row r="19" spans="3:8" x14ac:dyDescent="0.35">
      <c r="C19" s="3" t="s">
        <v>286</v>
      </c>
      <c r="D19" s="26">
        <v>5951.3424000000005</v>
      </c>
      <c r="G19" t="str">
        <f t="shared" si="4"/>
        <v>Road-650 Black, 60</v>
      </c>
      <c r="H19" s="25">
        <f t="shared" si="5"/>
        <v>9436.4127000000008</v>
      </c>
    </row>
    <row r="20" spans="3:8" x14ac:dyDescent="0.35">
      <c r="C20" s="3" t="s">
        <v>278</v>
      </c>
      <c r="D20" s="26">
        <v>5433.0861000000004</v>
      </c>
      <c r="G20" t="str">
        <f t="shared" si="4"/>
        <v>Road-650 Red, 60</v>
      </c>
      <c r="H20" s="25">
        <f t="shared" si="5"/>
        <v>6862.8456000000006</v>
      </c>
    </row>
    <row r="21" spans="3:8" x14ac:dyDescent="0.35">
      <c r="C21" s="3" t="s">
        <v>275</v>
      </c>
      <c r="D21" s="26">
        <v>3431.4227999999998</v>
      </c>
      <c r="G21" t="str">
        <f t="shared" si="4"/>
        <v>Mountain-100 Silver, 42</v>
      </c>
      <c r="H21" s="25">
        <f t="shared" si="5"/>
        <v>5951.3424000000005</v>
      </c>
    </row>
    <row r="22" spans="3:8" x14ac:dyDescent="0.35">
      <c r="C22" s="3" t="s">
        <v>276</v>
      </c>
      <c r="D22" s="26">
        <v>2859.5189999999998</v>
      </c>
      <c r="G22" t="str">
        <f t="shared" si="4"/>
        <v>Road-650 Red, 52</v>
      </c>
      <c r="H22" s="25">
        <f t="shared" si="5"/>
        <v>5433.0861000000004</v>
      </c>
    </row>
    <row r="23" spans="3:8" x14ac:dyDescent="0.35">
      <c r="C23" s="3" t="s">
        <v>173</v>
      </c>
      <c r="D23" s="26">
        <v>0</v>
      </c>
      <c r="G23" t="str">
        <f t="shared" si="4"/>
        <v>Road-650 Red, 62</v>
      </c>
      <c r="H23" s="25">
        <f t="shared" si="5"/>
        <v>3431.4227999999998</v>
      </c>
    </row>
    <row r="24" spans="3:8" x14ac:dyDescent="0.35">
      <c r="C24" s="3" t="s">
        <v>219</v>
      </c>
      <c r="D24" s="26">
        <v>0</v>
      </c>
      <c r="G24" t="str">
        <f t="shared" si="4"/>
        <v>Road-650 Red, 44</v>
      </c>
      <c r="H24" s="25">
        <f t="shared" si="5"/>
        <v>2859.5189999999998</v>
      </c>
    </row>
    <row r="25" spans="3:8" x14ac:dyDescent="0.35">
      <c r="C25" s="3" t="s">
        <v>299</v>
      </c>
      <c r="D25" s="26">
        <v>0</v>
      </c>
      <c r="G25" t="str">
        <f t="shared" si="4"/>
        <v>Metal Tread Plate</v>
      </c>
      <c r="H25" s="25">
        <f t="shared" si="5"/>
        <v>0</v>
      </c>
    </row>
    <row r="26" spans="3:8" x14ac:dyDescent="0.35">
      <c r="C26" s="3" t="s">
        <v>20</v>
      </c>
      <c r="D26" s="26">
        <v>0</v>
      </c>
      <c r="G26" t="str">
        <f t="shared" si="4"/>
        <v>Sport-100 Helmet, Black</v>
      </c>
      <c r="H26" s="25">
        <f t="shared" si="5"/>
        <v>0</v>
      </c>
    </row>
    <row r="27" spans="3:8" x14ac:dyDescent="0.35">
      <c r="C27" s="3" t="s">
        <v>478</v>
      </c>
      <c r="D27" s="26">
        <v>0</v>
      </c>
      <c r="G27" t="str">
        <f t="shared" si="4"/>
        <v>Mountain-300 Black, 38</v>
      </c>
      <c r="H27" s="25">
        <f t="shared" si="5"/>
        <v>0</v>
      </c>
    </row>
    <row r="28" spans="3:8" x14ac:dyDescent="0.35">
      <c r="C28" s="3" t="s">
        <v>21</v>
      </c>
      <c r="D28" s="26">
        <v>0</v>
      </c>
      <c r="G28" t="str">
        <f t="shared" si="4"/>
        <v>Decal 2</v>
      </c>
      <c r="H28" s="25">
        <f t="shared" si="5"/>
        <v>0</v>
      </c>
    </row>
    <row r="29" spans="3:8" x14ac:dyDescent="0.35">
      <c r="C29" s="3" t="s">
        <v>350</v>
      </c>
      <c r="D29" s="26">
        <v>0</v>
      </c>
      <c r="G29" t="str">
        <f t="shared" si="4"/>
        <v>Touring-3000 Yellow, 44</v>
      </c>
      <c r="H29" s="25">
        <f t="shared" si="5"/>
        <v>0</v>
      </c>
    </row>
    <row r="30" spans="3:8" x14ac:dyDescent="0.35">
      <c r="C30" s="3" t="s">
        <v>93</v>
      </c>
      <c r="D30" s="26">
        <v>0</v>
      </c>
      <c r="G30" t="str">
        <f t="shared" si="4"/>
        <v>Down Tube</v>
      </c>
      <c r="H30" s="25">
        <f t="shared" si="5"/>
        <v>0</v>
      </c>
    </row>
    <row r="31" spans="3:8" x14ac:dyDescent="0.35">
      <c r="C31" s="3" t="s">
        <v>23</v>
      </c>
      <c r="D31" s="26">
        <v>0</v>
      </c>
      <c r="G31" t="str">
        <f t="shared" si="4"/>
        <v>ML Road Frame-W - Yellow, 44</v>
      </c>
      <c r="H31" s="25">
        <f t="shared" si="5"/>
        <v>0</v>
      </c>
    </row>
    <row r="32" spans="3:8" x14ac:dyDescent="0.35">
      <c r="C32" s="3" t="s">
        <v>95</v>
      </c>
      <c r="D32" s="26">
        <v>0</v>
      </c>
      <c r="G32" t="str">
        <f t="shared" si="4"/>
        <v>External Lock Washer 1</v>
      </c>
      <c r="H32" s="25">
        <f t="shared" si="5"/>
        <v>0</v>
      </c>
    </row>
    <row r="33" spans="3:8" x14ac:dyDescent="0.35">
      <c r="C33" s="3" t="s">
        <v>114</v>
      </c>
      <c r="D33" s="26">
        <v>0</v>
      </c>
      <c r="G33" t="str">
        <f t="shared" si="4"/>
        <v>Road End Caps</v>
      </c>
      <c r="H33" s="25">
        <f t="shared" si="5"/>
        <v>0</v>
      </c>
    </row>
    <row r="34" spans="3:8" x14ac:dyDescent="0.35">
      <c r="C34" s="3" t="s">
        <v>87</v>
      </c>
      <c r="D34" s="26">
        <v>0</v>
      </c>
      <c r="G34" t="str">
        <f t="shared" si="4"/>
        <v>External Lock Washer 2</v>
      </c>
      <c r="H34" s="25">
        <f t="shared" si="5"/>
        <v>0</v>
      </c>
    </row>
    <row r="35" spans="3:8" x14ac:dyDescent="0.35">
      <c r="C35" s="3" t="s">
        <v>365</v>
      </c>
      <c r="D35" s="26">
        <v>0</v>
      </c>
      <c r="G35" t="str">
        <f t="shared" si="4"/>
        <v>Thin-Jam Lock Nut 3</v>
      </c>
      <c r="H35" s="25">
        <f t="shared" si="5"/>
        <v>0</v>
      </c>
    </row>
    <row r="36" spans="3:8" x14ac:dyDescent="0.35">
      <c r="C36" s="3" t="s">
        <v>88</v>
      </c>
      <c r="D36" s="26">
        <v>0</v>
      </c>
      <c r="G36" t="str">
        <f t="shared" si="4"/>
        <v>External Lock Washer 3</v>
      </c>
      <c r="H36" s="25">
        <f t="shared" si="5"/>
        <v>0</v>
      </c>
    </row>
    <row r="37" spans="3:8" x14ac:dyDescent="0.35">
      <c r="C37" s="3" t="s">
        <v>331</v>
      </c>
      <c r="D37" s="26">
        <v>0</v>
      </c>
      <c r="G37" t="str">
        <f t="shared" si="4"/>
        <v>Men's Sports Shorts, M</v>
      </c>
      <c r="H37" s="25">
        <f t="shared" si="5"/>
        <v>0</v>
      </c>
    </row>
    <row r="38" spans="3:8" x14ac:dyDescent="0.35">
      <c r="C38" s="3" t="s">
        <v>90</v>
      </c>
      <c r="D38" s="26">
        <v>0</v>
      </c>
      <c r="G38" t="str">
        <f t="shared" si="4"/>
        <v>External Lock Washer 4</v>
      </c>
      <c r="H38" s="25">
        <f t="shared" si="5"/>
        <v>0</v>
      </c>
    </row>
    <row r="39" spans="3:8" x14ac:dyDescent="0.35">
      <c r="C39" s="3" t="s">
        <v>361</v>
      </c>
      <c r="D39" s="26">
        <v>0</v>
      </c>
      <c r="G39" t="str">
        <f t="shared" si="4"/>
        <v>ML Mountain Front Wheel</v>
      </c>
      <c r="H39" s="25">
        <f t="shared" si="5"/>
        <v>0</v>
      </c>
    </row>
    <row r="40" spans="3:8" x14ac:dyDescent="0.35">
      <c r="C40" s="3" t="s">
        <v>92</v>
      </c>
      <c r="D40" s="26">
        <v>0</v>
      </c>
      <c r="G40" t="str">
        <f t="shared" si="4"/>
        <v>External Lock Washer 5</v>
      </c>
      <c r="H40" s="25">
        <f t="shared" si="5"/>
        <v>0</v>
      </c>
    </row>
    <row r="41" spans="3:8" x14ac:dyDescent="0.35">
      <c r="C41" s="3" t="s">
        <v>504</v>
      </c>
      <c r="D41" s="26">
        <v>0</v>
      </c>
      <c r="G41" t="str">
        <f t="shared" si="4"/>
        <v>Mountain Pump</v>
      </c>
      <c r="H41" s="25">
        <f t="shared" si="5"/>
        <v>0</v>
      </c>
    </row>
    <row r="42" spans="3:8" x14ac:dyDescent="0.35">
      <c r="C42" s="3" t="s">
        <v>91</v>
      </c>
      <c r="D42" s="26">
        <v>0</v>
      </c>
      <c r="G42" t="str">
        <f t="shared" si="4"/>
        <v>External Lock Washer 6</v>
      </c>
      <c r="H42" s="25">
        <f t="shared" si="5"/>
        <v>0</v>
      </c>
    </row>
    <row r="43" spans="3:8" x14ac:dyDescent="0.35">
      <c r="C43" s="3" t="s">
        <v>491</v>
      </c>
      <c r="D43" s="26">
        <v>0</v>
      </c>
      <c r="G43" t="str">
        <f t="shared" ref="G43:G74" si="6">C41</f>
        <v>Mountain-500 Silver, 48</v>
      </c>
      <c r="H43" s="25">
        <f t="shared" ref="H43:H74" si="7">D41</f>
        <v>0</v>
      </c>
    </row>
    <row r="44" spans="3:8" x14ac:dyDescent="0.35">
      <c r="C44" s="3" t="s">
        <v>94</v>
      </c>
      <c r="D44" s="26">
        <v>0</v>
      </c>
      <c r="G44" t="str">
        <f t="shared" si="6"/>
        <v>External Lock Washer 7</v>
      </c>
      <c r="H44" s="25">
        <f t="shared" si="7"/>
        <v>0</v>
      </c>
    </row>
    <row r="45" spans="3:8" x14ac:dyDescent="0.35">
      <c r="C45" s="3" t="s">
        <v>51</v>
      </c>
      <c r="D45" s="26">
        <v>0</v>
      </c>
      <c r="G45" t="str">
        <f t="shared" si="6"/>
        <v>Road-350-W Yellow, 42</v>
      </c>
      <c r="H45" s="25">
        <f t="shared" si="7"/>
        <v>0</v>
      </c>
    </row>
    <row r="46" spans="3:8" x14ac:dyDescent="0.35">
      <c r="C46" s="3" t="s">
        <v>89</v>
      </c>
      <c r="D46" s="26">
        <v>0</v>
      </c>
      <c r="G46" t="str">
        <f t="shared" si="6"/>
        <v>External Lock Washer 8</v>
      </c>
      <c r="H46" s="25">
        <f t="shared" si="7"/>
        <v>0</v>
      </c>
    </row>
    <row r="47" spans="3:8" x14ac:dyDescent="0.35">
      <c r="C47" s="3" t="s">
        <v>484</v>
      </c>
      <c r="D47" s="26">
        <v>0</v>
      </c>
      <c r="G47" t="str">
        <f t="shared" si="6"/>
        <v>Thin-Jam Hex Nut 3</v>
      </c>
      <c r="H47" s="25">
        <f t="shared" si="7"/>
        <v>0</v>
      </c>
    </row>
    <row r="48" spans="3:8" x14ac:dyDescent="0.35">
      <c r="C48" s="3" t="s">
        <v>394</v>
      </c>
      <c r="D48" s="26">
        <v>0</v>
      </c>
      <c r="G48" t="str">
        <f t="shared" si="6"/>
        <v>External Lock Washer 9</v>
      </c>
      <c r="H48" s="25">
        <f t="shared" si="7"/>
        <v>0</v>
      </c>
    </row>
    <row r="49" spans="3:8" x14ac:dyDescent="0.35">
      <c r="C49" s="3" t="s">
        <v>228</v>
      </c>
      <c r="D49" s="26">
        <v>0</v>
      </c>
      <c r="G49" t="str">
        <f t="shared" si="6"/>
        <v>Touring-1000 Blue, 50</v>
      </c>
      <c r="H49" s="25">
        <f t="shared" si="7"/>
        <v>0</v>
      </c>
    </row>
    <row r="50" spans="3:8" x14ac:dyDescent="0.35">
      <c r="C50" s="3" t="s">
        <v>27</v>
      </c>
      <c r="D50" s="26">
        <v>0</v>
      </c>
      <c r="G50" t="str">
        <f t="shared" si="6"/>
        <v>Fender Set - Mountain</v>
      </c>
      <c r="H50" s="25">
        <f t="shared" si="7"/>
        <v>0</v>
      </c>
    </row>
    <row r="51" spans="3:8" x14ac:dyDescent="0.35">
      <c r="C51" s="3" t="s">
        <v>165</v>
      </c>
      <c r="D51" s="26">
        <v>0</v>
      </c>
      <c r="G51" t="str">
        <f t="shared" si="6"/>
        <v>Long-Sleeve Logo Jersey, M</v>
      </c>
      <c r="H51" s="25">
        <f t="shared" si="7"/>
        <v>0</v>
      </c>
    </row>
    <row r="52" spans="3:8" x14ac:dyDescent="0.35">
      <c r="C52" s="3" t="s">
        <v>29</v>
      </c>
      <c r="D52" s="26">
        <v>0</v>
      </c>
      <c r="G52" t="str">
        <f t="shared" si="6"/>
        <v>Flat Washer 1</v>
      </c>
      <c r="H52" s="25">
        <f t="shared" si="7"/>
        <v>0</v>
      </c>
    </row>
    <row r="53" spans="3:8" x14ac:dyDescent="0.35">
      <c r="C53" s="3" t="s">
        <v>329</v>
      </c>
      <c r="D53" s="26">
        <v>0</v>
      </c>
      <c r="G53" t="str">
        <f t="shared" si="6"/>
        <v>Metal Plate 3</v>
      </c>
      <c r="H53" s="25">
        <f t="shared" si="7"/>
        <v>0</v>
      </c>
    </row>
    <row r="54" spans="3:8" x14ac:dyDescent="0.35">
      <c r="C54" s="3" t="s">
        <v>32</v>
      </c>
      <c r="D54" s="26">
        <v>0</v>
      </c>
      <c r="G54" t="str">
        <f t="shared" si="6"/>
        <v>Flat Washer 2</v>
      </c>
      <c r="H54" s="25">
        <f t="shared" si="7"/>
        <v>0</v>
      </c>
    </row>
    <row r="55" spans="3:8" x14ac:dyDescent="0.35">
      <c r="C55" s="3" t="s">
        <v>245</v>
      </c>
      <c r="D55" s="26">
        <v>0</v>
      </c>
      <c r="G55" t="str">
        <f t="shared" si="6"/>
        <v>ML Mountain Frame - Black, 38</v>
      </c>
      <c r="H55" s="25">
        <f t="shared" si="7"/>
        <v>0</v>
      </c>
    </row>
    <row r="56" spans="3:8" x14ac:dyDescent="0.35">
      <c r="C56" s="3" t="s">
        <v>31</v>
      </c>
      <c r="D56" s="26">
        <v>0</v>
      </c>
      <c r="G56" t="str">
        <f t="shared" si="6"/>
        <v>Flat Washer 3</v>
      </c>
      <c r="H56" s="25">
        <f t="shared" si="7"/>
        <v>0</v>
      </c>
    </row>
    <row r="57" spans="3:8" x14ac:dyDescent="0.35">
      <c r="C57" s="3" t="s">
        <v>428</v>
      </c>
      <c r="D57" s="26">
        <v>0</v>
      </c>
      <c r="G57" t="str">
        <f t="shared" si="6"/>
        <v>ML Road Frame - Red, 44</v>
      </c>
      <c r="H57" s="25">
        <f t="shared" si="7"/>
        <v>0</v>
      </c>
    </row>
    <row r="58" spans="3:8" x14ac:dyDescent="0.35">
      <c r="C58" s="3" t="s">
        <v>34</v>
      </c>
      <c r="D58" s="26">
        <v>0</v>
      </c>
      <c r="G58" t="str">
        <f t="shared" si="6"/>
        <v>Flat Washer 4</v>
      </c>
      <c r="H58" s="25">
        <f t="shared" si="7"/>
        <v>0</v>
      </c>
    </row>
    <row r="59" spans="3:8" x14ac:dyDescent="0.35">
      <c r="C59" s="3" t="s">
        <v>393</v>
      </c>
      <c r="D59" s="26">
        <v>0</v>
      </c>
      <c r="G59" t="str">
        <f t="shared" si="6"/>
        <v>ML Road Seat/Saddle</v>
      </c>
      <c r="H59" s="25">
        <f t="shared" si="7"/>
        <v>0</v>
      </c>
    </row>
    <row r="60" spans="3:8" x14ac:dyDescent="0.35">
      <c r="C60" s="3" t="s">
        <v>28</v>
      </c>
      <c r="D60" s="26">
        <v>0</v>
      </c>
      <c r="G60" t="str">
        <f t="shared" si="6"/>
        <v>Flat Washer 5</v>
      </c>
      <c r="H60" s="25">
        <f t="shared" si="7"/>
        <v>0</v>
      </c>
    </row>
    <row r="61" spans="3:8" x14ac:dyDescent="0.35">
      <c r="C61" s="3" t="s">
        <v>506</v>
      </c>
      <c r="D61" s="26">
        <v>0</v>
      </c>
      <c r="G61" t="str">
        <f t="shared" si="6"/>
        <v>Bike Wash - Dissolver</v>
      </c>
      <c r="H61" s="25">
        <f t="shared" si="7"/>
        <v>0</v>
      </c>
    </row>
    <row r="62" spans="3:8" x14ac:dyDescent="0.35">
      <c r="C62" s="3" t="s">
        <v>35</v>
      </c>
      <c r="D62" s="26">
        <v>0</v>
      </c>
      <c r="G62" t="str">
        <f t="shared" si="6"/>
        <v>Flat Washer 6</v>
      </c>
      <c r="H62" s="25">
        <f t="shared" si="7"/>
        <v>0</v>
      </c>
    </row>
    <row r="63" spans="3:8" x14ac:dyDescent="0.35">
      <c r="C63" s="3" t="s">
        <v>181</v>
      </c>
      <c r="D63" s="26">
        <v>0</v>
      </c>
      <c r="G63" t="str">
        <f t="shared" si="6"/>
        <v>Mountain-500 Black, 40</v>
      </c>
      <c r="H63" s="25">
        <f t="shared" si="7"/>
        <v>0</v>
      </c>
    </row>
    <row r="64" spans="3:8" x14ac:dyDescent="0.35">
      <c r="C64" s="3" t="s">
        <v>33</v>
      </c>
      <c r="D64" s="26">
        <v>0</v>
      </c>
      <c r="G64" t="str">
        <f t="shared" si="6"/>
        <v>Flat Washer 7</v>
      </c>
      <c r="H64" s="25">
        <f t="shared" si="7"/>
        <v>0</v>
      </c>
    </row>
    <row r="65" spans="3:8" x14ac:dyDescent="0.35">
      <c r="C65" s="3" t="s">
        <v>308</v>
      </c>
      <c r="D65" s="26">
        <v>0</v>
      </c>
      <c r="G65" t="str">
        <f t="shared" si="6"/>
        <v>Pinch Bolt</v>
      </c>
      <c r="H65" s="25">
        <f t="shared" si="7"/>
        <v>0</v>
      </c>
    </row>
    <row r="66" spans="3:8" x14ac:dyDescent="0.35">
      <c r="C66" s="3" t="s">
        <v>30</v>
      </c>
      <c r="D66" s="26">
        <v>0</v>
      </c>
      <c r="G66" t="str">
        <f t="shared" si="6"/>
        <v>Flat Washer 8</v>
      </c>
      <c r="H66" s="25">
        <f t="shared" si="7"/>
        <v>0</v>
      </c>
    </row>
    <row r="67" spans="3:8" x14ac:dyDescent="0.35">
      <c r="C67" s="3" t="s">
        <v>311</v>
      </c>
      <c r="D67" s="26">
        <v>0</v>
      </c>
      <c r="G67" t="str">
        <f t="shared" si="6"/>
        <v>Road-250 Black, 48</v>
      </c>
      <c r="H67" s="25">
        <f t="shared" si="7"/>
        <v>0</v>
      </c>
    </row>
    <row r="68" spans="3:8" x14ac:dyDescent="0.35">
      <c r="C68" s="3" t="s">
        <v>36</v>
      </c>
      <c r="D68" s="26">
        <v>0</v>
      </c>
      <c r="G68" t="str">
        <f t="shared" si="6"/>
        <v>Flat Washer 9</v>
      </c>
      <c r="H68" s="25">
        <f t="shared" si="7"/>
        <v>0</v>
      </c>
    </row>
    <row r="69" spans="3:8" x14ac:dyDescent="0.35">
      <c r="C69" s="3" t="s">
        <v>44</v>
      </c>
      <c r="D69" s="26">
        <v>0</v>
      </c>
      <c r="G69" t="str">
        <f t="shared" si="6"/>
        <v>Road-550-W Yellow, 38</v>
      </c>
      <c r="H69" s="25">
        <f t="shared" si="7"/>
        <v>0</v>
      </c>
    </row>
    <row r="70" spans="3:8" x14ac:dyDescent="0.35">
      <c r="C70" s="3" t="s">
        <v>25</v>
      </c>
      <c r="D70" s="26">
        <v>0</v>
      </c>
      <c r="G70" t="str">
        <f t="shared" si="6"/>
        <v>Fork Crown</v>
      </c>
      <c r="H70" s="25">
        <f t="shared" si="7"/>
        <v>0</v>
      </c>
    </row>
    <row r="71" spans="3:8" x14ac:dyDescent="0.35">
      <c r="C71" s="3" t="s">
        <v>107</v>
      </c>
      <c r="D71" s="26">
        <v>0</v>
      </c>
      <c r="G71" t="str">
        <f t="shared" si="6"/>
        <v>Thin-Jam Hex Nut 10</v>
      </c>
      <c r="H71" s="25">
        <f t="shared" si="7"/>
        <v>0</v>
      </c>
    </row>
    <row r="72" spans="3:8" x14ac:dyDescent="0.35">
      <c r="C72" s="3" t="s">
        <v>26</v>
      </c>
      <c r="D72" s="26">
        <v>0</v>
      </c>
      <c r="G72" t="str">
        <f t="shared" si="6"/>
        <v>Fork End</v>
      </c>
      <c r="H72" s="25">
        <f t="shared" si="7"/>
        <v>0</v>
      </c>
    </row>
    <row r="73" spans="3:8" x14ac:dyDescent="0.35">
      <c r="C73" s="3" t="s">
        <v>24</v>
      </c>
      <c r="D73" s="26">
        <v>0</v>
      </c>
      <c r="G73" t="str">
        <f t="shared" si="6"/>
        <v>Thin-Jam Lock Nut 10</v>
      </c>
      <c r="H73" s="25">
        <f t="shared" si="7"/>
        <v>0</v>
      </c>
    </row>
    <row r="74" spans="3:8" x14ac:dyDescent="0.35">
      <c r="C74" s="3" t="s">
        <v>465</v>
      </c>
      <c r="D74" s="26">
        <v>0</v>
      </c>
      <c r="G74" t="str">
        <f t="shared" si="6"/>
        <v>Freewheel</v>
      </c>
      <c r="H74" s="25">
        <f t="shared" si="7"/>
        <v>0</v>
      </c>
    </row>
    <row r="75" spans="3:8" x14ac:dyDescent="0.35">
      <c r="C75" s="3" t="s">
        <v>488</v>
      </c>
      <c r="D75" s="26">
        <v>0</v>
      </c>
      <c r="G75" t="str">
        <f t="shared" ref="G75:G106" si="8">C73</f>
        <v>Touring End Caps</v>
      </c>
      <c r="H75" s="25">
        <f t="shared" ref="H75:H106" si="9">D73</f>
        <v>0</v>
      </c>
    </row>
    <row r="76" spans="3:8" x14ac:dyDescent="0.35">
      <c r="C76" s="3" t="s">
        <v>462</v>
      </c>
      <c r="D76" s="26">
        <v>0</v>
      </c>
      <c r="G76" t="str">
        <f t="shared" si="8"/>
        <v>Front Brakes</v>
      </c>
      <c r="H76" s="25">
        <f t="shared" si="9"/>
        <v>0</v>
      </c>
    </row>
    <row r="77" spans="3:8" x14ac:dyDescent="0.35">
      <c r="C77" s="3" t="s">
        <v>384</v>
      </c>
      <c r="D77" s="26">
        <v>0</v>
      </c>
      <c r="G77" t="str">
        <f t="shared" si="8"/>
        <v>Touring-2000 Blue, 50</v>
      </c>
      <c r="H77" s="25">
        <f t="shared" si="9"/>
        <v>0</v>
      </c>
    </row>
    <row r="78" spans="3:8" x14ac:dyDescent="0.35">
      <c r="C78" s="3" t="s">
        <v>37</v>
      </c>
      <c r="D78" s="26">
        <v>0</v>
      </c>
      <c r="G78" t="str">
        <f t="shared" si="8"/>
        <v>Front Derailleur</v>
      </c>
      <c r="H78" s="25">
        <f t="shared" si="9"/>
        <v>0</v>
      </c>
    </row>
    <row r="79" spans="3:8" x14ac:dyDescent="0.35">
      <c r="C79" s="3" t="s">
        <v>373</v>
      </c>
      <c r="D79" s="26">
        <v>0</v>
      </c>
      <c r="G79" t="str">
        <f t="shared" si="8"/>
        <v>Women's Mountain Shorts, M</v>
      </c>
      <c r="H79" s="25">
        <f t="shared" si="9"/>
        <v>0</v>
      </c>
    </row>
    <row r="80" spans="3:8" x14ac:dyDescent="0.35">
      <c r="C80" s="3" t="s">
        <v>38</v>
      </c>
      <c r="D80" s="26">
        <v>0</v>
      </c>
      <c r="G80" t="str">
        <f t="shared" si="8"/>
        <v>Front Derailleur Cage</v>
      </c>
      <c r="H80" s="25">
        <f t="shared" si="9"/>
        <v>0</v>
      </c>
    </row>
    <row r="81" spans="3:8" x14ac:dyDescent="0.35">
      <c r="C81" s="3" t="s">
        <v>161</v>
      </c>
      <c r="D81" s="26">
        <v>0</v>
      </c>
      <c r="G81" t="str">
        <f t="shared" si="8"/>
        <v>Men's Bib-Shorts, L</v>
      </c>
      <c r="H81" s="25">
        <f t="shared" si="9"/>
        <v>0</v>
      </c>
    </row>
    <row r="82" spans="3:8" x14ac:dyDescent="0.35">
      <c r="C82" s="3" t="s">
        <v>379</v>
      </c>
      <c r="D82" s="26">
        <v>0</v>
      </c>
      <c r="G82" t="str">
        <f t="shared" si="8"/>
        <v>Front Derailleur Linkage</v>
      </c>
      <c r="H82" s="25">
        <f t="shared" si="9"/>
        <v>0</v>
      </c>
    </row>
    <row r="83" spans="3:8" x14ac:dyDescent="0.35">
      <c r="C83" s="3" t="s">
        <v>169</v>
      </c>
      <c r="D83" s="26">
        <v>0</v>
      </c>
      <c r="G83" t="str">
        <f t="shared" si="8"/>
        <v>Metal Bar 1</v>
      </c>
      <c r="H83" s="25">
        <f t="shared" si="9"/>
        <v>0</v>
      </c>
    </row>
    <row r="84" spans="3:8" x14ac:dyDescent="0.35">
      <c r="C84" s="3" t="s">
        <v>378</v>
      </c>
      <c r="D84" s="26">
        <v>0</v>
      </c>
      <c r="G84" t="str">
        <f t="shared" si="8"/>
        <v>Full-Finger Gloves, L</v>
      </c>
      <c r="H84" s="25">
        <f t="shared" si="9"/>
        <v>0</v>
      </c>
    </row>
    <row r="85" spans="3:8" x14ac:dyDescent="0.35">
      <c r="C85" s="3" t="s">
        <v>467</v>
      </c>
      <c r="D85" s="26">
        <v>0</v>
      </c>
      <c r="G85" t="str">
        <f t="shared" si="8"/>
        <v>Metal Sheet 4</v>
      </c>
      <c r="H85" s="25">
        <f t="shared" si="9"/>
        <v>0</v>
      </c>
    </row>
    <row r="86" spans="3:8" x14ac:dyDescent="0.35">
      <c r="C86" s="3" t="s">
        <v>377</v>
      </c>
      <c r="D86" s="26">
        <v>0</v>
      </c>
      <c r="G86" t="str">
        <f t="shared" si="8"/>
        <v>Full-Finger Gloves, M</v>
      </c>
      <c r="H86" s="25">
        <f t="shared" si="9"/>
        <v>0</v>
      </c>
    </row>
    <row r="87" spans="3:8" x14ac:dyDescent="0.35">
      <c r="C87" s="3" t="s">
        <v>459</v>
      </c>
      <c r="D87" s="26">
        <v>0</v>
      </c>
      <c r="G87" t="str">
        <f t="shared" si="8"/>
        <v>ML Crankset</v>
      </c>
      <c r="H87" s="25">
        <f t="shared" si="9"/>
        <v>0</v>
      </c>
    </row>
    <row r="88" spans="3:8" x14ac:dyDescent="0.35">
      <c r="C88" s="3" t="s">
        <v>39</v>
      </c>
      <c r="D88" s="26">
        <v>0</v>
      </c>
      <c r="G88" t="str">
        <f t="shared" si="8"/>
        <v>Full-Finger Gloves, S</v>
      </c>
      <c r="H88" s="25">
        <f t="shared" si="9"/>
        <v>0</v>
      </c>
    </row>
    <row r="89" spans="3:8" x14ac:dyDescent="0.35">
      <c r="C89" s="3" t="s">
        <v>186</v>
      </c>
      <c r="D89" s="26">
        <v>0</v>
      </c>
      <c r="G89" t="str">
        <f t="shared" si="8"/>
        <v>ML Mountain Frame-W - Silver, 38</v>
      </c>
      <c r="H89" s="25">
        <f t="shared" si="9"/>
        <v>0</v>
      </c>
    </row>
    <row r="90" spans="3:8" x14ac:dyDescent="0.35">
      <c r="C90" s="3" t="s">
        <v>376</v>
      </c>
      <c r="D90" s="26">
        <v>0</v>
      </c>
      <c r="G90" t="str">
        <f t="shared" si="8"/>
        <v>Guide Pulley</v>
      </c>
      <c r="H90" s="25">
        <f t="shared" si="9"/>
        <v>0</v>
      </c>
    </row>
    <row r="91" spans="3:8" x14ac:dyDescent="0.35">
      <c r="C91" s="3" t="s">
        <v>249</v>
      </c>
      <c r="D91" s="26">
        <v>0</v>
      </c>
      <c r="G91" t="str">
        <f t="shared" si="8"/>
        <v>ML Mountain Rim</v>
      </c>
      <c r="H91" s="25">
        <f t="shared" si="9"/>
        <v>0</v>
      </c>
    </row>
    <row r="92" spans="3:8" x14ac:dyDescent="0.35">
      <c r="C92" s="3" t="s">
        <v>375</v>
      </c>
      <c r="D92" s="26">
        <v>0</v>
      </c>
      <c r="G92" t="str">
        <f t="shared" si="8"/>
        <v>Half-Finger Gloves, L</v>
      </c>
      <c r="H92" s="25">
        <f t="shared" si="9"/>
        <v>0</v>
      </c>
    </row>
    <row r="93" spans="3:8" x14ac:dyDescent="0.35">
      <c r="C93" s="3" t="s">
        <v>456</v>
      </c>
      <c r="D93" s="26">
        <v>0</v>
      </c>
      <c r="G93" t="str">
        <f t="shared" si="8"/>
        <v>ML Road Frame - Red, 60</v>
      </c>
      <c r="H93" s="25">
        <f t="shared" si="9"/>
        <v>0</v>
      </c>
    </row>
    <row r="94" spans="3:8" x14ac:dyDescent="0.35">
      <c r="C94" s="3" t="s">
        <v>374</v>
      </c>
      <c r="D94" s="26">
        <v>0</v>
      </c>
      <c r="G94" t="str">
        <f t="shared" si="8"/>
        <v>Half-Finger Gloves, M</v>
      </c>
      <c r="H94" s="25">
        <f t="shared" si="9"/>
        <v>0</v>
      </c>
    </row>
    <row r="95" spans="3:8" x14ac:dyDescent="0.35">
      <c r="C95" s="3" t="s">
        <v>222</v>
      </c>
      <c r="D95" s="26">
        <v>0</v>
      </c>
      <c r="G95" t="str">
        <f t="shared" si="8"/>
        <v>ML Road Pedal</v>
      </c>
      <c r="H95" s="25">
        <f t="shared" si="9"/>
        <v>0</v>
      </c>
    </row>
    <row r="96" spans="3:8" x14ac:dyDescent="0.35">
      <c r="C96" s="3" t="s">
        <v>82</v>
      </c>
      <c r="D96" s="26">
        <v>0</v>
      </c>
      <c r="G96" t="str">
        <f t="shared" si="8"/>
        <v>Half-Finger Gloves, S</v>
      </c>
      <c r="H96" s="25">
        <f t="shared" si="9"/>
        <v>0</v>
      </c>
    </row>
    <row r="97" spans="3:8" x14ac:dyDescent="0.35">
      <c r="C97" s="3" t="s">
        <v>225</v>
      </c>
      <c r="D97" s="26">
        <v>0</v>
      </c>
      <c r="G97" t="str">
        <f t="shared" si="8"/>
        <v>Mountain Bike Socks, L</v>
      </c>
      <c r="H97" s="25">
        <f t="shared" si="9"/>
        <v>0</v>
      </c>
    </row>
    <row r="98" spans="3:8" x14ac:dyDescent="0.35">
      <c r="C98" s="3" t="s">
        <v>83</v>
      </c>
      <c r="D98" s="26">
        <v>0</v>
      </c>
      <c r="G98" t="str">
        <f t="shared" si="8"/>
        <v>Handlebar Tube</v>
      </c>
      <c r="H98" s="25">
        <f t="shared" si="9"/>
        <v>0</v>
      </c>
    </row>
    <row r="99" spans="3:8" x14ac:dyDescent="0.35">
      <c r="C99" s="3" t="s">
        <v>298</v>
      </c>
      <c r="D99" s="26">
        <v>0</v>
      </c>
      <c r="G99" t="str">
        <f t="shared" si="8"/>
        <v>AWC Logo Cap</v>
      </c>
      <c r="H99" s="25">
        <f t="shared" si="9"/>
        <v>0</v>
      </c>
    </row>
    <row r="100" spans="3:8" x14ac:dyDescent="0.35">
      <c r="C100" s="3" t="s">
        <v>363</v>
      </c>
      <c r="D100" s="26">
        <v>0</v>
      </c>
      <c r="G100" t="str">
        <f t="shared" si="8"/>
        <v>Head Tube</v>
      </c>
      <c r="H100" s="25">
        <f t="shared" si="9"/>
        <v>0</v>
      </c>
    </row>
    <row r="101" spans="3:8" x14ac:dyDescent="0.35">
      <c r="C101" s="3" t="s">
        <v>497</v>
      </c>
      <c r="D101" s="26">
        <v>0</v>
      </c>
      <c r="G101" t="str">
        <f t="shared" si="8"/>
        <v>Mountain-200 Black, 46</v>
      </c>
      <c r="H101" s="25">
        <f t="shared" si="9"/>
        <v>0</v>
      </c>
    </row>
    <row r="102" spans="3:8" x14ac:dyDescent="0.35">
      <c r="C102" s="3" t="s">
        <v>364</v>
      </c>
      <c r="D102" s="26">
        <v>0</v>
      </c>
      <c r="G102" t="str">
        <f t="shared" si="8"/>
        <v>Headlights - Dual-Beam</v>
      </c>
      <c r="H102" s="25">
        <f t="shared" si="9"/>
        <v>0</v>
      </c>
    </row>
    <row r="103" spans="3:8" x14ac:dyDescent="0.35">
      <c r="C103" s="3" t="s">
        <v>510</v>
      </c>
      <c r="D103" s="26">
        <v>0</v>
      </c>
      <c r="G103" t="str">
        <f t="shared" si="8"/>
        <v>Mountain-400-W Silver, 38</v>
      </c>
      <c r="H103" s="25">
        <f t="shared" si="9"/>
        <v>0</v>
      </c>
    </row>
    <row r="104" spans="3:8" x14ac:dyDescent="0.35">
      <c r="C104" s="3" t="s">
        <v>7</v>
      </c>
      <c r="D104" s="26">
        <v>0</v>
      </c>
      <c r="G104" t="str">
        <f t="shared" si="8"/>
        <v>Headlights - Weatherproof</v>
      </c>
      <c r="H104" s="25">
        <f t="shared" si="9"/>
        <v>0</v>
      </c>
    </row>
    <row r="105" spans="3:8" x14ac:dyDescent="0.35">
      <c r="C105" s="3" t="s">
        <v>177</v>
      </c>
      <c r="D105" s="26">
        <v>0</v>
      </c>
      <c r="G105" t="str">
        <f t="shared" si="8"/>
        <v>Mountain-500 Black, 52</v>
      </c>
      <c r="H105" s="25">
        <f t="shared" si="9"/>
        <v>0</v>
      </c>
    </row>
    <row r="106" spans="3:8" x14ac:dyDescent="0.35">
      <c r="C106" s="3" t="s">
        <v>70</v>
      </c>
      <c r="D106" s="26">
        <v>0</v>
      </c>
      <c r="G106" t="str">
        <f t="shared" si="8"/>
        <v>Headset Ball Bearings</v>
      </c>
      <c r="H106" s="25">
        <f t="shared" si="9"/>
        <v>0</v>
      </c>
    </row>
    <row r="107" spans="3:8" x14ac:dyDescent="0.35">
      <c r="C107" s="3" t="s">
        <v>410</v>
      </c>
      <c r="D107" s="26">
        <v>0</v>
      </c>
      <c r="G107" t="str">
        <f t="shared" ref="G107:G133" si="10">C105</f>
        <v>Paint - Red</v>
      </c>
      <c r="H107" s="25">
        <f t="shared" ref="H107:H133" si="11">D105</f>
        <v>0</v>
      </c>
    </row>
    <row r="108" spans="3:8" x14ac:dyDescent="0.35">
      <c r="C108" s="3" t="s">
        <v>71</v>
      </c>
      <c r="D108" s="26">
        <v>0</v>
      </c>
      <c r="G108" t="str">
        <f t="shared" si="10"/>
        <v>Hex Nut 1</v>
      </c>
      <c r="H108" s="25">
        <f t="shared" si="11"/>
        <v>0</v>
      </c>
    </row>
    <row r="109" spans="3:8" x14ac:dyDescent="0.35">
      <c r="C109" s="3" t="s">
        <v>18</v>
      </c>
      <c r="D109" s="26">
        <v>0</v>
      </c>
      <c r="G109" t="str">
        <f t="shared" si="10"/>
        <v>Rear Derailleur</v>
      </c>
      <c r="H109" s="25">
        <f t="shared" si="11"/>
        <v>0</v>
      </c>
    </row>
    <row r="110" spans="3:8" x14ac:dyDescent="0.35">
      <c r="C110" s="3" t="s">
        <v>72</v>
      </c>
      <c r="D110" s="26">
        <v>0</v>
      </c>
      <c r="G110" t="str">
        <f t="shared" si="10"/>
        <v>Hex Nut 10</v>
      </c>
      <c r="H110" s="25">
        <f t="shared" si="11"/>
        <v>0</v>
      </c>
    </row>
    <row r="111" spans="3:8" x14ac:dyDescent="0.35">
      <c r="C111" s="3" t="s">
        <v>304</v>
      </c>
      <c r="D111" s="26">
        <v>0</v>
      </c>
      <c r="G111" t="str">
        <f t="shared" si="10"/>
        <v>Chain Stays</v>
      </c>
      <c r="H111" s="25">
        <f t="shared" si="11"/>
        <v>0</v>
      </c>
    </row>
    <row r="112" spans="3:8" x14ac:dyDescent="0.35">
      <c r="C112" s="3" t="s">
        <v>68</v>
      </c>
      <c r="D112" s="26">
        <v>0</v>
      </c>
      <c r="G112" t="str">
        <f t="shared" si="10"/>
        <v>Hex Nut 11</v>
      </c>
      <c r="H112" s="25">
        <f t="shared" si="11"/>
        <v>0</v>
      </c>
    </row>
    <row r="113" spans="3:8" x14ac:dyDescent="0.35">
      <c r="C113" s="3" t="s">
        <v>271</v>
      </c>
      <c r="D113" s="26">
        <v>0</v>
      </c>
      <c r="G113" t="str">
        <f t="shared" si="10"/>
        <v>Road-250 Red, 48</v>
      </c>
      <c r="H113" s="25">
        <f t="shared" si="11"/>
        <v>0</v>
      </c>
    </row>
    <row r="114" spans="3:8" x14ac:dyDescent="0.35">
      <c r="C114" s="3" t="s">
        <v>69</v>
      </c>
      <c r="D114" s="26">
        <v>0</v>
      </c>
      <c r="G114" t="str">
        <f t="shared" si="10"/>
        <v>Hex Nut 12</v>
      </c>
      <c r="H114" s="25">
        <f t="shared" si="11"/>
        <v>0</v>
      </c>
    </row>
    <row r="115" spans="3:8" x14ac:dyDescent="0.35">
      <c r="C115" s="3" t="s">
        <v>19</v>
      </c>
      <c r="D115" s="26">
        <v>0</v>
      </c>
      <c r="G115" t="str">
        <f t="shared" si="10"/>
        <v>Road-450 Red, 48</v>
      </c>
      <c r="H115" s="25">
        <f t="shared" si="11"/>
        <v>0</v>
      </c>
    </row>
    <row r="116" spans="3:8" x14ac:dyDescent="0.35">
      <c r="C116" s="3" t="s">
        <v>15</v>
      </c>
      <c r="D116" s="26">
        <v>0</v>
      </c>
      <c r="G116" t="str">
        <f t="shared" si="10"/>
        <v>Hex Nut 13</v>
      </c>
      <c r="H116" s="25">
        <f t="shared" si="11"/>
        <v>0</v>
      </c>
    </row>
    <row r="117" spans="3:8" x14ac:dyDescent="0.35">
      <c r="C117" s="3" t="s">
        <v>77</v>
      </c>
      <c r="D117" s="26">
        <v>0</v>
      </c>
      <c r="G117" t="str">
        <f t="shared" si="10"/>
        <v>Decal 1</v>
      </c>
      <c r="H117" s="25">
        <f t="shared" si="11"/>
        <v>0</v>
      </c>
    </row>
    <row r="118" spans="3:8" x14ac:dyDescent="0.35">
      <c r="C118" s="3" t="s">
        <v>207</v>
      </c>
      <c r="D118" s="26">
        <v>0</v>
      </c>
      <c r="G118" t="str">
        <f t="shared" si="10"/>
        <v>Chainring Nut</v>
      </c>
      <c r="H118" s="25">
        <f t="shared" si="11"/>
        <v>0</v>
      </c>
    </row>
    <row r="119" spans="3:8" x14ac:dyDescent="0.35">
      <c r="C119" s="3" t="s">
        <v>78</v>
      </c>
      <c r="D119" s="26">
        <v>0</v>
      </c>
      <c r="G119" t="str">
        <f t="shared" si="10"/>
        <v>Hex Nut 14</v>
      </c>
      <c r="H119" s="25">
        <f t="shared" si="11"/>
        <v>0</v>
      </c>
    </row>
    <row r="120" spans="3:8" x14ac:dyDescent="0.35">
      <c r="C120" s="3" t="s">
        <v>54</v>
      </c>
      <c r="D120" s="26">
        <v>0</v>
      </c>
      <c r="G120" t="str">
        <f t="shared" si="10"/>
        <v>Stem</v>
      </c>
      <c r="H120" s="25">
        <f t="shared" si="11"/>
        <v>0</v>
      </c>
    </row>
    <row r="121" spans="3:8" x14ac:dyDescent="0.35">
      <c r="C121" s="3" t="s">
        <v>61</v>
      </c>
      <c r="D121" s="26">
        <v>0</v>
      </c>
      <c r="G121" t="str">
        <f t="shared" si="10"/>
        <v>Hex Nut 15</v>
      </c>
      <c r="H121" s="25">
        <f t="shared" si="11"/>
        <v>0</v>
      </c>
    </row>
    <row r="122" spans="3:8" x14ac:dyDescent="0.35">
      <c r="C122" s="3" t="s">
        <v>55</v>
      </c>
      <c r="D122" s="26">
        <v>0</v>
      </c>
      <c r="G122" t="str">
        <f t="shared" si="10"/>
        <v>Thin-Jam Hex Nut 14</v>
      </c>
      <c r="H122" s="25">
        <f t="shared" si="11"/>
        <v>0</v>
      </c>
    </row>
    <row r="123" spans="3:8" x14ac:dyDescent="0.35">
      <c r="C123" s="3" t="s">
        <v>62</v>
      </c>
      <c r="D123" s="26">
        <v>0</v>
      </c>
      <c r="G123" t="str">
        <f t="shared" si="10"/>
        <v>Hex Nut 16</v>
      </c>
      <c r="H123" s="25">
        <f t="shared" si="11"/>
        <v>0</v>
      </c>
    </row>
    <row r="124" spans="3:8" x14ac:dyDescent="0.35">
      <c r="C124" s="3" t="s">
        <v>117</v>
      </c>
      <c r="D124" s="26">
        <v>0</v>
      </c>
      <c r="G124" t="str">
        <f t="shared" si="10"/>
        <v>Thin-Jam Hex Nut 7</v>
      </c>
      <c r="H124" s="25">
        <f t="shared" si="11"/>
        <v>0</v>
      </c>
    </row>
    <row r="125" spans="3:8" x14ac:dyDescent="0.35">
      <c r="C125" s="3" t="s">
        <v>80</v>
      </c>
      <c r="D125" s="26">
        <v>0</v>
      </c>
      <c r="G125" t="str">
        <f t="shared" si="10"/>
        <v>Hex Nut 17</v>
      </c>
      <c r="H125" s="25">
        <f t="shared" si="11"/>
        <v>0</v>
      </c>
    </row>
    <row r="126" spans="3:8" x14ac:dyDescent="0.35">
      <c r="C126" s="3" t="s">
        <v>118</v>
      </c>
      <c r="D126" s="26">
        <v>0</v>
      </c>
      <c r="G126" t="str">
        <f t="shared" si="10"/>
        <v>Thin-Jam Lock Nut 14</v>
      </c>
      <c r="H126" s="25">
        <f t="shared" si="11"/>
        <v>0</v>
      </c>
    </row>
    <row r="127" spans="3:8" x14ac:dyDescent="0.35">
      <c r="C127" s="3" t="s">
        <v>81</v>
      </c>
      <c r="D127" s="26">
        <v>0</v>
      </c>
      <c r="G127" t="str">
        <f t="shared" si="10"/>
        <v>Hex Nut 18</v>
      </c>
      <c r="H127" s="25">
        <f t="shared" si="11"/>
        <v>0</v>
      </c>
    </row>
    <row r="128" spans="3:8" x14ac:dyDescent="0.35">
      <c r="C128" s="3" t="s">
        <v>191</v>
      </c>
      <c r="D128" s="26">
        <v>0</v>
      </c>
      <c r="G128" t="str">
        <f t="shared" si="10"/>
        <v>Thin-Jam Lock Nut 7</v>
      </c>
      <c r="H128" s="25">
        <f t="shared" si="11"/>
        <v>0</v>
      </c>
    </row>
    <row r="129" spans="3:8" x14ac:dyDescent="0.35">
      <c r="C129" s="3" t="s">
        <v>73</v>
      </c>
      <c r="D129" s="26">
        <v>0</v>
      </c>
      <c r="G129" t="str">
        <f t="shared" si="10"/>
        <v>Hex Nut 19</v>
      </c>
      <c r="H129" s="25">
        <f t="shared" si="11"/>
        <v>0</v>
      </c>
    </row>
    <row r="130" spans="3:8" x14ac:dyDescent="0.35">
      <c r="C130" s="3" t="s">
        <v>472</v>
      </c>
      <c r="D130" s="26">
        <v>0</v>
      </c>
      <c r="G130" t="str">
        <f t="shared" si="10"/>
        <v>Touring Rim</v>
      </c>
      <c r="H130" s="25">
        <f t="shared" si="11"/>
        <v>0</v>
      </c>
    </row>
    <row r="131" spans="3:8" x14ac:dyDescent="0.35">
      <c r="C131" s="3" t="s">
        <v>74</v>
      </c>
      <c r="D131" s="26">
        <v>0</v>
      </c>
      <c r="G131" t="str">
        <f t="shared" si="10"/>
        <v>Hex Nut 2</v>
      </c>
      <c r="H131" s="25">
        <f t="shared" si="11"/>
        <v>0</v>
      </c>
    </row>
    <row r="132" spans="3:8" x14ac:dyDescent="0.35">
      <c r="C132" s="3" t="s">
        <v>496</v>
      </c>
      <c r="D132" s="26">
        <v>0</v>
      </c>
      <c r="G132" t="str">
        <f t="shared" si="10"/>
        <v>Touring-1000 Yellow, 50</v>
      </c>
      <c r="H132" s="25">
        <f t="shared" si="11"/>
        <v>0</v>
      </c>
    </row>
    <row r="133" spans="3:8" x14ac:dyDescent="0.35">
      <c r="C133" s="3" t="s">
        <v>75</v>
      </c>
      <c r="D133" s="26">
        <v>0</v>
      </c>
      <c r="G133" t="str">
        <f t="shared" si="10"/>
        <v>Hex Nut 20</v>
      </c>
      <c r="H133" s="25">
        <f t="shared" si="11"/>
        <v>0</v>
      </c>
    </row>
    <row r="134" spans="3:8" x14ac:dyDescent="0.35">
      <c r="C134" s="3" t="s">
        <v>482</v>
      </c>
      <c r="D134" s="26">
        <v>0</v>
      </c>
    </row>
    <row r="135" spans="3:8" x14ac:dyDescent="0.35">
      <c r="C135" s="3" t="s">
        <v>66</v>
      </c>
      <c r="D135" s="26">
        <v>0</v>
      </c>
    </row>
    <row r="136" spans="3:8" x14ac:dyDescent="0.35">
      <c r="C136" s="3" t="s">
        <v>368</v>
      </c>
      <c r="D136" s="26">
        <v>0</v>
      </c>
    </row>
    <row r="137" spans="3:8" x14ac:dyDescent="0.35">
      <c r="C137" s="3" t="s">
        <v>67</v>
      </c>
      <c r="D137" s="26">
        <v>0</v>
      </c>
    </row>
    <row r="138" spans="3:8" x14ac:dyDescent="0.35">
      <c r="C138" s="3" t="s">
        <v>230</v>
      </c>
      <c r="D138" s="26">
        <v>0</v>
      </c>
    </row>
    <row r="139" spans="3:8" x14ac:dyDescent="0.35">
      <c r="C139" s="3" t="s">
        <v>76</v>
      </c>
      <c r="D139" s="26">
        <v>0</v>
      </c>
    </row>
    <row r="140" spans="3:8" x14ac:dyDescent="0.35">
      <c r="C140" s="3" t="s">
        <v>371</v>
      </c>
      <c r="D140" s="26">
        <v>0</v>
      </c>
    </row>
    <row r="141" spans="3:8" x14ac:dyDescent="0.35">
      <c r="C141" s="3" t="s">
        <v>79</v>
      </c>
      <c r="D141" s="26">
        <v>0</v>
      </c>
    </row>
    <row r="142" spans="3:8" x14ac:dyDescent="0.35">
      <c r="C142" s="3" t="s">
        <v>367</v>
      </c>
      <c r="D142" s="26">
        <v>0</v>
      </c>
    </row>
    <row r="143" spans="3:8" x14ac:dyDescent="0.35">
      <c r="C143" s="3" t="s">
        <v>59</v>
      </c>
      <c r="D143" s="26">
        <v>0</v>
      </c>
    </row>
    <row r="144" spans="3:8" x14ac:dyDescent="0.35">
      <c r="C144" s="3" t="s">
        <v>164</v>
      </c>
      <c r="D144" s="26">
        <v>0</v>
      </c>
    </row>
    <row r="145" spans="3:4" x14ac:dyDescent="0.35">
      <c r="C145" s="3" t="s">
        <v>60</v>
      </c>
      <c r="D145" s="26">
        <v>0</v>
      </c>
    </row>
    <row r="146" spans="3:4" x14ac:dyDescent="0.35">
      <c r="C146" s="3" t="s">
        <v>166</v>
      </c>
      <c r="D146" s="26">
        <v>0</v>
      </c>
    </row>
    <row r="147" spans="3:4" x14ac:dyDescent="0.35">
      <c r="C147" s="3" t="s">
        <v>63</v>
      </c>
      <c r="D147" s="26">
        <v>0</v>
      </c>
    </row>
    <row r="148" spans="3:4" x14ac:dyDescent="0.35">
      <c r="C148" s="3" t="s">
        <v>171</v>
      </c>
      <c r="D148" s="26">
        <v>0</v>
      </c>
    </row>
    <row r="149" spans="3:4" x14ac:dyDescent="0.35">
      <c r="C149" s="3" t="s">
        <v>64</v>
      </c>
      <c r="D149" s="26">
        <v>0</v>
      </c>
    </row>
    <row r="150" spans="3:4" x14ac:dyDescent="0.35">
      <c r="C150" s="3" t="s">
        <v>512</v>
      </c>
      <c r="D150" s="26">
        <v>0</v>
      </c>
    </row>
    <row r="151" spans="3:4" x14ac:dyDescent="0.35">
      <c r="C151" s="3" t="s">
        <v>65</v>
      </c>
      <c r="D151" s="26">
        <v>0</v>
      </c>
    </row>
    <row r="152" spans="3:4" x14ac:dyDescent="0.35">
      <c r="C152" s="3" t="s">
        <v>41</v>
      </c>
      <c r="D152" s="26">
        <v>0</v>
      </c>
    </row>
    <row r="153" spans="3:4" x14ac:dyDescent="0.35">
      <c r="C153" s="3" t="s">
        <v>392</v>
      </c>
      <c r="D153" s="26">
        <v>0</v>
      </c>
    </row>
    <row r="154" spans="3:4" x14ac:dyDescent="0.35">
      <c r="C154" s="3" t="s">
        <v>346</v>
      </c>
      <c r="D154" s="26">
        <v>0</v>
      </c>
    </row>
    <row r="155" spans="3:4" x14ac:dyDescent="0.35">
      <c r="C155" s="3" t="s">
        <v>513</v>
      </c>
      <c r="D155" s="26">
        <v>0</v>
      </c>
    </row>
    <row r="156" spans="3:4" x14ac:dyDescent="0.35">
      <c r="C156" s="3" t="s">
        <v>421</v>
      </c>
      <c r="D156" s="26">
        <v>0</v>
      </c>
    </row>
    <row r="157" spans="3:4" x14ac:dyDescent="0.35">
      <c r="C157" s="3" t="s">
        <v>12</v>
      </c>
      <c r="D157" s="26">
        <v>0</v>
      </c>
    </row>
    <row r="158" spans="3:4" x14ac:dyDescent="0.35">
      <c r="C158" s="3" t="s">
        <v>453</v>
      </c>
      <c r="D158" s="26">
        <v>0</v>
      </c>
    </row>
    <row r="159" spans="3:4" x14ac:dyDescent="0.35">
      <c r="C159" s="3" t="s">
        <v>468</v>
      </c>
      <c r="D159" s="26">
        <v>0</v>
      </c>
    </row>
    <row r="160" spans="3:4" x14ac:dyDescent="0.35">
      <c r="C160" s="3" t="s">
        <v>425</v>
      </c>
      <c r="D160" s="26">
        <v>0</v>
      </c>
    </row>
    <row r="161" spans="3:4" x14ac:dyDescent="0.35">
      <c r="C161" s="3" t="s">
        <v>319</v>
      </c>
      <c r="D161" s="26">
        <v>0</v>
      </c>
    </row>
    <row r="162" spans="3:4" x14ac:dyDescent="0.35">
      <c r="C162" s="3" t="s">
        <v>247</v>
      </c>
      <c r="D162" s="26">
        <v>0</v>
      </c>
    </row>
    <row r="163" spans="3:4" x14ac:dyDescent="0.35">
      <c r="C163" s="3" t="s">
        <v>42</v>
      </c>
      <c r="D163" s="26">
        <v>0</v>
      </c>
    </row>
    <row r="164" spans="3:4" x14ac:dyDescent="0.35">
      <c r="C164" s="3" t="s">
        <v>348</v>
      </c>
      <c r="D164" s="26">
        <v>0</v>
      </c>
    </row>
    <row r="165" spans="3:4" x14ac:dyDescent="0.35">
      <c r="C165" s="3" t="s">
        <v>322</v>
      </c>
      <c r="D165" s="26">
        <v>0</v>
      </c>
    </row>
    <row r="166" spans="3:4" x14ac:dyDescent="0.35">
      <c r="C166" s="3" t="s">
        <v>334</v>
      </c>
      <c r="D166" s="26">
        <v>0</v>
      </c>
    </row>
    <row r="167" spans="3:4" x14ac:dyDescent="0.35">
      <c r="C167" s="3" t="s">
        <v>85</v>
      </c>
      <c r="D167" s="26">
        <v>0</v>
      </c>
    </row>
    <row r="168" spans="3:4" x14ac:dyDescent="0.35">
      <c r="C168" s="3" t="s">
        <v>189</v>
      </c>
      <c r="D168" s="26">
        <v>0</v>
      </c>
    </row>
    <row r="169" spans="3:4" x14ac:dyDescent="0.35">
      <c r="C169" s="3" t="s">
        <v>261</v>
      </c>
      <c r="D169" s="26">
        <v>0</v>
      </c>
    </row>
    <row r="170" spans="3:4" x14ac:dyDescent="0.35">
      <c r="C170" s="3" t="s">
        <v>199</v>
      </c>
      <c r="D170" s="26">
        <v>0</v>
      </c>
    </row>
    <row r="171" spans="3:4" x14ac:dyDescent="0.35">
      <c r="C171" s="3" t="s">
        <v>257</v>
      </c>
      <c r="D171" s="26">
        <v>0</v>
      </c>
    </row>
    <row r="172" spans="3:4" x14ac:dyDescent="0.35">
      <c r="C172" s="3" t="s">
        <v>387</v>
      </c>
      <c r="D172" s="26">
        <v>0</v>
      </c>
    </row>
    <row r="173" spans="3:4" x14ac:dyDescent="0.35">
      <c r="C173" s="3" t="s">
        <v>258</v>
      </c>
      <c r="D173" s="26">
        <v>0</v>
      </c>
    </row>
    <row r="174" spans="3:4" x14ac:dyDescent="0.35">
      <c r="C174" s="3" t="s">
        <v>395</v>
      </c>
      <c r="D174" s="26">
        <v>0</v>
      </c>
    </row>
    <row r="175" spans="3:4" x14ac:dyDescent="0.35">
      <c r="C175" s="3" t="s">
        <v>260</v>
      </c>
      <c r="D175" s="26">
        <v>0</v>
      </c>
    </row>
    <row r="176" spans="3:4" x14ac:dyDescent="0.35">
      <c r="C176" s="3" t="s">
        <v>5</v>
      </c>
      <c r="D176" s="26">
        <v>0</v>
      </c>
    </row>
    <row r="177" spans="3:4" x14ac:dyDescent="0.35">
      <c r="C177" s="3" t="s">
        <v>259</v>
      </c>
      <c r="D177" s="26">
        <v>0</v>
      </c>
    </row>
    <row r="178" spans="3:4" x14ac:dyDescent="0.35">
      <c r="C178" s="3" t="s">
        <v>296</v>
      </c>
      <c r="D178" s="26">
        <v>0</v>
      </c>
    </row>
    <row r="179" spans="3:4" x14ac:dyDescent="0.35">
      <c r="C179" s="3" t="s">
        <v>262</v>
      </c>
      <c r="D179" s="26">
        <v>0</v>
      </c>
    </row>
    <row r="180" spans="3:4" x14ac:dyDescent="0.35">
      <c r="C180" s="3" t="s">
        <v>294</v>
      </c>
      <c r="D180" s="26">
        <v>0</v>
      </c>
    </row>
    <row r="181" spans="3:4" x14ac:dyDescent="0.35">
      <c r="C181" s="3" t="s">
        <v>253</v>
      </c>
      <c r="D181" s="26">
        <v>0</v>
      </c>
    </row>
    <row r="182" spans="3:4" x14ac:dyDescent="0.35">
      <c r="C182" s="3" t="s">
        <v>301</v>
      </c>
      <c r="D182" s="26">
        <v>0</v>
      </c>
    </row>
    <row r="183" spans="3:4" x14ac:dyDescent="0.35">
      <c r="C183" s="3" t="s">
        <v>254</v>
      </c>
      <c r="D183" s="26">
        <v>0</v>
      </c>
    </row>
    <row r="184" spans="3:4" x14ac:dyDescent="0.35">
      <c r="C184" s="3" t="s">
        <v>499</v>
      </c>
      <c r="D184" s="26">
        <v>0</v>
      </c>
    </row>
    <row r="185" spans="3:4" x14ac:dyDescent="0.35">
      <c r="C185" s="3" t="s">
        <v>256</v>
      </c>
      <c r="D185" s="26">
        <v>0</v>
      </c>
    </row>
    <row r="186" spans="3:4" x14ac:dyDescent="0.35">
      <c r="C186" s="3" t="s">
        <v>508</v>
      </c>
      <c r="D186" s="26">
        <v>0</v>
      </c>
    </row>
    <row r="187" spans="3:4" x14ac:dyDescent="0.35">
      <c r="C187" s="3" t="s">
        <v>255</v>
      </c>
      <c r="D187" s="26">
        <v>0</v>
      </c>
    </row>
    <row r="188" spans="3:4" x14ac:dyDescent="0.35">
      <c r="C188" s="3" t="s">
        <v>502</v>
      </c>
      <c r="D188" s="26">
        <v>0</v>
      </c>
    </row>
    <row r="189" spans="3:4" x14ac:dyDescent="0.35">
      <c r="C189" s="3" t="s">
        <v>332</v>
      </c>
      <c r="D189" s="26">
        <v>0</v>
      </c>
    </row>
    <row r="190" spans="3:4" x14ac:dyDescent="0.35">
      <c r="C190" s="3" t="s">
        <v>176</v>
      </c>
      <c r="D190" s="26">
        <v>0</v>
      </c>
    </row>
    <row r="191" spans="3:4" x14ac:dyDescent="0.35">
      <c r="C191" s="3" t="s">
        <v>325</v>
      </c>
      <c r="D191" s="26">
        <v>0</v>
      </c>
    </row>
    <row r="192" spans="3:4" x14ac:dyDescent="0.35">
      <c r="C192" s="3" t="s">
        <v>180</v>
      </c>
      <c r="D192" s="26">
        <v>0</v>
      </c>
    </row>
    <row r="193" spans="3:4" x14ac:dyDescent="0.35">
      <c r="C193" s="3" t="s">
        <v>454</v>
      </c>
      <c r="D193" s="26">
        <v>0</v>
      </c>
    </row>
    <row r="194" spans="3:4" x14ac:dyDescent="0.35">
      <c r="C194" s="3" t="s">
        <v>390</v>
      </c>
      <c r="D194" s="26">
        <v>0</v>
      </c>
    </row>
    <row r="195" spans="3:4" x14ac:dyDescent="0.35">
      <c r="C195" s="3" t="s">
        <v>340</v>
      </c>
      <c r="D195" s="26">
        <v>0</v>
      </c>
    </row>
    <row r="196" spans="3:4" x14ac:dyDescent="0.35">
      <c r="C196" s="3" t="s">
        <v>184</v>
      </c>
      <c r="D196" s="26">
        <v>0</v>
      </c>
    </row>
    <row r="197" spans="3:4" x14ac:dyDescent="0.35">
      <c r="C197" s="3" t="s">
        <v>187</v>
      </c>
      <c r="D197" s="26">
        <v>0</v>
      </c>
    </row>
    <row r="198" spans="3:4" x14ac:dyDescent="0.35">
      <c r="C198" s="3" t="s">
        <v>359</v>
      </c>
      <c r="D198" s="26">
        <v>0</v>
      </c>
    </row>
    <row r="199" spans="3:4" x14ac:dyDescent="0.35">
      <c r="C199" s="3" t="s">
        <v>194</v>
      </c>
      <c r="D199" s="26">
        <v>0</v>
      </c>
    </row>
    <row r="200" spans="3:4" x14ac:dyDescent="0.35">
      <c r="C200" s="3" t="s">
        <v>13</v>
      </c>
      <c r="D200" s="26">
        <v>0</v>
      </c>
    </row>
    <row r="201" spans="3:4" x14ac:dyDescent="0.35">
      <c r="C201" s="3" t="s">
        <v>426</v>
      </c>
      <c r="D201" s="26">
        <v>0</v>
      </c>
    </row>
    <row r="202" spans="3:4" x14ac:dyDescent="0.35">
      <c r="C202" s="3" t="s">
        <v>310</v>
      </c>
      <c r="D202" s="26">
        <v>0</v>
      </c>
    </row>
    <row r="203" spans="3:4" x14ac:dyDescent="0.35">
      <c r="C203" s="3" t="s">
        <v>446</v>
      </c>
      <c r="D203" s="26">
        <v>0</v>
      </c>
    </row>
    <row r="204" spans="3:4" x14ac:dyDescent="0.35">
      <c r="C204" s="3" t="s">
        <v>306</v>
      </c>
      <c r="D204" s="26">
        <v>0</v>
      </c>
    </row>
    <row r="205" spans="3:4" x14ac:dyDescent="0.35">
      <c r="C205" s="3" t="s">
        <v>175</v>
      </c>
      <c r="D205" s="26">
        <v>0</v>
      </c>
    </row>
    <row r="206" spans="3:4" x14ac:dyDescent="0.35">
      <c r="C206" s="3" t="s">
        <v>493</v>
      </c>
      <c r="D206" s="26">
        <v>0</v>
      </c>
    </row>
    <row r="207" spans="3:4" x14ac:dyDescent="0.35">
      <c r="C207" s="3" t="s">
        <v>353</v>
      </c>
      <c r="D207" s="26">
        <v>0</v>
      </c>
    </row>
    <row r="208" spans="3:4" x14ac:dyDescent="0.35">
      <c r="C208" s="3" t="s">
        <v>268</v>
      </c>
      <c r="D208" s="26">
        <v>0</v>
      </c>
    </row>
    <row r="209" spans="3:4" x14ac:dyDescent="0.35">
      <c r="C209" s="3" t="s">
        <v>354</v>
      </c>
      <c r="D209" s="26">
        <v>0</v>
      </c>
    </row>
    <row r="210" spans="3:4" x14ac:dyDescent="0.35">
      <c r="C210" s="3" t="s">
        <v>182</v>
      </c>
      <c r="D210" s="26">
        <v>0</v>
      </c>
    </row>
    <row r="211" spans="3:4" x14ac:dyDescent="0.35">
      <c r="C211" s="3" t="s">
        <v>355</v>
      </c>
      <c r="D211" s="26">
        <v>0</v>
      </c>
    </row>
    <row r="212" spans="3:4" x14ac:dyDescent="0.35">
      <c r="C212" s="3" t="s">
        <v>381</v>
      </c>
      <c r="D212" s="26">
        <v>0</v>
      </c>
    </row>
    <row r="213" spans="3:4" x14ac:dyDescent="0.35">
      <c r="C213" s="3" t="s">
        <v>215</v>
      </c>
      <c r="D213" s="26">
        <v>0</v>
      </c>
    </row>
    <row r="214" spans="3:4" x14ac:dyDescent="0.35">
      <c r="C214" s="3" t="s">
        <v>183</v>
      </c>
      <c r="D214" s="26">
        <v>0</v>
      </c>
    </row>
    <row r="215" spans="3:4" x14ac:dyDescent="0.35">
      <c r="C215" s="3" t="s">
        <v>352</v>
      </c>
      <c r="D215" s="26">
        <v>0</v>
      </c>
    </row>
    <row r="216" spans="3:4" x14ac:dyDescent="0.35">
      <c r="C216" s="3" t="s">
        <v>218</v>
      </c>
      <c r="D216" s="26">
        <v>0</v>
      </c>
    </row>
    <row r="217" spans="3:4" x14ac:dyDescent="0.35">
      <c r="C217" s="3" t="s">
        <v>232</v>
      </c>
      <c r="D217" s="26">
        <v>0</v>
      </c>
    </row>
    <row r="218" spans="3:4" x14ac:dyDescent="0.35">
      <c r="C218" s="3" t="s">
        <v>213</v>
      </c>
      <c r="D218" s="26">
        <v>0</v>
      </c>
    </row>
    <row r="219" spans="3:4" x14ac:dyDescent="0.35">
      <c r="C219" s="3" t="s">
        <v>233</v>
      </c>
      <c r="D219" s="26">
        <v>0</v>
      </c>
    </row>
    <row r="220" spans="3:4" x14ac:dyDescent="0.35">
      <c r="C220" s="3" t="s">
        <v>57</v>
      </c>
      <c r="D220" s="26">
        <v>0</v>
      </c>
    </row>
    <row r="221" spans="3:4" x14ac:dyDescent="0.35">
      <c r="C221" s="3" t="s">
        <v>234</v>
      </c>
      <c r="D221" s="26">
        <v>0</v>
      </c>
    </row>
    <row r="222" spans="3:4" x14ac:dyDescent="0.35">
      <c r="C222" s="3" t="s">
        <v>48</v>
      </c>
      <c r="D222" s="26">
        <v>0</v>
      </c>
    </row>
    <row r="223" spans="3:4" x14ac:dyDescent="0.35">
      <c r="C223" s="3" t="s">
        <v>235</v>
      </c>
      <c r="D223" s="26">
        <v>0</v>
      </c>
    </row>
    <row r="224" spans="3:4" x14ac:dyDescent="0.35">
      <c r="C224" s="3" t="s">
        <v>49</v>
      </c>
      <c r="D224" s="26">
        <v>0</v>
      </c>
    </row>
    <row r="225" spans="3:4" x14ac:dyDescent="0.35">
      <c r="C225" s="3" t="s">
        <v>216</v>
      </c>
      <c r="D225" s="26">
        <v>0</v>
      </c>
    </row>
    <row r="226" spans="3:4" x14ac:dyDescent="0.35">
      <c r="C226" s="3" t="s">
        <v>43</v>
      </c>
      <c r="D226" s="26">
        <v>0</v>
      </c>
    </row>
    <row r="227" spans="3:4" x14ac:dyDescent="0.35">
      <c r="C227" s="3" t="s">
        <v>231</v>
      </c>
      <c r="D227" s="26">
        <v>0</v>
      </c>
    </row>
    <row r="228" spans="3:4" x14ac:dyDescent="0.35">
      <c r="C228" s="3" t="s">
        <v>120</v>
      </c>
      <c r="D228" s="26">
        <v>0</v>
      </c>
    </row>
    <row r="229" spans="3:4" x14ac:dyDescent="0.35">
      <c r="C229" s="3" t="s">
        <v>335</v>
      </c>
      <c r="D229" s="26">
        <v>0</v>
      </c>
    </row>
    <row r="230" spans="3:4" x14ac:dyDescent="0.35">
      <c r="C230" s="3" t="s">
        <v>111</v>
      </c>
      <c r="D230" s="26">
        <v>0</v>
      </c>
    </row>
    <row r="231" spans="3:4" x14ac:dyDescent="0.35">
      <c r="C231" s="3" t="s">
        <v>328</v>
      </c>
      <c r="D231" s="26">
        <v>0</v>
      </c>
    </row>
    <row r="232" spans="3:4" x14ac:dyDescent="0.35">
      <c r="C232" s="3" t="s">
        <v>112</v>
      </c>
      <c r="D232" s="26">
        <v>0</v>
      </c>
    </row>
    <row r="233" spans="3:4" x14ac:dyDescent="0.35">
      <c r="C233" s="3" t="s">
        <v>457</v>
      </c>
      <c r="D233" s="26">
        <v>0</v>
      </c>
    </row>
    <row r="234" spans="3:4" x14ac:dyDescent="0.35">
      <c r="C234" s="3" t="s">
        <v>106</v>
      </c>
      <c r="D234" s="26">
        <v>0</v>
      </c>
    </row>
    <row r="235" spans="3:4" x14ac:dyDescent="0.35">
      <c r="C235" s="3" t="s">
        <v>343</v>
      </c>
      <c r="D235" s="26">
        <v>0</v>
      </c>
    </row>
    <row r="236" spans="3:4" x14ac:dyDescent="0.35">
      <c r="C236" s="3" t="s">
        <v>458</v>
      </c>
      <c r="D236" s="26">
        <v>0</v>
      </c>
    </row>
    <row r="237" spans="3:4" x14ac:dyDescent="0.35">
      <c r="C237" s="3" t="s">
        <v>190</v>
      </c>
      <c r="D237" s="26">
        <v>0</v>
      </c>
    </row>
    <row r="238" spans="3:4" x14ac:dyDescent="0.35">
      <c r="C238" s="3" t="s">
        <v>439</v>
      </c>
      <c r="D238" s="26">
        <v>0</v>
      </c>
    </row>
    <row r="239" spans="3:4" x14ac:dyDescent="0.35">
      <c r="C239" s="3" t="s">
        <v>197</v>
      </c>
      <c r="D239" s="26">
        <v>0</v>
      </c>
    </row>
    <row r="240" spans="3:4" x14ac:dyDescent="0.35">
      <c r="C240" s="3" t="s">
        <v>486</v>
      </c>
      <c r="D240" s="26">
        <v>0</v>
      </c>
    </row>
    <row r="241" spans="3:4" x14ac:dyDescent="0.35">
      <c r="C241" s="3" t="s">
        <v>429</v>
      </c>
      <c r="D241" s="26">
        <v>0</v>
      </c>
    </row>
    <row r="242" spans="3:4" x14ac:dyDescent="0.35">
      <c r="C242" s="3" t="s">
        <v>474</v>
      </c>
      <c r="D242" s="26">
        <v>0</v>
      </c>
    </row>
    <row r="243" spans="3:4" x14ac:dyDescent="0.35">
      <c r="C243" s="3" t="s">
        <v>449</v>
      </c>
      <c r="D243" s="26">
        <v>0</v>
      </c>
    </row>
    <row r="244" spans="3:4" x14ac:dyDescent="0.35">
      <c r="C244" s="3" t="s">
        <v>470</v>
      </c>
      <c r="D244" s="26">
        <v>0</v>
      </c>
    </row>
    <row r="245" spans="3:4" x14ac:dyDescent="0.35">
      <c r="C245" s="3" t="s">
        <v>204</v>
      </c>
      <c r="D245" s="26">
        <v>0</v>
      </c>
    </row>
    <row r="246" spans="3:4" x14ac:dyDescent="0.35">
      <c r="C246" s="3" t="s">
        <v>476</v>
      </c>
      <c r="D246" s="26">
        <v>0</v>
      </c>
    </row>
    <row r="247" spans="3:4" x14ac:dyDescent="0.35">
      <c r="C247" s="3" t="s">
        <v>202</v>
      </c>
      <c r="D247" s="26">
        <v>0</v>
      </c>
    </row>
    <row r="248" spans="3:4" x14ac:dyDescent="0.35">
      <c r="C248" s="3" t="s">
        <v>480</v>
      </c>
      <c r="D248" s="26">
        <v>0</v>
      </c>
    </row>
    <row r="249" spans="3:4" x14ac:dyDescent="0.35">
      <c r="C249" s="3" t="s">
        <v>406</v>
      </c>
      <c r="D249" s="26">
        <v>0</v>
      </c>
    </row>
    <row r="250" spans="3:4" x14ac:dyDescent="0.35">
      <c r="C250" s="3" t="s">
        <v>386</v>
      </c>
      <c r="D250" s="26">
        <v>0</v>
      </c>
    </row>
    <row r="251" spans="3:4" x14ac:dyDescent="0.35">
      <c r="C251" s="3" t="s">
        <v>407</v>
      </c>
      <c r="D251" s="26">
        <v>0</v>
      </c>
    </row>
    <row r="252" spans="3:4" x14ac:dyDescent="0.35">
      <c r="C252" s="3" t="s">
        <v>370</v>
      </c>
      <c r="D252" s="26">
        <v>0</v>
      </c>
    </row>
    <row r="253" spans="3:4" x14ac:dyDescent="0.35">
      <c r="C253" s="3" t="s">
        <v>408</v>
      </c>
      <c r="D253" s="26">
        <v>0</v>
      </c>
    </row>
    <row r="254" spans="3:4" x14ac:dyDescent="0.35">
      <c r="C254" s="3" t="s">
        <v>229</v>
      </c>
      <c r="D254" s="26">
        <v>0</v>
      </c>
    </row>
    <row r="255" spans="3:4" x14ac:dyDescent="0.35">
      <c r="C255" s="3" t="s">
        <v>409</v>
      </c>
      <c r="D255" s="26">
        <v>0</v>
      </c>
    </row>
    <row r="256" spans="3:4" x14ac:dyDescent="0.35">
      <c r="C256" s="3" t="s">
        <v>227</v>
      </c>
      <c r="D256" s="26">
        <v>0</v>
      </c>
    </row>
    <row r="257" spans="3:4" x14ac:dyDescent="0.35">
      <c r="C257" s="3" t="s">
        <v>403</v>
      </c>
      <c r="D257" s="26">
        <v>0</v>
      </c>
    </row>
    <row r="258" spans="3:4" x14ac:dyDescent="0.35">
      <c r="C258" s="3" t="s">
        <v>146</v>
      </c>
      <c r="D258" s="26">
        <v>0</v>
      </c>
    </row>
    <row r="259" spans="3:4" x14ac:dyDescent="0.35">
      <c r="C259" s="3" t="s">
        <v>404</v>
      </c>
      <c r="D259" s="26">
        <v>0</v>
      </c>
    </row>
    <row r="260" spans="3:4" x14ac:dyDescent="0.35">
      <c r="C260" s="3" t="s">
        <v>372</v>
      </c>
      <c r="D260" s="26">
        <v>0</v>
      </c>
    </row>
    <row r="261" spans="3:4" x14ac:dyDescent="0.35">
      <c r="C261" s="3" t="s">
        <v>405</v>
      </c>
      <c r="D261" s="26">
        <v>0</v>
      </c>
    </row>
    <row r="262" spans="3:4" x14ac:dyDescent="0.35">
      <c r="C262" s="3" t="s">
        <v>366</v>
      </c>
      <c r="D262" s="26">
        <v>0</v>
      </c>
    </row>
    <row r="263" spans="3:4" x14ac:dyDescent="0.35">
      <c r="C263" s="3" t="s">
        <v>401</v>
      </c>
      <c r="D263" s="26">
        <v>0</v>
      </c>
    </row>
    <row r="264" spans="3:4" x14ac:dyDescent="0.35">
      <c r="C264" s="3" t="s">
        <v>356</v>
      </c>
      <c r="D264" s="26">
        <v>0</v>
      </c>
    </row>
    <row r="265" spans="3:4" x14ac:dyDescent="0.35">
      <c r="C265" s="3" t="s">
        <v>464</v>
      </c>
      <c r="D265" s="26">
        <v>0</v>
      </c>
    </row>
    <row r="266" spans="3:4" x14ac:dyDescent="0.35">
      <c r="C266" s="3" t="s">
        <v>160</v>
      </c>
      <c r="D266" s="26">
        <v>0</v>
      </c>
    </row>
    <row r="267" spans="3:4" x14ac:dyDescent="0.35">
      <c r="C267" s="3" t="s">
        <v>200</v>
      </c>
      <c r="D267" s="26">
        <v>0</v>
      </c>
    </row>
    <row r="268" spans="3:4" x14ac:dyDescent="0.35">
      <c r="C268" s="3" t="s">
        <v>162</v>
      </c>
      <c r="D268" s="26">
        <v>0</v>
      </c>
    </row>
    <row r="269" spans="3:4" x14ac:dyDescent="0.35">
      <c r="C269" s="3" t="s">
        <v>432</v>
      </c>
      <c r="D269" s="26">
        <v>0</v>
      </c>
    </row>
    <row r="270" spans="3:4" x14ac:dyDescent="0.35">
      <c r="C270" s="3" t="s">
        <v>163</v>
      </c>
      <c r="D270" s="26">
        <v>0</v>
      </c>
    </row>
    <row r="271" spans="3:4" x14ac:dyDescent="0.35">
      <c r="C271" s="3" t="s">
        <v>396</v>
      </c>
      <c r="D271" s="26">
        <v>0</v>
      </c>
    </row>
    <row r="272" spans="3:4" x14ac:dyDescent="0.35">
      <c r="C272" s="3" t="s">
        <v>172</v>
      </c>
      <c r="D272" s="26">
        <v>0</v>
      </c>
    </row>
    <row r="273" spans="3:4" x14ac:dyDescent="0.35">
      <c r="C273" s="3" t="s">
        <v>103</v>
      </c>
      <c r="D273" s="26">
        <v>0</v>
      </c>
    </row>
    <row r="274" spans="3:4" x14ac:dyDescent="0.35">
      <c r="C274" s="3" t="s">
        <v>167</v>
      </c>
      <c r="D274" s="26">
        <v>0</v>
      </c>
    </row>
    <row r="275" spans="3:4" x14ac:dyDescent="0.35">
      <c r="C275" s="3" t="s">
        <v>102</v>
      </c>
      <c r="D275" s="26">
        <v>0</v>
      </c>
    </row>
    <row r="276" spans="3:4" x14ac:dyDescent="0.35">
      <c r="C276" s="3" t="s">
        <v>170</v>
      </c>
      <c r="D276" s="26">
        <v>0</v>
      </c>
    </row>
    <row r="277" spans="3:4" x14ac:dyDescent="0.35">
      <c r="C277" s="3" t="s">
        <v>105</v>
      </c>
      <c r="D277" s="26">
        <v>0</v>
      </c>
    </row>
    <row r="278" spans="3:4" x14ac:dyDescent="0.35">
      <c r="C278" s="3" t="s">
        <v>168</v>
      </c>
      <c r="D278" s="26">
        <v>0</v>
      </c>
    </row>
    <row r="279" spans="3:4" x14ac:dyDescent="0.35">
      <c r="C279" s="3" t="s">
        <v>96</v>
      </c>
      <c r="D279" s="26">
        <v>0</v>
      </c>
    </row>
    <row r="280" spans="3:4" x14ac:dyDescent="0.35">
      <c r="C280" s="3" t="s">
        <v>360</v>
      </c>
      <c r="D280" s="26">
        <v>0</v>
      </c>
    </row>
    <row r="281" spans="3:4" x14ac:dyDescent="0.35">
      <c r="C281" s="3" t="s">
        <v>97</v>
      </c>
      <c r="D281" s="26">
        <v>0</v>
      </c>
    </row>
    <row r="282" spans="3:4" x14ac:dyDescent="0.35">
      <c r="C282" s="3" t="s">
        <v>11</v>
      </c>
      <c r="D282" s="26">
        <v>0</v>
      </c>
    </row>
    <row r="283" spans="3:4" x14ac:dyDescent="0.35">
      <c r="C283" s="3" t="s">
        <v>99</v>
      </c>
      <c r="D283" s="26">
        <v>0</v>
      </c>
    </row>
    <row r="284" spans="3:4" x14ac:dyDescent="0.35">
      <c r="C284" s="3" t="s">
        <v>318</v>
      </c>
      <c r="D284" s="26">
        <v>0</v>
      </c>
    </row>
    <row r="285" spans="3:4" x14ac:dyDescent="0.35">
      <c r="C285" s="3" t="s">
        <v>101</v>
      </c>
      <c r="D285" s="26">
        <v>0</v>
      </c>
    </row>
    <row r="286" spans="3:4" x14ac:dyDescent="0.35">
      <c r="C286" s="3" t="s">
        <v>321</v>
      </c>
      <c r="D286" s="26">
        <v>0</v>
      </c>
    </row>
    <row r="287" spans="3:4" x14ac:dyDescent="0.35">
      <c r="C287" s="3" t="s">
        <v>100</v>
      </c>
      <c r="D287" s="26">
        <v>0</v>
      </c>
    </row>
    <row r="288" spans="3:4" x14ac:dyDescent="0.35">
      <c r="C288" s="3" t="s">
        <v>345</v>
      </c>
      <c r="D288" s="26">
        <v>0</v>
      </c>
    </row>
    <row r="289" spans="3:4" x14ac:dyDescent="0.35">
      <c r="C289" s="3" t="s">
        <v>104</v>
      </c>
      <c r="D289" s="26">
        <v>0</v>
      </c>
    </row>
    <row r="290" spans="3:4" x14ac:dyDescent="0.35">
      <c r="C290" s="3" t="s">
        <v>347</v>
      </c>
      <c r="D290" s="26">
        <v>0</v>
      </c>
    </row>
    <row r="291" spans="3:4" x14ac:dyDescent="0.35">
      <c r="C291" s="3" t="s">
        <v>98</v>
      </c>
      <c r="D291" s="26">
        <v>0</v>
      </c>
    </row>
    <row r="292" spans="3:4" x14ac:dyDescent="0.35">
      <c r="C292" s="3" t="s">
        <v>420</v>
      </c>
      <c r="D292" s="26">
        <v>0</v>
      </c>
    </row>
    <row r="293" spans="3:4" x14ac:dyDescent="0.35">
      <c r="C293" s="3" t="s">
        <v>86</v>
      </c>
      <c r="D293" s="26">
        <v>0</v>
      </c>
    </row>
    <row r="294" spans="3:4" x14ac:dyDescent="0.35">
      <c r="C294" s="3" t="s">
        <v>422</v>
      </c>
      <c r="D294" s="26">
        <v>0</v>
      </c>
    </row>
    <row r="295" spans="3:4" x14ac:dyDescent="0.35">
      <c r="C295" s="3" t="s">
        <v>511</v>
      </c>
      <c r="D295" s="26">
        <v>0</v>
      </c>
    </row>
    <row r="296" spans="3:4" x14ac:dyDescent="0.35">
      <c r="C296" s="3" t="s">
        <v>324</v>
      </c>
      <c r="D296" s="26">
        <v>0</v>
      </c>
    </row>
    <row r="297" spans="3:4" x14ac:dyDescent="0.35">
      <c r="C297" s="3" t="s">
        <v>9</v>
      </c>
      <c r="D297" s="26">
        <v>0</v>
      </c>
    </row>
    <row r="298" spans="3:4" x14ac:dyDescent="0.35">
      <c r="C298" s="3" t="s">
        <v>339</v>
      </c>
      <c r="D298" s="26">
        <v>0</v>
      </c>
    </row>
    <row r="299" spans="3:4" x14ac:dyDescent="0.35">
      <c r="C299" s="3" t="s">
        <v>466</v>
      </c>
      <c r="D299" s="26">
        <v>0</v>
      </c>
    </row>
    <row r="300" spans="3:4" x14ac:dyDescent="0.35">
      <c r="C300" s="3" t="s">
        <v>193</v>
      </c>
      <c r="D300" s="26">
        <v>0</v>
      </c>
    </row>
    <row r="301" spans="3:4" x14ac:dyDescent="0.35">
      <c r="C301" s="3" t="s">
        <v>317</v>
      </c>
      <c r="D301" s="26">
        <v>0</v>
      </c>
    </row>
    <row r="302" spans="3:4" x14ac:dyDescent="0.35">
      <c r="C302" s="3" t="s">
        <v>445</v>
      </c>
      <c r="D302" s="26">
        <v>0</v>
      </c>
    </row>
    <row r="303" spans="3:4" x14ac:dyDescent="0.35">
      <c r="C303" s="3" t="s">
        <v>40</v>
      </c>
      <c r="D303" s="26">
        <v>0</v>
      </c>
    </row>
    <row r="304" spans="3:4" x14ac:dyDescent="0.35">
      <c r="C304" s="3" t="s">
        <v>246</v>
      </c>
      <c r="D304" s="26">
        <v>0</v>
      </c>
    </row>
    <row r="305" spans="3:4" x14ac:dyDescent="0.35">
      <c r="C305" s="3" t="s">
        <v>320</v>
      </c>
      <c r="D305" s="26">
        <v>0</v>
      </c>
    </row>
    <row r="306" spans="3:4" x14ac:dyDescent="0.35">
      <c r="C306" s="3" t="s">
        <v>248</v>
      </c>
      <c r="D306" s="26">
        <v>0</v>
      </c>
    </row>
    <row r="307" spans="3:4" x14ac:dyDescent="0.35">
      <c r="C307" s="3" t="s">
        <v>84</v>
      </c>
      <c r="D307" s="26">
        <v>0</v>
      </c>
    </row>
    <row r="308" spans="3:4" x14ac:dyDescent="0.35">
      <c r="C308" s="3" t="s">
        <v>337</v>
      </c>
      <c r="D308" s="26">
        <v>0</v>
      </c>
    </row>
    <row r="309" spans="3:4" x14ac:dyDescent="0.35">
      <c r="C309" s="3" t="s">
        <v>460</v>
      </c>
      <c r="D309" s="26">
        <v>0</v>
      </c>
    </row>
    <row r="310" spans="3:4" x14ac:dyDescent="0.35">
      <c r="C310" s="3" t="s">
        <v>349</v>
      </c>
      <c r="D310" s="26">
        <v>0</v>
      </c>
    </row>
    <row r="311" spans="3:4" x14ac:dyDescent="0.35">
      <c r="C311" s="3" t="s">
        <v>440</v>
      </c>
      <c r="D311" s="26">
        <v>0</v>
      </c>
    </row>
    <row r="312" spans="3:4" x14ac:dyDescent="0.35">
      <c r="C312" s="3" t="s">
        <v>351</v>
      </c>
      <c r="D312" s="26">
        <v>0</v>
      </c>
    </row>
    <row r="313" spans="3:4" x14ac:dyDescent="0.35">
      <c r="C313" s="3" t="s">
        <v>441</v>
      </c>
      <c r="D313" s="26">
        <v>0</v>
      </c>
    </row>
    <row r="314" spans="3:4" x14ac:dyDescent="0.35">
      <c r="C314" s="3" t="s">
        <v>327</v>
      </c>
      <c r="D314" s="26">
        <v>0</v>
      </c>
    </row>
    <row r="315" spans="3:4" x14ac:dyDescent="0.35">
      <c r="C315" s="3" t="s">
        <v>442</v>
      </c>
      <c r="D315" s="26">
        <v>0</v>
      </c>
    </row>
    <row r="316" spans="3:4" x14ac:dyDescent="0.35">
      <c r="C316" s="3" t="s">
        <v>342</v>
      </c>
      <c r="D316" s="26">
        <v>0</v>
      </c>
    </row>
    <row r="317" spans="3:4" x14ac:dyDescent="0.35">
      <c r="C317" s="3" t="s">
        <v>443</v>
      </c>
      <c r="D317" s="26">
        <v>0</v>
      </c>
    </row>
    <row r="318" spans="3:4" x14ac:dyDescent="0.35">
      <c r="C318" s="3" t="s">
        <v>196</v>
      </c>
      <c r="D318" s="26">
        <v>0</v>
      </c>
    </row>
    <row r="319" spans="3:4" x14ac:dyDescent="0.35">
      <c r="C319" s="3" t="s">
        <v>461</v>
      </c>
      <c r="D319" s="26">
        <v>0</v>
      </c>
    </row>
    <row r="320" spans="3:4" x14ac:dyDescent="0.35">
      <c r="C320" s="3" t="s">
        <v>448</v>
      </c>
      <c r="D320" s="26">
        <v>0</v>
      </c>
    </row>
    <row r="321" spans="3:4" x14ac:dyDescent="0.35">
      <c r="C321" s="3" t="s">
        <v>433</v>
      </c>
      <c r="D321" s="26">
        <v>0</v>
      </c>
    </row>
    <row r="322" spans="3:4" x14ac:dyDescent="0.35">
      <c r="C322" s="3" t="s">
        <v>431</v>
      </c>
      <c r="D322" s="26">
        <v>0</v>
      </c>
    </row>
    <row r="323" spans="3:4" x14ac:dyDescent="0.35">
      <c r="C323" s="3" t="s">
        <v>434</v>
      </c>
      <c r="D323" s="26">
        <v>0</v>
      </c>
    </row>
    <row r="324" spans="3:4" x14ac:dyDescent="0.35">
      <c r="C324" s="3" t="s">
        <v>220</v>
      </c>
      <c r="D324" s="26">
        <v>0</v>
      </c>
    </row>
    <row r="325" spans="3:4" x14ac:dyDescent="0.35">
      <c r="C325" s="3" t="s">
        <v>435</v>
      </c>
      <c r="D325" s="26">
        <v>0</v>
      </c>
    </row>
    <row r="326" spans="3:4" x14ac:dyDescent="0.35">
      <c r="C326" s="3" t="s">
        <v>22</v>
      </c>
      <c r="D326" s="26">
        <v>0</v>
      </c>
    </row>
    <row r="327" spans="3:4" x14ac:dyDescent="0.35">
      <c r="C327" s="3" t="s">
        <v>436</v>
      </c>
      <c r="D327" s="26">
        <v>0</v>
      </c>
    </row>
    <row r="328" spans="3:4" x14ac:dyDescent="0.35">
      <c r="C328" s="3" t="s">
        <v>437</v>
      </c>
      <c r="D328" s="26">
        <v>0</v>
      </c>
    </row>
    <row r="329" spans="3:4" x14ac:dyDescent="0.35">
      <c r="C329" s="3" t="s">
        <v>330</v>
      </c>
      <c r="D329" s="26">
        <v>0</v>
      </c>
    </row>
    <row r="330" spans="3:4" x14ac:dyDescent="0.35">
      <c r="C330" s="3" t="s">
        <v>290</v>
      </c>
      <c r="D330" s="26">
        <v>0</v>
      </c>
    </row>
    <row r="331" spans="3:4" x14ac:dyDescent="0.35">
      <c r="C331" s="3" t="s">
        <v>323</v>
      </c>
      <c r="D331" s="26">
        <v>0</v>
      </c>
    </row>
    <row r="332" spans="3:4" x14ac:dyDescent="0.35">
      <c r="C332" s="3" t="s">
        <v>6</v>
      </c>
      <c r="D332" s="26">
        <v>0</v>
      </c>
    </row>
    <row r="333" spans="3:4" x14ac:dyDescent="0.35">
      <c r="C333" s="3" t="s">
        <v>451</v>
      </c>
      <c r="D333" s="26">
        <v>0</v>
      </c>
    </row>
    <row r="334" spans="3:4" x14ac:dyDescent="0.35">
      <c r="C334" s="3" t="s">
        <v>17</v>
      </c>
      <c r="D334" s="26">
        <v>0</v>
      </c>
    </row>
    <row r="335" spans="3:4" x14ac:dyDescent="0.35">
      <c r="C335" s="3" t="s">
        <v>338</v>
      </c>
      <c r="D335" s="26">
        <v>0</v>
      </c>
    </row>
    <row r="336" spans="3:4" x14ac:dyDescent="0.35">
      <c r="C336" s="3" t="s">
        <v>8</v>
      </c>
      <c r="D336" s="26">
        <v>0</v>
      </c>
    </row>
    <row r="337" spans="3:4" x14ac:dyDescent="0.35">
      <c r="C337" s="3" t="s">
        <v>185</v>
      </c>
      <c r="D337" s="26">
        <v>0</v>
      </c>
    </row>
    <row r="338" spans="3:4" x14ac:dyDescent="0.35">
      <c r="C338" s="3" t="s">
        <v>297</v>
      </c>
      <c r="D338" s="26">
        <v>0</v>
      </c>
    </row>
    <row r="339" spans="3:4" x14ac:dyDescent="0.35">
      <c r="C339" s="3" t="s">
        <v>192</v>
      </c>
      <c r="D339" s="26">
        <v>0</v>
      </c>
    </row>
    <row r="340" spans="3:4" x14ac:dyDescent="0.35">
      <c r="C340" s="3" t="s">
        <v>293</v>
      </c>
      <c r="D340" s="26">
        <v>0</v>
      </c>
    </row>
    <row r="341" spans="3:4" x14ac:dyDescent="0.35">
      <c r="C341" s="3" t="s">
        <v>424</v>
      </c>
      <c r="D341" s="26">
        <v>0</v>
      </c>
    </row>
    <row r="342" spans="3:4" x14ac:dyDescent="0.35">
      <c r="C342" s="3" t="s">
        <v>295</v>
      </c>
      <c r="D342" s="26">
        <v>0</v>
      </c>
    </row>
    <row r="343" spans="3:4" x14ac:dyDescent="0.35">
      <c r="C343" s="3" t="s">
        <v>444</v>
      </c>
      <c r="D343" s="26">
        <v>0</v>
      </c>
    </row>
    <row r="344" spans="3:4" x14ac:dyDescent="0.35">
      <c r="C344" s="3" t="s">
        <v>300</v>
      </c>
      <c r="D344" s="26">
        <v>0</v>
      </c>
    </row>
    <row r="345" spans="3:4" x14ac:dyDescent="0.35">
      <c r="C345" s="3" t="s">
        <v>174</v>
      </c>
      <c r="D345" s="26">
        <v>0</v>
      </c>
    </row>
    <row r="346" spans="3:4" x14ac:dyDescent="0.35">
      <c r="C346" s="3" t="s">
        <v>302</v>
      </c>
      <c r="D346" s="26">
        <v>0</v>
      </c>
    </row>
    <row r="347" spans="3:4" x14ac:dyDescent="0.35">
      <c r="C347" s="3" t="s">
        <v>250</v>
      </c>
      <c r="D347" s="26">
        <v>0</v>
      </c>
    </row>
    <row r="348" spans="3:4" x14ac:dyDescent="0.35">
      <c r="C348" s="3" t="s">
        <v>498</v>
      </c>
      <c r="D348" s="26">
        <v>0</v>
      </c>
    </row>
    <row r="349" spans="3:4" x14ac:dyDescent="0.35">
      <c r="C349" s="3" t="s">
        <v>251</v>
      </c>
      <c r="D349" s="26">
        <v>0</v>
      </c>
    </row>
    <row r="350" spans="3:4" x14ac:dyDescent="0.35">
      <c r="C350" s="3" t="s">
        <v>500</v>
      </c>
      <c r="D350" s="26">
        <v>0</v>
      </c>
    </row>
    <row r="351" spans="3:4" x14ac:dyDescent="0.35">
      <c r="C351" s="3" t="s">
        <v>252</v>
      </c>
      <c r="D351" s="26">
        <v>0</v>
      </c>
    </row>
    <row r="352" spans="3:4" x14ac:dyDescent="0.35">
      <c r="C352" s="3" t="s">
        <v>507</v>
      </c>
      <c r="D352" s="26">
        <v>0</v>
      </c>
    </row>
    <row r="353" spans="3:4" x14ac:dyDescent="0.35">
      <c r="C353" s="3" t="s">
        <v>236</v>
      </c>
      <c r="D353" s="26">
        <v>0</v>
      </c>
    </row>
    <row r="354" spans="3:4" x14ac:dyDescent="0.35">
      <c r="C354" s="3" t="s">
        <v>509</v>
      </c>
      <c r="D354" s="26">
        <v>0</v>
      </c>
    </row>
    <row r="355" spans="3:4" x14ac:dyDescent="0.35">
      <c r="C355" s="3" t="s">
        <v>237</v>
      </c>
      <c r="D355" s="26">
        <v>0</v>
      </c>
    </row>
    <row r="356" spans="3:4" x14ac:dyDescent="0.35">
      <c r="C356" s="3" t="s">
        <v>501</v>
      </c>
      <c r="D356" s="26">
        <v>0</v>
      </c>
    </row>
    <row r="357" spans="3:4" x14ac:dyDescent="0.35">
      <c r="C357" s="3" t="s">
        <v>238</v>
      </c>
      <c r="D357" s="26">
        <v>0</v>
      </c>
    </row>
    <row r="358" spans="3:4" x14ac:dyDescent="0.35">
      <c r="C358" s="3" t="s">
        <v>503</v>
      </c>
      <c r="D358" s="26">
        <v>0</v>
      </c>
    </row>
    <row r="359" spans="3:4" x14ac:dyDescent="0.35">
      <c r="C359" s="3" t="s">
        <v>239</v>
      </c>
      <c r="D359" s="26">
        <v>0</v>
      </c>
    </row>
    <row r="360" spans="3:4" x14ac:dyDescent="0.35">
      <c r="C360" s="3" t="s">
        <v>505</v>
      </c>
      <c r="D360" s="26">
        <v>0</v>
      </c>
    </row>
    <row r="361" spans="3:4" x14ac:dyDescent="0.35">
      <c r="C361" s="3" t="s">
        <v>240</v>
      </c>
      <c r="D361" s="26">
        <v>0</v>
      </c>
    </row>
    <row r="362" spans="3:4" x14ac:dyDescent="0.35">
      <c r="C362" s="3" t="s">
        <v>179</v>
      </c>
      <c r="D362" s="26">
        <v>0</v>
      </c>
    </row>
    <row r="363" spans="3:4" x14ac:dyDescent="0.35">
      <c r="C363" s="3" t="s">
        <v>241</v>
      </c>
      <c r="D363" s="26">
        <v>0</v>
      </c>
    </row>
    <row r="364" spans="3:4" x14ac:dyDescent="0.35">
      <c r="C364" s="3" t="s">
        <v>178</v>
      </c>
      <c r="D364" s="26">
        <v>0</v>
      </c>
    </row>
    <row r="365" spans="3:4" x14ac:dyDescent="0.35">
      <c r="C365" s="3" t="s">
        <v>242</v>
      </c>
      <c r="D365" s="26">
        <v>0</v>
      </c>
    </row>
    <row r="366" spans="3:4" x14ac:dyDescent="0.35">
      <c r="C366" s="3" t="s">
        <v>389</v>
      </c>
      <c r="D366" s="26">
        <v>0</v>
      </c>
    </row>
    <row r="367" spans="3:4" x14ac:dyDescent="0.35">
      <c r="C367" s="3" t="s">
        <v>243</v>
      </c>
      <c r="D367" s="26">
        <v>0</v>
      </c>
    </row>
    <row r="368" spans="3:4" x14ac:dyDescent="0.35">
      <c r="C368" s="3" t="s">
        <v>391</v>
      </c>
      <c r="D368" s="26">
        <v>0</v>
      </c>
    </row>
    <row r="369" spans="3:4" x14ac:dyDescent="0.35">
      <c r="C369" s="3" t="s">
        <v>244</v>
      </c>
      <c r="D369" s="26">
        <v>0</v>
      </c>
    </row>
    <row r="370" spans="3:4" x14ac:dyDescent="0.35">
      <c r="C370" s="3" t="s">
        <v>423</v>
      </c>
      <c r="D370" s="26">
        <v>0</v>
      </c>
    </row>
    <row r="371" spans="3:4" x14ac:dyDescent="0.35">
      <c r="C371" s="3" t="s">
        <v>333</v>
      </c>
      <c r="D371" s="26">
        <v>0</v>
      </c>
    </row>
    <row r="372" spans="3:4" x14ac:dyDescent="0.35">
      <c r="C372" s="3" t="s">
        <v>214</v>
      </c>
      <c r="D372" s="26">
        <v>0</v>
      </c>
    </row>
    <row r="373" spans="3:4" x14ac:dyDescent="0.35">
      <c r="C373" s="3" t="s">
        <v>326</v>
      </c>
      <c r="D373" s="26">
        <v>0</v>
      </c>
    </row>
    <row r="374" spans="3:4" x14ac:dyDescent="0.35">
      <c r="C374" s="3" t="s">
        <v>388</v>
      </c>
      <c r="D374" s="26">
        <v>0</v>
      </c>
    </row>
    <row r="375" spans="3:4" x14ac:dyDescent="0.35">
      <c r="C375" s="3" t="s">
        <v>455</v>
      </c>
      <c r="D375" s="26">
        <v>0</v>
      </c>
    </row>
    <row r="376" spans="3:4" x14ac:dyDescent="0.35">
      <c r="C376" s="3" t="s">
        <v>438</v>
      </c>
      <c r="D376" s="26">
        <v>0</v>
      </c>
    </row>
    <row r="377" spans="3:4" x14ac:dyDescent="0.35">
      <c r="C377" s="3" t="s">
        <v>341</v>
      </c>
      <c r="D377" s="26">
        <v>0</v>
      </c>
    </row>
    <row r="378" spans="3:4" x14ac:dyDescent="0.35">
      <c r="C378" s="3" t="s">
        <v>469</v>
      </c>
      <c r="D378" s="26">
        <v>0</v>
      </c>
    </row>
    <row r="379" spans="3:4" x14ac:dyDescent="0.35">
      <c r="C379" s="3" t="s">
        <v>188</v>
      </c>
      <c r="D379" s="26">
        <v>0</v>
      </c>
    </row>
    <row r="380" spans="3:4" x14ac:dyDescent="0.35">
      <c r="C380" s="3" t="s">
        <v>16</v>
      </c>
      <c r="D380" s="26">
        <v>0</v>
      </c>
    </row>
    <row r="381" spans="3:4" x14ac:dyDescent="0.35">
      <c r="C381" s="3" t="s">
        <v>195</v>
      </c>
      <c r="D381" s="26">
        <v>0</v>
      </c>
    </row>
    <row r="382" spans="3:4" x14ac:dyDescent="0.35">
      <c r="C382" s="3" t="s">
        <v>307</v>
      </c>
      <c r="D382" s="26">
        <v>0</v>
      </c>
    </row>
    <row r="383" spans="3:4" x14ac:dyDescent="0.35">
      <c r="C383" s="3" t="s">
        <v>427</v>
      </c>
      <c r="D383" s="26">
        <v>0</v>
      </c>
    </row>
    <row r="384" spans="3:4" x14ac:dyDescent="0.35">
      <c r="C384" s="3" t="s">
        <v>309</v>
      </c>
      <c r="D384" s="26">
        <v>0</v>
      </c>
    </row>
    <row r="385" spans="3:4" x14ac:dyDescent="0.35">
      <c r="C385" s="3" t="s">
        <v>447</v>
      </c>
      <c r="D385" s="26">
        <v>0</v>
      </c>
    </row>
    <row r="386" spans="3:4" x14ac:dyDescent="0.35">
      <c r="C386" s="3" t="s">
        <v>303</v>
      </c>
      <c r="D386" s="26">
        <v>0</v>
      </c>
    </row>
    <row r="387" spans="3:4" x14ac:dyDescent="0.35">
      <c r="C387" s="3" t="s">
        <v>203</v>
      </c>
      <c r="D387" s="26">
        <v>0</v>
      </c>
    </row>
    <row r="388" spans="3:4" x14ac:dyDescent="0.35">
      <c r="C388" s="3" t="s">
        <v>305</v>
      </c>
      <c r="D388" s="26">
        <v>0</v>
      </c>
    </row>
    <row r="389" spans="3:4" x14ac:dyDescent="0.35">
      <c r="C389" s="3" t="s">
        <v>201</v>
      </c>
      <c r="D389" s="26">
        <v>0</v>
      </c>
    </row>
    <row r="390" spans="3:4" x14ac:dyDescent="0.35">
      <c r="C390" s="3" t="s">
        <v>490</v>
      </c>
      <c r="D390" s="26">
        <v>0</v>
      </c>
    </row>
    <row r="391" spans="3:4" x14ac:dyDescent="0.35">
      <c r="C391" s="3" t="s">
        <v>419</v>
      </c>
      <c r="D391" s="26">
        <v>0</v>
      </c>
    </row>
    <row r="392" spans="3:4" x14ac:dyDescent="0.35">
      <c r="C392" s="3" t="s">
        <v>492</v>
      </c>
      <c r="D392" s="26">
        <v>0</v>
      </c>
    </row>
    <row r="393" spans="3:4" x14ac:dyDescent="0.35">
      <c r="C393" s="3" t="s">
        <v>411</v>
      </c>
      <c r="D393" s="26">
        <v>0</v>
      </c>
    </row>
    <row r="394" spans="3:4" x14ac:dyDescent="0.35">
      <c r="C394" s="3" t="s">
        <v>270</v>
      </c>
      <c r="D394" s="26">
        <v>0</v>
      </c>
    </row>
    <row r="395" spans="3:4" x14ac:dyDescent="0.35">
      <c r="C395" s="3" t="s">
        <v>412</v>
      </c>
      <c r="D395" s="26">
        <v>0</v>
      </c>
    </row>
    <row r="396" spans="3:4" x14ac:dyDescent="0.35">
      <c r="C396" s="3" t="s">
        <v>272</v>
      </c>
      <c r="D396" s="26">
        <v>0</v>
      </c>
    </row>
    <row r="397" spans="3:4" x14ac:dyDescent="0.35">
      <c r="C397" s="3" t="s">
        <v>273</v>
      </c>
      <c r="D397" s="26">
        <v>0</v>
      </c>
    </row>
    <row r="398" spans="3:4" x14ac:dyDescent="0.35">
      <c r="C398" s="3" t="s">
        <v>269</v>
      </c>
      <c r="D398" s="26">
        <v>0</v>
      </c>
    </row>
    <row r="399" spans="3:4" x14ac:dyDescent="0.35">
      <c r="C399" s="3" t="s">
        <v>314</v>
      </c>
      <c r="D399" s="26">
        <v>0</v>
      </c>
    </row>
    <row r="400" spans="3:4" x14ac:dyDescent="0.35">
      <c r="C400" s="3" t="s">
        <v>313</v>
      </c>
      <c r="D400" s="26">
        <v>0</v>
      </c>
    </row>
    <row r="401" spans="3:4" x14ac:dyDescent="0.35">
      <c r="C401" s="3" t="s">
        <v>315</v>
      </c>
      <c r="D401" s="26">
        <v>0</v>
      </c>
    </row>
    <row r="402" spans="3:4" x14ac:dyDescent="0.35">
      <c r="C402" s="3" t="s">
        <v>282</v>
      </c>
      <c r="D402" s="26">
        <v>0</v>
      </c>
    </row>
    <row r="403" spans="3:4" x14ac:dyDescent="0.35">
      <c r="C403" s="3" t="s">
        <v>316</v>
      </c>
      <c r="D403" s="26">
        <v>0</v>
      </c>
    </row>
    <row r="404" spans="3:4" x14ac:dyDescent="0.35">
      <c r="C404" s="3" t="s">
        <v>515</v>
      </c>
      <c r="D404" s="26">
        <v>0</v>
      </c>
    </row>
    <row r="405" spans="3:4" x14ac:dyDescent="0.35">
      <c r="C405" s="3" t="s">
        <v>283</v>
      </c>
      <c r="D405" s="26">
        <v>0</v>
      </c>
    </row>
    <row r="406" spans="3:4" x14ac:dyDescent="0.35">
      <c r="C406" s="3" t="s">
        <v>494</v>
      </c>
      <c r="D406" s="26">
        <v>0</v>
      </c>
    </row>
    <row r="407" spans="3:4" x14ac:dyDescent="0.35">
      <c r="C407" s="3" t="s">
        <v>382</v>
      </c>
      <c r="D407" s="26">
        <v>0</v>
      </c>
    </row>
    <row r="408" spans="3:4" x14ac:dyDescent="0.35">
      <c r="C408" s="3" t="s">
        <v>208</v>
      </c>
      <c r="D408" s="26">
        <v>0</v>
      </c>
    </row>
    <row r="409" spans="3:4" x14ac:dyDescent="0.35">
      <c r="C409" s="3" t="s">
        <v>281</v>
      </c>
      <c r="D409" s="26">
        <v>0</v>
      </c>
    </row>
    <row r="410" spans="3:4" x14ac:dyDescent="0.35">
      <c r="C410" s="3" t="s">
        <v>211</v>
      </c>
      <c r="D410" s="26">
        <v>0</v>
      </c>
    </row>
    <row r="411" spans="3:4" x14ac:dyDescent="0.35">
      <c r="C411" s="3" t="s">
        <v>277</v>
      </c>
      <c r="D411" s="26">
        <v>0</v>
      </c>
    </row>
    <row r="412" spans="3:4" x14ac:dyDescent="0.35">
      <c r="C412" s="3" t="s">
        <v>398</v>
      </c>
      <c r="D412" s="26">
        <v>0</v>
      </c>
    </row>
    <row r="413" spans="3:4" x14ac:dyDescent="0.35">
      <c r="C413" s="3" t="s">
        <v>380</v>
      </c>
      <c r="D413" s="26">
        <v>0</v>
      </c>
    </row>
    <row r="414" spans="3:4" x14ac:dyDescent="0.35">
      <c r="C414" s="3" t="s">
        <v>400</v>
      </c>
      <c r="D414" s="26">
        <v>0</v>
      </c>
    </row>
    <row r="415" spans="3:4" x14ac:dyDescent="0.35">
      <c r="C415" s="3" t="s">
        <v>413</v>
      </c>
      <c r="D415" s="26">
        <v>0</v>
      </c>
    </row>
    <row r="416" spans="3:4" x14ac:dyDescent="0.35">
      <c r="C416" s="3" t="s">
        <v>514</v>
      </c>
      <c r="D416" s="26">
        <v>0</v>
      </c>
    </row>
    <row r="417" spans="3:4" x14ac:dyDescent="0.35">
      <c r="C417" s="3" t="s">
        <v>414</v>
      </c>
      <c r="D417" s="26">
        <v>0</v>
      </c>
    </row>
    <row r="418" spans="3:4" x14ac:dyDescent="0.35">
      <c r="C418" s="3" t="s">
        <v>516</v>
      </c>
      <c r="D418" s="26">
        <v>0</v>
      </c>
    </row>
    <row r="419" spans="3:4" x14ac:dyDescent="0.35">
      <c r="C419" s="3" t="s">
        <v>415</v>
      </c>
      <c r="D419" s="26">
        <v>0</v>
      </c>
    </row>
    <row r="420" spans="3:4" x14ac:dyDescent="0.35">
      <c r="C420" s="3" t="s">
        <v>206</v>
      </c>
      <c r="D420" s="26">
        <v>0</v>
      </c>
    </row>
    <row r="421" spans="3:4" x14ac:dyDescent="0.35">
      <c r="C421" s="3" t="s">
        <v>416</v>
      </c>
      <c r="D421" s="26">
        <v>0</v>
      </c>
    </row>
    <row r="422" spans="3:4" x14ac:dyDescent="0.35">
      <c r="C422" s="3" t="s">
        <v>210</v>
      </c>
      <c r="D422" s="26">
        <v>0</v>
      </c>
    </row>
    <row r="423" spans="3:4" x14ac:dyDescent="0.35">
      <c r="C423" s="3" t="s">
        <v>417</v>
      </c>
      <c r="D423" s="26">
        <v>0</v>
      </c>
    </row>
    <row r="424" spans="3:4" x14ac:dyDescent="0.35">
      <c r="C424" s="3" t="s">
        <v>399</v>
      </c>
      <c r="D424" s="26">
        <v>0</v>
      </c>
    </row>
    <row r="425" spans="3:4" x14ac:dyDescent="0.35">
      <c r="C425" s="3" t="s">
        <v>418</v>
      </c>
      <c r="D425" s="26">
        <v>0</v>
      </c>
    </row>
    <row r="426" spans="3:4" x14ac:dyDescent="0.35">
      <c r="C426" s="3" t="s">
        <v>397</v>
      </c>
      <c r="D426" s="26">
        <v>0</v>
      </c>
    </row>
    <row r="427" spans="3:4" x14ac:dyDescent="0.35">
      <c r="C427" s="3" t="s">
        <v>402</v>
      </c>
      <c r="D427" s="26">
        <v>0</v>
      </c>
    </row>
    <row r="428" spans="3:4" x14ac:dyDescent="0.35">
      <c r="C428" s="3" t="s">
        <v>205</v>
      </c>
      <c r="D428" s="26">
        <v>0</v>
      </c>
    </row>
    <row r="429" spans="3:4" x14ac:dyDescent="0.35">
      <c r="C429" s="3" t="s">
        <v>463</v>
      </c>
      <c r="D429" s="26">
        <v>0</v>
      </c>
    </row>
    <row r="430" spans="3:4" x14ac:dyDescent="0.35">
      <c r="C430" s="3" t="s">
        <v>223</v>
      </c>
      <c r="D430" s="26">
        <v>0</v>
      </c>
    </row>
    <row r="431" spans="3:4" x14ac:dyDescent="0.35">
      <c r="C431" s="3" t="s">
        <v>198</v>
      </c>
      <c r="D431" s="26">
        <v>0</v>
      </c>
    </row>
    <row r="432" spans="3:4" x14ac:dyDescent="0.35">
      <c r="C432" s="3" t="s">
        <v>209</v>
      </c>
      <c r="D432" s="26">
        <v>0</v>
      </c>
    </row>
    <row r="433" spans="3:4" x14ac:dyDescent="0.35">
      <c r="C433" s="3" t="s">
        <v>430</v>
      </c>
      <c r="D433" s="26">
        <v>0</v>
      </c>
    </row>
    <row r="434" spans="3:4" x14ac:dyDescent="0.35">
      <c r="C434" s="3" t="s">
        <v>362</v>
      </c>
      <c r="D434" s="26">
        <v>0</v>
      </c>
    </row>
    <row r="435" spans="3:4" x14ac:dyDescent="0.35">
      <c r="C435" s="3" t="s">
        <v>133</v>
      </c>
      <c r="D435" s="26">
        <v>0</v>
      </c>
    </row>
    <row r="436" spans="3:4" x14ac:dyDescent="0.35">
      <c r="C436" s="3" t="s">
        <v>45</v>
      </c>
      <c r="D436" s="26">
        <v>0</v>
      </c>
    </row>
    <row r="437" spans="3:4" x14ac:dyDescent="0.35">
      <c r="C437" s="3" t="s">
        <v>134</v>
      </c>
      <c r="D437" s="26">
        <v>0</v>
      </c>
    </row>
    <row r="438" spans="3:4" x14ac:dyDescent="0.35">
      <c r="C438" s="3" t="s">
        <v>58</v>
      </c>
      <c r="D438" s="26">
        <v>0</v>
      </c>
    </row>
    <row r="439" spans="3:4" x14ac:dyDescent="0.35">
      <c r="C439" s="3" t="s">
        <v>135</v>
      </c>
      <c r="D439" s="26">
        <v>0</v>
      </c>
    </row>
    <row r="440" spans="3:4" x14ac:dyDescent="0.35">
      <c r="C440" s="3" t="s">
        <v>53</v>
      </c>
      <c r="D440" s="26">
        <v>0</v>
      </c>
    </row>
    <row r="441" spans="3:4" x14ac:dyDescent="0.35">
      <c r="C441" s="3" t="s">
        <v>131</v>
      </c>
      <c r="D441" s="26">
        <v>0</v>
      </c>
    </row>
    <row r="442" spans="3:4" x14ac:dyDescent="0.35">
      <c r="C442" s="3" t="s">
        <v>47</v>
      </c>
      <c r="D442" s="26">
        <v>0</v>
      </c>
    </row>
    <row r="443" spans="3:4" x14ac:dyDescent="0.35">
      <c r="C443" s="3" t="s">
        <v>132</v>
      </c>
      <c r="D443" s="26">
        <v>0</v>
      </c>
    </row>
    <row r="444" spans="3:4" x14ac:dyDescent="0.35">
      <c r="C444" s="3" t="s">
        <v>46</v>
      </c>
      <c r="D444" s="26">
        <v>0</v>
      </c>
    </row>
    <row r="445" spans="3:4" x14ac:dyDescent="0.35">
      <c r="C445" s="3" t="s">
        <v>140</v>
      </c>
      <c r="D445" s="26">
        <v>0</v>
      </c>
    </row>
    <row r="446" spans="3:4" x14ac:dyDescent="0.35">
      <c r="C446" s="3" t="s">
        <v>52</v>
      </c>
      <c r="D446" s="26">
        <v>0</v>
      </c>
    </row>
    <row r="447" spans="3:4" x14ac:dyDescent="0.35">
      <c r="C447" s="3" t="s">
        <v>141</v>
      </c>
      <c r="D447" s="26">
        <v>0</v>
      </c>
    </row>
    <row r="448" spans="3:4" x14ac:dyDescent="0.35">
      <c r="C448" s="3" t="s">
        <v>50</v>
      </c>
      <c r="D448" s="26">
        <v>0</v>
      </c>
    </row>
    <row r="449" spans="3:4" x14ac:dyDescent="0.35">
      <c r="C449" s="3" t="s">
        <v>124</v>
      </c>
      <c r="D449" s="26">
        <v>0</v>
      </c>
    </row>
    <row r="450" spans="3:4" x14ac:dyDescent="0.35">
      <c r="C450" s="3" t="s">
        <v>56</v>
      </c>
      <c r="D450" s="26">
        <v>0</v>
      </c>
    </row>
    <row r="451" spans="3:4" x14ac:dyDescent="0.35">
      <c r="C451" s="3" t="s">
        <v>125</v>
      </c>
      <c r="D451" s="26">
        <v>0</v>
      </c>
    </row>
    <row r="452" spans="3:4" x14ac:dyDescent="0.35">
      <c r="C452" s="3" t="s">
        <v>108</v>
      </c>
      <c r="D452" s="26">
        <v>0</v>
      </c>
    </row>
    <row r="453" spans="3:4" x14ac:dyDescent="0.35">
      <c r="C453" s="3" t="s">
        <v>144</v>
      </c>
      <c r="D453" s="26">
        <v>0</v>
      </c>
    </row>
    <row r="454" spans="3:4" x14ac:dyDescent="0.35">
      <c r="C454" s="3" t="s">
        <v>121</v>
      </c>
      <c r="D454" s="26">
        <v>0</v>
      </c>
    </row>
    <row r="455" spans="3:4" x14ac:dyDescent="0.35">
      <c r="C455" s="3" t="s">
        <v>143</v>
      </c>
      <c r="D455" s="26">
        <v>0</v>
      </c>
    </row>
    <row r="456" spans="3:4" x14ac:dyDescent="0.35">
      <c r="C456" s="3" t="s">
        <v>116</v>
      </c>
      <c r="D456" s="26">
        <v>0</v>
      </c>
    </row>
    <row r="457" spans="3:4" x14ac:dyDescent="0.35">
      <c r="C457" s="3" t="s">
        <v>136</v>
      </c>
      <c r="D457" s="26">
        <v>0</v>
      </c>
    </row>
    <row r="458" spans="3:4" x14ac:dyDescent="0.35">
      <c r="C458" s="3" t="s">
        <v>110</v>
      </c>
      <c r="D458" s="26">
        <v>0</v>
      </c>
    </row>
    <row r="459" spans="3:4" x14ac:dyDescent="0.35">
      <c r="C459" s="3" t="s">
        <v>137</v>
      </c>
      <c r="D459" s="26">
        <v>0</v>
      </c>
    </row>
    <row r="460" spans="3:4" x14ac:dyDescent="0.35">
      <c r="C460" s="3" t="s">
        <v>109</v>
      </c>
      <c r="D460" s="26">
        <v>0</v>
      </c>
    </row>
    <row r="461" spans="3:4" x14ac:dyDescent="0.35">
      <c r="C461" s="3" t="s">
        <v>138</v>
      </c>
      <c r="D461" s="26">
        <v>0</v>
      </c>
    </row>
    <row r="462" spans="3:4" x14ac:dyDescent="0.35">
      <c r="C462" s="3" t="s">
        <v>115</v>
      </c>
      <c r="D462" s="26">
        <v>0</v>
      </c>
    </row>
    <row r="463" spans="3:4" x14ac:dyDescent="0.35">
      <c r="C463" s="3" t="s">
        <v>129</v>
      </c>
      <c r="D463" s="26">
        <v>0</v>
      </c>
    </row>
    <row r="464" spans="3:4" x14ac:dyDescent="0.35">
      <c r="C464" s="3" t="s">
        <v>113</v>
      </c>
      <c r="D464" s="26">
        <v>0</v>
      </c>
    </row>
    <row r="465" spans="3:4" x14ac:dyDescent="0.35">
      <c r="C465" s="3" t="s">
        <v>130</v>
      </c>
      <c r="D465" s="26">
        <v>0</v>
      </c>
    </row>
    <row r="466" spans="3:4" x14ac:dyDescent="0.35">
      <c r="C466" s="3" t="s">
        <v>119</v>
      </c>
      <c r="D466" s="26">
        <v>0</v>
      </c>
    </row>
    <row r="467" spans="3:4" x14ac:dyDescent="0.35">
      <c r="C467" s="3" t="s">
        <v>139</v>
      </c>
      <c r="D467" s="26">
        <v>0</v>
      </c>
    </row>
    <row r="468" spans="3:4" x14ac:dyDescent="0.35">
      <c r="C468" s="3" t="s">
        <v>212</v>
      </c>
      <c r="D468" s="26">
        <v>0</v>
      </c>
    </row>
    <row r="469" spans="3:4" x14ac:dyDescent="0.35">
      <c r="C469" s="3" t="s">
        <v>142</v>
      </c>
      <c r="D469" s="26">
        <v>0</v>
      </c>
    </row>
    <row r="470" spans="3:4" x14ac:dyDescent="0.35">
      <c r="C470" s="3" t="s">
        <v>336</v>
      </c>
      <c r="D470" s="26">
        <v>0</v>
      </c>
    </row>
    <row r="471" spans="3:4" x14ac:dyDescent="0.35">
      <c r="C471" s="3" t="s">
        <v>122</v>
      </c>
      <c r="D471" s="26">
        <v>0</v>
      </c>
    </row>
    <row r="472" spans="3:4" x14ac:dyDescent="0.35">
      <c r="C472" s="3" t="s">
        <v>344</v>
      </c>
      <c r="D472" s="26">
        <v>0</v>
      </c>
    </row>
    <row r="473" spans="3:4" x14ac:dyDescent="0.35">
      <c r="C473" s="3" t="s">
        <v>123</v>
      </c>
      <c r="D473" s="26">
        <v>0</v>
      </c>
    </row>
    <row r="474" spans="3:4" x14ac:dyDescent="0.35">
      <c r="C474" s="3" t="s">
        <v>450</v>
      </c>
      <c r="D474" s="26">
        <v>0</v>
      </c>
    </row>
    <row r="475" spans="3:4" x14ac:dyDescent="0.35">
      <c r="C475" s="3" t="s">
        <v>126</v>
      </c>
      <c r="D475" s="26">
        <v>0</v>
      </c>
    </row>
    <row r="476" spans="3:4" x14ac:dyDescent="0.35">
      <c r="C476" s="3" t="s">
        <v>483</v>
      </c>
      <c r="D476" s="26">
        <v>0</v>
      </c>
    </row>
    <row r="477" spans="3:4" x14ac:dyDescent="0.35">
      <c r="C477" s="3" t="s">
        <v>127</v>
      </c>
      <c r="D477" s="26">
        <v>0</v>
      </c>
    </row>
    <row r="478" spans="3:4" x14ac:dyDescent="0.35">
      <c r="C478" s="3" t="s">
        <v>485</v>
      </c>
      <c r="D478" s="26">
        <v>0</v>
      </c>
    </row>
    <row r="479" spans="3:4" x14ac:dyDescent="0.35">
      <c r="C479" s="3" t="s">
        <v>128</v>
      </c>
      <c r="D479" s="26">
        <v>0</v>
      </c>
    </row>
    <row r="480" spans="3:4" x14ac:dyDescent="0.35">
      <c r="C480" s="3" t="s">
        <v>471</v>
      </c>
      <c r="D480" s="26">
        <v>0</v>
      </c>
    </row>
    <row r="481" spans="3:4" x14ac:dyDescent="0.35">
      <c r="C481" s="3" t="s">
        <v>145</v>
      </c>
      <c r="D481" s="26">
        <v>0</v>
      </c>
    </row>
    <row r="482" spans="3:4" x14ac:dyDescent="0.35">
      <c r="C482" s="3" t="s">
        <v>473</v>
      </c>
      <c r="D482" s="26">
        <v>0</v>
      </c>
    </row>
    <row r="483" spans="3:4" x14ac:dyDescent="0.35">
      <c r="C483" s="3" t="s">
        <v>153</v>
      </c>
      <c r="D483" s="26">
        <v>0</v>
      </c>
    </row>
    <row r="484" spans="3:4" x14ac:dyDescent="0.35">
      <c r="C484" s="3" t="s">
        <v>487</v>
      </c>
      <c r="D484" s="26">
        <v>0</v>
      </c>
    </row>
    <row r="485" spans="3:4" x14ac:dyDescent="0.35">
      <c r="C485" s="3" t="s">
        <v>149</v>
      </c>
      <c r="D485" s="26">
        <v>0</v>
      </c>
    </row>
    <row r="486" spans="3:4" x14ac:dyDescent="0.35">
      <c r="C486" s="3" t="s">
        <v>489</v>
      </c>
      <c r="D486" s="26">
        <v>0</v>
      </c>
    </row>
    <row r="487" spans="3:4" x14ac:dyDescent="0.35">
      <c r="C487" s="3" t="s">
        <v>159</v>
      </c>
      <c r="D487" s="26">
        <v>0</v>
      </c>
    </row>
    <row r="488" spans="3:4" x14ac:dyDescent="0.35">
      <c r="C488" s="3" t="s">
        <v>495</v>
      </c>
      <c r="D488" s="26">
        <v>0</v>
      </c>
    </row>
    <row r="489" spans="3:4" x14ac:dyDescent="0.35">
      <c r="C489" s="3" t="s">
        <v>155</v>
      </c>
      <c r="D489" s="26">
        <v>0</v>
      </c>
    </row>
    <row r="490" spans="3:4" x14ac:dyDescent="0.35">
      <c r="C490" s="3" t="s">
        <v>475</v>
      </c>
      <c r="D490" s="26">
        <v>0</v>
      </c>
    </row>
    <row r="491" spans="3:4" x14ac:dyDescent="0.35">
      <c r="C491" s="3" t="s">
        <v>151</v>
      </c>
      <c r="D491" s="26">
        <v>0</v>
      </c>
    </row>
    <row r="492" spans="3:4" x14ac:dyDescent="0.35">
      <c r="C492" s="3" t="s">
        <v>477</v>
      </c>
      <c r="D492" s="26">
        <v>0</v>
      </c>
    </row>
    <row r="493" spans="3:4" x14ac:dyDescent="0.35">
      <c r="C493" s="3" t="s">
        <v>156</v>
      </c>
      <c r="D493" s="26">
        <v>0</v>
      </c>
    </row>
    <row r="494" spans="3:4" x14ac:dyDescent="0.35">
      <c r="C494" s="3" t="s">
        <v>479</v>
      </c>
      <c r="D494" s="26">
        <v>0</v>
      </c>
    </row>
    <row r="495" spans="3:4" x14ac:dyDescent="0.35">
      <c r="C495" s="3" t="s">
        <v>158</v>
      </c>
      <c r="D495" s="26">
        <v>0</v>
      </c>
    </row>
    <row r="496" spans="3:4" x14ac:dyDescent="0.35">
      <c r="C496" s="3" t="s">
        <v>481</v>
      </c>
      <c r="D496" s="26">
        <v>0</v>
      </c>
    </row>
    <row r="497" spans="3:4" x14ac:dyDescent="0.35">
      <c r="C497" s="3" t="s">
        <v>147</v>
      </c>
      <c r="D497" s="26">
        <v>0</v>
      </c>
    </row>
    <row r="498" spans="3:4" x14ac:dyDescent="0.35">
      <c r="C498" s="3" t="s">
        <v>357</v>
      </c>
      <c r="D498" s="26">
        <v>0</v>
      </c>
    </row>
    <row r="499" spans="3:4" x14ac:dyDescent="0.35">
      <c r="C499" s="3" t="s">
        <v>148</v>
      </c>
      <c r="D499" s="26">
        <v>0</v>
      </c>
    </row>
    <row r="500" spans="3:4" x14ac:dyDescent="0.35">
      <c r="C500" s="3" t="s">
        <v>385</v>
      </c>
      <c r="D500" s="26">
        <v>0</v>
      </c>
    </row>
    <row r="501" spans="3:4" x14ac:dyDescent="0.35">
      <c r="C501" s="3" t="s">
        <v>150</v>
      </c>
      <c r="D501" s="26">
        <v>0</v>
      </c>
    </row>
    <row r="502" spans="3:4" x14ac:dyDescent="0.35">
      <c r="C502" s="3" t="s">
        <v>383</v>
      </c>
      <c r="D502" s="26">
        <v>0</v>
      </c>
    </row>
    <row r="503" spans="3:4" x14ac:dyDescent="0.35">
      <c r="C503" s="3" t="s">
        <v>154</v>
      </c>
      <c r="D503" s="26">
        <v>0</v>
      </c>
    </row>
    <row r="504" spans="3:4" x14ac:dyDescent="0.35">
      <c r="C504" s="3" t="s">
        <v>369</v>
      </c>
      <c r="D504" s="26">
        <v>0</v>
      </c>
    </row>
    <row r="505" spans="3:4" x14ac:dyDescent="0.35">
      <c r="C505" s="3" t="s">
        <v>152</v>
      </c>
      <c r="D505" s="26">
        <v>0</v>
      </c>
    </row>
    <row r="506" spans="3:4" x14ac:dyDescent="0.35">
      <c r="C506" s="3" t="s">
        <v>3</v>
      </c>
      <c r="D506" s="26">
        <v>0</v>
      </c>
    </row>
    <row r="507" spans="3:4" x14ac:dyDescent="0.35">
      <c r="C507" s="3" t="s">
        <v>157</v>
      </c>
      <c r="D507" s="26">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DCAD5-4171-4891-8EE9-6EDCF282EC53}">
  <sheetPr codeName="Sheet13"/>
  <dimension ref="C3:AN18403"/>
  <sheetViews>
    <sheetView topLeftCell="AA1" workbookViewId="0">
      <selection activeCell="AI13" sqref="AI13"/>
    </sheetView>
  </sheetViews>
  <sheetFormatPr defaultRowHeight="14.5" x14ac:dyDescent="0.35"/>
  <cols>
    <col min="3" max="3" width="22.36328125" bestFit="1" customWidth="1"/>
    <col min="4" max="4" width="5.54296875" bestFit="1" customWidth="1"/>
    <col min="5" max="6" width="10.81640625" bestFit="1" customWidth="1"/>
    <col min="7" max="7" width="20.6328125" bestFit="1" customWidth="1"/>
    <col min="9" max="9" width="13.453125" bestFit="1" customWidth="1"/>
    <col min="10" max="10" width="4.1796875" style="34" customWidth="1"/>
    <col min="11" max="11" width="8.7265625" style="33" customWidth="1"/>
    <col min="12" max="12" width="9.26953125" bestFit="1" customWidth="1"/>
    <col min="13" max="13" width="10.81640625" bestFit="1" customWidth="1"/>
    <col min="14" max="14" width="9.81640625" bestFit="1" customWidth="1"/>
    <col min="16" max="16" width="2.26953125" style="36" customWidth="1"/>
    <col min="18" max="18" width="12.08984375" bestFit="1" customWidth="1"/>
    <col min="19" max="19" width="5.54296875" bestFit="1" customWidth="1"/>
    <col min="23" max="23" width="20.90625" bestFit="1" customWidth="1"/>
    <col min="27" max="27" width="3.26953125" style="34" customWidth="1"/>
    <col min="29" max="29" width="14.1796875" bestFit="1" customWidth="1"/>
    <col min="30" max="30" width="5.54296875" bestFit="1" customWidth="1"/>
    <col min="31" max="31" width="11.81640625" customWidth="1"/>
    <col min="37" max="38" width="14.1796875" bestFit="1" customWidth="1"/>
  </cols>
  <sheetData>
    <row r="3" spans="3:40" x14ac:dyDescent="0.35">
      <c r="C3" s="2" t="s">
        <v>585</v>
      </c>
      <c r="D3" s="3" t="s">
        <v>518</v>
      </c>
      <c r="G3" t="str">
        <f t="shared" ref="G3:H8" si="0">C3</f>
        <v>Full Name</v>
      </c>
      <c r="H3" t="str">
        <f t="shared" si="0"/>
        <v>Profit</v>
      </c>
      <c r="I3" t="s">
        <v>576</v>
      </c>
      <c r="L3" s="3" t="s">
        <v>18987</v>
      </c>
      <c r="M3" s="3" t="s">
        <v>18989</v>
      </c>
      <c r="R3" s="2" t="s">
        <v>18993</v>
      </c>
      <c r="S3" s="3" t="s">
        <v>518</v>
      </c>
      <c r="V3" s="1" t="str">
        <f>R3</f>
        <v>Age-Group</v>
      </c>
      <c r="W3" s="1" t="str">
        <f>S3</f>
        <v>Profit</v>
      </c>
      <c r="X3" s="1" t="s">
        <v>560</v>
      </c>
      <c r="AC3" s="2" t="s">
        <v>19003</v>
      </c>
      <c r="AD3" s="3" t="s">
        <v>518</v>
      </c>
      <c r="AE3" s="41"/>
      <c r="AF3" s="1" t="str">
        <f>AD3</f>
        <v>Profit</v>
      </c>
      <c r="AG3" s="1" t="s">
        <v>560</v>
      </c>
      <c r="AH3" s="1"/>
      <c r="AI3" s="37" t="s">
        <v>19010</v>
      </c>
      <c r="AJ3" s="37" t="s">
        <v>19011</v>
      </c>
      <c r="AK3" s="37" t="str">
        <f>AC3</f>
        <v>Country</v>
      </c>
    </row>
    <row r="4" spans="3:40" x14ac:dyDescent="0.35">
      <c r="C4" s="3" t="s">
        <v>8971</v>
      </c>
      <c r="D4" s="26">
        <v>28139.516</v>
      </c>
      <c r="G4" t="str">
        <f t="shared" si="0"/>
        <v>Jan Watson</v>
      </c>
      <c r="H4" s="25">
        <f t="shared" si="0"/>
        <v>28139.516</v>
      </c>
      <c r="I4" s="25">
        <f>H4</f>
        <v>28139.516</v>
      </c>
      <c r="L4" s="32">
        <v>96</v>
      </c>
      <c r="M4" s="32">
        <v>46.416100365917409</v>
      </c>
      <c r="R4" s="3" t="s">
        <v>18994</v>
      </c>
      <c r="S4" s="26">
        <v>0</v>
      </c>
      <c r="V4" t="str">
        <f t="shared" ref="V4:V10" si="1">R4</f>
        <v>0-26</v>
      </c>
      <c r="W4" s="25">
        <f t="shared" ref="W4:W10" si="2">S4</f>
        <v>0</v>
      </c>
      <c r="X4" t="str">
        <f>IF(W4=MAX($W$4:$W$10),W4,"")</f>
        <v/>
      </c>
      <c r="AC4" s="3" t="s">
        <v>19005</v>
      </c>
      <c r="AD4" s="39">
        <v>5398434.9364999952</v>
      </c>
      <c r="AE4" s="42"/>
      <c r="AF4" s="1">
        <f t="shared" ref="AF4:AF9" si="3">AD4</f>
        <v>5398434.9364999952</v>
      </c>
      <c r="AG4" s="43" cm="1">
        <f t="array" ref="AG4">IFERROR(_xlfn.IFS(AF4=$AN$4,AF4,AF4=$AN$5,AF4),"")</f>
        <v>5398434.9364999952</v>
      </c>
      <c r="AH4" s="1"/>
      <c r="AI4" s="38">
        <v>8</v>
      </c>
      <c r="AJ4" s="38">
        <v>2</v>
      </c>
      <c r="AK4" s="38" t="str">
        <f t="shared" ref="AK4:AK9" si="4">AC4</f>
        <v>Australia</v>
      </c>
      <c r="AL4" t="str">
        <f>INDEX($AC$4:$AC$9,MATCH(AN4,$AD$4:$AD$9,0))</f>
        <v>Australia</v>
      </c>
      <c r="AM4">
        <v>1</v>
      </c>
      <c r="AN4" s="40">
        <f>LARGE($AD$4:$AD$9,AM4)</f>
        <v>5398434.9364999952</v>
      </c>
    </row>
    <row r="5" spans="3:40" x14ac:dyDescent="0.35">
      <c r="C5" s="3" t="s">
        <v>6303</v>
      </c>
      <c r="D5" s="26">
        <v>28139.516</v>
      </c>
      <c r="G5" t="str">
        <f t="shared" si="0"/>
        <v>Edward Edwards</v>
      </c>
      <c r="H5" s="25">
        <f t="shared" si="0"/>
        <v>28139.516</v>
      </c>
      <c r="I5" s="25">
        <f>H5</f>
        <v>28139.516</v>
      </c>
      <c r="L5">
        <f>GETPIVOTDATA("[Measures].[Customers]",$L$3)</f>
        <v>96</v>
      </c>
      <c r="M5" s="28">
        <f>GETPIVOTDATA("[Measures].[Average Customer Age]",$L$3)</f>
        <v>46.416100365917409</v>
      </c>
      <c r="R5" s="3" t="s">
        <v>18995</v>
      </c>
      <c r="S5" s="26">
        <v>39165.951200000003</v>
      </c>
      <c r="V5" t="str">
        <f t="shared" si="1"/>
        <v>27-31</v>
      </c>
      <c r="W5" s="25">
        <f t="shared" si="2"/>
        <v>39165.951200000003</v>
      </c>
      <c r="X5" t="str">
        <f t="shared" ref="X5:X10" si="5">IF(W5=MAX($W$4:$W$10),W5,"")</f>
        <v/>
      </c>
      <c r="AC5" s="3" t="s">
        <v>19006</v>
      </c>
      <c r="AD5" s="39">
        <v>637496.9924999997</v>
      </c>
      <c r="AE5" s="42"/>
      <c r="AF5" s="1">
        <f t="shared" si="3"/>
        <v>637496.9924999997</v>
      </c>
      <c r="AG5" s="43" t="str" cm="1">
        <f t="array" ref="AG5">IFERROR(_xlfn.IFS(AF5=$AN$4,AF5,AF5=$AN$5,AF5),"")</f>
        <v/>
      </c>
      <c r="AH5" s="1"/>
      <c r="AI5" s="38">
        <v>1.5</v>
      </c>
      <c r="AJ5" s="38">
        <v>8.5</v>
      </c>
      <c r="AK5" s="38" t="str">
        <f t="shared" si="4"/>
        <v>Canada</v>
      </c>
      <c r="AL5" t="str">
        <f>INDEX($AC$4:$AC$9,MATCH(AN5,$AD$4:$AD$9,0))</f>
        <v>United States</v>
      </c>
      <c r="AM5">
        <v>2</v>
      </c>
      <c r="AN5" s="40">
        <f>LARGE($AD$4:$AD$9,AM5)</f>
        <v>4362456.0697999941</v>
      </c>
    </row>
    <row r="6" spans="3:40" x14ac:dyDescent="0.35">
      <c r="C6" s="3" t="s">
        <v>5275</v>
      </c>
      <c r="D6" s="26">
        <v>28139.516</v>
      </c>
      <c r="G6" t="str">
        <f t="shared" si="0"/>
        <v>Danny Alvarez</v>
      </c>
      <c r="H6" s="25">
        <f t="shared" si="0"/>
        <v>28139.516</v>
      </c>
      <c r="I6" s="25">
        <f>H6</f>
        <v>28139.516</v>
      </c>
      <c r="R6" s="3" t="s">
        <v>18996</v>
      </c>
      <c r="S6" s="26">
        <v>101563.74490000001</v>
      </c>
      <c r="V6" t="str">
        <f t="shared" si="1"/>
        <v>32-36</v>
      </c>
      <c r="W6" s="25">
        <f t="shared" si="2"/>
        <v>101563.74490000001</v>
      </c>
      <c r="X6" t="str">
        <f t="shared" si="5"/>
        <v/>
      </c>
      <c r="AC6" s="3" t="s">
        <v>19004</v>
      </c>
      <c r="AD6" s="39">
        <v>674437.3679999999</v>
      </c>
      <c r="AE6" s="42"/>
      <c r="AF6" s="1">
        <f t="shared" si="3"/>
        <v>674437.3679999999</v>
      </c>
      <c r="AG6" s="43" t="str" cm="1">
        <f t="array" ref="AG6">IFERROR(_xlfn.IFS(AF6=$AN$4,AF6,AF6=$AN$5,AF6),"")</f>
        <v/>
      </c>
      <c r="AH6" s="1"/>
      <c r="AI6" s="38">
        <v>1.5</v>
      </c>
      <c r="AJ6" s="38">
        <v>7</v>
      </c>
      <c r="AK6" s="38" t="str">
        <f t="shared" si="4"/>
        <v>France</v>
      </c>
    </row>
    <row r="7" spans="3:40" x14ac:dyDescent="0.35">
      <c r="C7" s="3" t="s">
        <v>4556</v>
      </c>
      <c r="D7" s="26">
        <v>28139.516</v>
      </c>
      <c r="G7" t="str">
        <f t="shared" si="0"/>
        <v>Claudia Gao</v>
      </c>
      <c r="H7" s="25">
        <f t="shared" si="0"/>
        <v>28139.516</v>
      </c>
      <c r="I7" s="25">
        <f>H7</f>
        <v>28139.516</v>
      </c>
      <c r="R7" s="3" t="s">
        <v>18997</v>
      </c>
      <c r="S7" s="26">
        <v>216999.44429999997</v>
      </c>
      <c r="V7" t="str">
        <f t="shared" si="1"/>
        <v>37-41</v>
      </c>
      <c r="W7" s="25">
        <f t="shared" si="2"/>
        <v>216999.44429999997</v>
      </c>
      <c r="X7" t="str">
        <f t="shared" si="5"/>
        <v/>
      </c>
      <c r="AC7" s="3" t="s">
        <v>19007</v>
      </c>
      <c r="AD7" s="39">
        <v>1027033.8391999996</v>
      </c>
      <c r="AE7" s="42"/>
      <c r="AF7" s="1">
        <f t="shared" si="3"/>
        <v>1027033.8391999996</v>
      </c>
      <c r="AG7" s="43" t="str" cm="1">
        <f t="array" ref="AG7">IFERROR(_xlfn.IFS(AF7=$AN$4,AF7,AF7=$AN$5,AF7),"")</f>
        <v/>
      </c>
      <c r="AH7" s="1"/>
      <c r="AI7" s="38">
        <v>4</v>
      </c>
      <c r="AJ7" s="38">
        <v>9.4</v>
      </c>
      <c r="AK7" s="38" t="str">
        <f t="shared" si="4"/>
        <v>Germany</v>
      </c>
    </row>
    <row r="8" spans="3:40" x14ac:dyDescent="0.35">
      <c r="C8" s="3" t="s">
        <v>6529</v>
      </c>
      <c r="D8" s="26">
        <v>26781.040799999999</v>
      </c>
      <c r="G8" t="str">
        <f t="shared" si="0"/>
        <v>Emily Miller</v>
      </c>
      <c r="H8" s="25">
        <f t="shared" si="0"/>
        <v>26781.040799999999</v>
      </c>
      <c r="I8" s="25">
        <f>H8</f>
        <v>26781.040799999999</v>
      </c>
      <c r="L8" s="2" t="s">
        <v>18990</v>
      </c>
      <c r="M8" s="3" t="s">
        <v>518</v>
      </c>
      <c r="R8" s="3" t="s">
        <v>18998</v>
      </c>
      <c r="S8" s="26">
        <v>89640.656799999997</v>
      </c>
      <c r="V8" t="str">
        <f t="shared" si="1"/>
        <v>42-46</v>
      </c>
      <c r="W8" s="25">
        <f t="shared" si="2"/>
        <v>89640.656799999997</v>
      </c>
      <c r="X8" t="str">
        <f t="shared" si="5"/>
        <v/>
      </c>
      <c r="AC8" s="3" t="s">
        <v>19008</v>
      </c>
      <c r="AD8" s="39">
        <v>1303767.3538000002</v>
      </c>
      <c r="AE8" s="42"/>
      <c r="AF8" s="1">
        <f t="shared" si="3"/>
        <v>1303767.3538000002</v>
      </c>
      <c r="AG8" s="43" t="str" cm="1">
        <f t="array" ref="AG8">IFERROR(_xlfn.IFS(AF8=$AN$4,AF8,AF8=$AN$5,AF8),"")</f>
        <v/>
      </c>
      <c r="AH8" s="1"/>
      <c r="AI8" s="38">
        <v>5</v>
      </c>
      <c r="AJ8" s="38">
        <v>8</v>
      </c>
      <c r="AK8" s="38" t="str">
        <f t="shared" si="4"/>
        <v>United Kingdom</v>
      </c>
    </row>
    <row r="9" spans="3:40" x14ac:dyDescent="0.35">
      <c r="C9" s="3" t="s">
        <v>18721</v>
      </c>
      <c r="D9" s="26">
        <v>26732.540199999999</v>
      </c>
      <c r="G9" s="1" t="s">
        <v>18987</v>
      </c>
      <c r="H9" s="1" t="s">
        <v>575</v>
      </c>
      <c r="I9" s="1" t="s">
        <v>18988</v>
      </c>
      <c r="L9" s="3" t="s">
        <v>18991</v>
      </c>
      <c r="M9" s="27">
        <v>647997.84749999957</v>
      </c>
      <c r="R9" s="3" t="s">
        <v>18999</v>
      </c>
      <c r="S9" s="26">
        <v>180539.50260000001</v>
      </c>
      <c r="V9" t="str">
        <f t="shared" si="1"/>
        <v>47-51</v>
      </c>
      <c r="W9" s="25">
        <f t="shared" si="2"/>
        <v>180539.50260000001</v>
      </c>
      <c r="X9" t="str">
        <f t="shared" si="5"/>
        <v/>
      </c>
      <c r="AC9" s="3" t="s">
        <v>19009</v>
      </c>
      <c r="AD9" s="39">
        <v>4362456.0697999941</v>
      </c>
      <c r="AE9" s="42"/>
      <c r="AF9" s="1">
        <f t="shared" si="3"/>
        <v>4362456.0697999941</v>
      </c>
      <c r="AG9" s="43" cm="1">
        <f t="array" ref="AG9">IFERROR(_xlfn.IFS(AF9=$AN$4,AF9,AF9=$AN$5,AF9),"")</f>
        <v>4362456.0697999941</v>
      </c>
      <c r="AH9" s="1"/>
      <c r="AI9" s="38">
        <v>4</v>
      </c>
      <c r="AJ9" s="38">
        <v>8</v>
      </c>
      <c r="AK9" s="38" t="str">
        <f t="shared" si="4"/>
        <v>United States</v>
      </c>
    </row>
    <row r="10" spans="3:40" x14ac:dyDescent="0.35">
      <c r="C10" s="3" t="s">
        <v>7579</v>
      </c>
      <c r="D10" s="26">
        <v>26732.540199999999</v>
      </c>
      <c r="G10" t="s">
        <v>18986</v>
      </c>
      <c r="H10" s="25">
        <f>SUM(H4:H8)</f>
        <v>139339.1048</v>
      </c>
      <c r="I10" s="22">
        <f>H10/SUM($H$10:$H$11)</f>
        <v>0.10687420910937677</v>
      </c>
      <c r="L10" s="3" t="s">
        <v>18992</v>
      </c>
      <c r="M10" s="27">
        <v>655769.50629999954</v>
      </c>
      <c r="R10" s="3" t="s">
        <v>19000</v>
      </c>
      <c r="S10" s="26">
        <v>675858.05399999965</v>
      </c>
      <c r="V10" t="str">
        <f t="shared" si="1"/>
        <v>52 Plus</v>
      </c>
      <c r="W10" s="25">
        <f t="shared" si="2"/>
        <v>675858.05399999965</v>
      </c>
      <c r="X10">
        <f t="shared" si="5"/>
        <v>675858.05399999965</v>
      </c>
      <c r="AM10" t="s">
        <v>531</v>
      </c>
      <c r="AN10" s="22" cm="1">
        <f t="array" ref="AN10">SUM(AN4:AN5/SUM(AD4:AD9))</f>
        <v>0.72822761532127045</v>
      </c>
    </row>
    <row r="11" spans="3:40" x14ac:dyDescent="0.35">
      <c r="C11" s="3" t="s">
        <v>11979</v>
      </c>
      <c r="D11" s="26">
        <v>26584.120800000001</v>
      </c>
      <c r="G11" t="s">
        <v>572</v>
      </c>
      <c r="H11" s="25">
        <f>SUM(D9:D18403)</f>
        <v>1164428.2489999998</v>
      </c>
      <c r="I11" s="22">
        <f>H11/SUM($H$10:$H$11)</f>
        <v>0.89312579089062316</v>
      </c>
      <c r="AH11" t="s">
        <v>532</v>
      </c>
      <c r="AI11" t="str">
        <f>AL4&amp;" &amp; "&amp;AL5&amp;" Contributed "</f>
        <v xml:space="preserve">Australia &amp; United States Contributed </v>
      </c>
    </row>
    <row r="12" spans="3:40" x14ac:dyDescent="0.35">
      <c r="C12" s="3" t="s">
        <v>17737</v>
      </c>
      <c r="D12" s="26">
        <v>25325.564399999999</v>
      </c>
    </row>
    <row r="13" spans="3:40" x14ac:dyDescent="0.35">
      <c r="C13" s="3" t="s">
        <v>12806</v>
      </c>
      <c r="D13" s="26">
        <v>25325.564399999999</v>
      </c>
      <c r="L13" s="1" t="str">
        <f>L8</f>
        <v>Gender</v>
      </c>
      <c r="M13" s="1" t="str">
        <f>M8</f>
        <v>Profit</v>
      </c>
      <c r="N13" s="1" t="s">
        <v>531</v>
      </c>
      <c r="W13" t="s">
        <v>583</v>
      </c>
      <c r="X13" s="25">
        <f>MAX(W4:W10)</f>
        <v>675858.05399999965</v>
      </c>
    </row>
    <row r="14" spans="3:40" x14ac:dyDescent="0.35">
      <c r="C14" s="3" t="s">
        <v>14339</v>
      </c>
      <c r="D14" s="26">
        <v>25325.564399999999</v>
      </c>
      <c r="L14" s="1" t="str">
        <f t="shared" ref="L14:M15" si="6">L9</f>
        <v>F</v>
      </c>
      <c r="M14" s="35">
        <f>GETPIVOTDATA("[Measures].[Sum_Profit]",$L$8,"[DimCustomer].[Gender]","[DimCustomer].[Gender].&amp;[F]")/SUM($M$9:$M$10)</f>
        <v>0.49701953773526059</v>
      </c>
      <c r="N14" s="28">
        <v>1</v>
      </c>
    </row>
    <row r="15" spans="3:40" x14ac:dyDescent="0.35">
      <c r="C15" s="3" t="s">
        <v>13201</v>
      </c>
      <c r="D15" s="26">
        <v>25325.564399999999</v>
      </c>
      <c r="L15" s="1" t="str">
        <f t="shared" si="6"/>
        <v>M</v>
      </c>
      <c r="M15" s="35">
        <f>GETPIVOTDATA("[Measures].[Sum_Profit]",$L$8,"[DimCustomer].[Gender]","[DimCustomer].[Gender].&amp;[M]")/SUM($M$9:$M$10)</f>
        <v>0.50298046226473936</v>
      </c>
      <c r="N15" s="28">
        <v>1</v>
      </c>
      <c r="W15" t="s">
        <v>19001</v>
      </c>
      <c r="X15" s="22">
        <f>X13/SUM(W4:W10)</f>
        <v>0.51838853920534467</v>
      </c>
    </row>
    <row r="16" spans="3:40" x14ac:dyDescent="0.35">
      <c r="C16" s="3" t="s">
        <v>8422</v>
      </c>
      <c r="D16" s="26">
        <v>25325.564399999999</v>
      </c>
      <c r="W16" t="s">
        <v>19002</v>
      </c>
      <c r="X16" t="str">
        <f>INDEX(V4:V10,MATCH(X13,W4:W10,))</f>
        <v>52 Plus</v>
      </c>
    </row>
    <row r="17" spans="3:24" x14ac:dyDescent="0.35">
      <c r="C17" s="3" t="s">
        <v>14600</v>
      </c>
      <c r="D17" s="26">
        <v>23918.588599999999</v>
      </c>
      <c r="W17" t="s">
        <v>532</v>
      </c>
      <c r="X17" t="str">
        <f>"The "&amp;X16&amp; " Age-Group contributed"</f>
        <v>The 52 Plus Age-Group contributed</v>
      </c>
    </row>
    <row r="18" spans="3:24" x14ac:dyDescent="0.35">
      <c r="C18" s="3" t="s">
        <v>6627</v>
      </c>
      <c r="D18" s="26">
        <v>23918.588599999999</v>
      </c>
    </row>
    <row r="19" spans="3:24" x14ac:dyDescent="0.35">
      <c r="C19" s="3" t="s">
        <v>4162</v>
      </c>
      <c r="D19" s="26">
        <v>23918.588599999999</v>
      </c>
    </row>
    <row r="20" spans="3:24" x14ac:dyDescent="0.35">
      <c r="C20" s="3" t="s">
        <v>18081</v>
      </c>
      <c r="D20" s="26">
        <v>22511.612799999999</v>
      </c>
    </row>
    <row r="21" spans="3:24" x14ac:dyDescent="0.35">
      <c r="C21" s="3" t="s">
        <v>12299</v>
      </c>
      <c r="D21" s="26">
        <v>22511.612799999999</v>
      </c>
    </row>
    <row r="22" spans="3:24" x14ac:dyDescent="0.35">
      <c r="C22" s="3" t="s">
        <v>8807</v>
      </c>
      <c r="D22" s="26">
        <v>22511.612799999999</v>
      </c>
    </row>
    <row r="23" spans="3:24" x14ac:dyDescent="0.35">
      <c r="C23" s="3" t="s">
        <v>5884</v>
      </c>
      <c r="D23" s="26">
        <v>22511.612799999999</v>
      </c>
    </row>
    <row r="24" spans="3:24" x14ac:dyDescent="0.35">
      <c r="C24" s="3" t="s">
        <v>4566</v>
      </c>
      <c r="D24" s="26">
        <v>22511.612799999999</v>
      </c>
    </row>
    <row r="25" spans="3:24" x14ac:dyDescent="0.35">
      <c r="C25" s="3" t="s">
        <v>906</v>
      </c>
      <c r="D25" s="26">
        <v>22511.612799999999</v>
      </c>
    </row>
    <row r="26" spans="3:24" x14ac:dyDescent="0.35">
      <c r="C26" s="3" t="s">
        <v>9554</v>
      </c>
      <c r="D26" s="26">
        <v>22153.434000000001</v>
      </c>
    </row>
    <row r="27" spans="3:24" x14ac:dyDescent="0.35">
      <c r="C27" s="3" t="s">
        <v>15857</v>
      </c>
      <c r="D27" s="26">
        <v>21104.636999999999</v>
      </c>
    </row>
    <row r="28" spans="3:24" x14ac:dyDescent="0.35">
      <c r="C28" s="3" t="s">
        <v>16623</v>
      </c>
      <c r="D28" s="26">
        <v>21104.636999999999</v>
      </c>
    </row>
    <row r="29" spans="3:24" x14ac:dyDescent="0.35">
      <c r="C29" s="3" t="s">
        <v>11203</v>
      </c>
      <c r="D29" s="26">
        <v>21104.636999999999</v>
      </c>
    </row>
    <row r="30" spans="3:24" x14ac:dyDescent="0.35">
      <c r="C30" s="3" t="s">
        <v>11950</v>
      </c>
      <c r="D30" s="26">
        <v>21104.636999999999</v>
      </c>
    </row>
    <row r="31" spans="3:24" x14ac:dyDescent="0.35">
      <c r="C31" s="3" t="s">
        <v>8032</v>
      </c>
      <c r="D31" s="26">
        <v>21104.636999999999</v>
      </c>
    </row>
    <row r="32" spans="3:24" x14ac:dyDescent="0.35">
      <c r="C32" s="3" t="s">
        <v>9215</v>
      </c>
      <c r="D32" s="26">
        <v>21104.636999999999</v>
      </c>
    </row>
    <row r="33" spans="3:4" x14ac:dyDescent="0.35">
      <c r="C33" s="3" t="s">
        <v>9555</v>
      </c>
      <c r="D33" s="26">
        <v>21104.636999999999</v>
      </c>
    </row>
    <row r="34" spans="3:4" x14ac:dyDescent="0.35">
      <c r="C34" s="3" t="s">
        <v>4914</v>
      </c>
      <c r="D34" s="26">
        <v>21104.636999999999</v>
      </c>
    </row>
    <row r="35" spans="3:4" x14ac:dyDescent="0.35">
      <c r="C35" s="3" t="s">
        <v>1407</v>
      </c>
      <c r="D35" s="26">
        <v>21104.636999999999</v>
      </c>
    </row>
    <row r="36" spans="3:4" x14ac:dyDescent="0.35">
      <c r="C36" s="3" t="s">
        <v>1248</v>
      </c>
      <c r="D36" s="26">
        <v>20829.698400000001</v>
      </c>
    </row>
    <row r="37" spans="3:4" x14ac:dyDescent="0.35">
      <c r="C37" s="3" t="s">
        <v>13757</v>
      </c>
      <c r="D37" s="26">
        <v>19697.661199999999</v>
      </c>
    </row>
    <row r="38" spans="3:4" x14ac:dyDescent="0.35">
      <c r="C38" s="3" t="s">
        <v>13173</v>
      </c>
      <c r="D38" s="26">
        <v>19697.661199999999</v>
      </c>
    </row>
    <row r="39" spans="3:4" x14ac:dyDescent="0.35">
      <c r="C39" s="3" t="s">
        <v>11867</v>
      </c>
      <c r="D39" s="26">
        <v>19697.661199999999</v>
      </c>
    </row>
    <row r="40" spans="3:4" x14ac:dyDescent="0.35">
      <c r="C40" s="3" t="s">
        <v>4587</v>
      </c>
      <c r="D40" s="26">
        <v>19697.661199999999</v>
      </c>
    </row>
    <row r="41" spans="3:4" x14ac:dyDescent="0.35">
      <c r="C41" s="3" t="s">
        <v>16868</v>
      </c>
      <c r="D41" s="26">
        <v>19341.862799999999</v>
      </c>
    </row>
    <row r="42" spans="3:4" x14ac:dyDescent="0.35">
      <c r="C42" s="3" t="s">
        <v>3854</v>
      </c>
      <c r="D42" s="26">
        <v>17722.747200000002</v>
      </c>
    </row>
    <row r="43" spans="3:4" x14ac:dyDescent="0.35">
      <c r="C43" s="3" t="s">
        <v>2066</v>
      </c>
      <c r="D43" s="26">
        <v>17722.747200000002</v>
      </c>
    </row>
    <row r="44" spans="3:4" x14ac:dyDescent="0.35">
      <c r="C44" s="3" t="s">
        <v>14385</v>
      </c>
      <c r="D44" s="26">
        <v>16883.709599999998</v>
      </c>
    </row>
    <row r="45" spans="3:4" x14ac:dyDescent="0.35">
      <c r="C45" s="3" t="s">
        <v>17102</v>
      </c>
      <c r="D45" s="26">
        <v>15476.7338</v>
      </c>
    </row>
    <row r="46" spans="3:4" x14ac:dyDescent="0.35">
      <c r="C46" s="3" t="s">
        <v>15831</v>
      </c>
      <c r="D46" s="26">
        <v>15476.7338</v>
      </c>
    </row>
    <row r="47" spans="3:4" x14ac:dyDescent="0.35">
      <c r="C47" s="3" t="s">
        <v>12849</v>
      </c>
      <c r="D47" s="26">
        <v>15476.7338</v>
      </c>
    </row>
    <row r="48" spans="3:4" x14ac:dyDescent="0.35">
      <c r="C48" s="3" t="s">
        <v>2138</v>
      </c>
      <c r="D48" s="26">
        <v>15476.7338</v>
      </c>
    </row>
    <row r="49" spans="3:4" x14ac:dyDescent="0.35">
      <c r="C49" s="3" t="s">
        <v>18505</v>
      </c>
      <c r="D49" s="26">
        <v>14069.758</v>
      </c>
    </row>
    <row r="50" spans="3:4" x14ac:dyDescent="0.35">
      <c r="C50" s="3" t="s">
        <v>7548</v>
      </c>
      <c r="D50" s="26">
        <v>14069.758</v>
      </c>
    </row>
    <row r="51" spans="3:4" x14ac:dyDescent="0.35">
      <c r="C51" s="3" t="s">
        <v>5631</v>
      </c>
      <c r="D51" s="26">
        <v>14069.758</v>
      </c>
    </row>
    <row r="52" spans="3:4" x14ac:dyDescent="0.35">
      <c r="C52" s="3" t="s">
        <v>4986</v>
      </c>
      <c r="D52" s="26">
        <v>14069.758</v>
      </c>
    </row>
    <row r="53" spans="3:4" x14ac:dyDescent="0.35">
      <c r="C53" s="3" t="s">
        <v>15952</v>
      </c>
      <c r="D53" s="26">
        <v>13390.520399999999</v>
      </c>
    </row>
    <row r="54" spans="3:4" x14ac:dyDescent="0.35">
      <c r="C54" s="3" t="s">
        <v>15495</v>
      </c>
      <c r="D54" s="26">
        <v>13390.520399999999</v>
      </c>
    </row>
    <row r="55" spans="3:4" x14ac:dyDescent="0.35">
      <c r="C55" s="3" t="s">
        <v>13508</v>
      </c>
      <c r="D55" s="26">
        <v>13390.520399999999</v>
      </c>
    </row>
    <row r="56" spans="3:4" x14ac:dyDescent="0.35">
      <c r="C56" s="3" t="s">
        <v>14683</v>
      </c>
      <c r="D56" s="26">
        <v>11902.684800000001</v>
      </c>
    </row>
    <row r="57" spans="3:4" x14ac:dyDescent="0.35">
      <c r="C57" s="3" t="s">
        <v>2059</v>
      </c>
      <c r="D57" s="26">
        <v>11902.684800000001</v>
      </c>
    </row>
    <row r="58" spans="3:4" x14ac:dyDescent="0.35">
      <c r="C58" s="3" t="s">
        <v>12144</v>
      </c>
      <c r="D58" s="26">
        <v>9848.8305999999993</v>
      </c>
    </row>
    <row r="59" spans="3:4" x14ac:dyDescent="0.35">
      <c r="C59" s="3" t="s">
        <v>12374</v>
      </c>
      <c r="D59" s="26">
        <v>9848.8305999999993</v>
      </c>
    </row>
    <row r="60" spans="3:4" x14ac:dyDescent="0.35">
      <c r="C60" s="3" t="s">
        <v>15972</v>
      </c>
      <c r="D60" s="26">
        <v>8441.8547999999992</v>
      </c>
    </row>
    <row r="61" spans="3:4" x14ac:dyDescent="0.35">
      <c r="C61" s="3" t="s">
        <v>14884</v>
      </c>
      <c r="D61" s="26">
        <v>8441.8547999999992</v>
      </c>
    </row>
    <row r="62" spans="3:4" x14ac:dyDescent="0.35">
      <c r="C62" s="3" t="s">
        <v>2730</v>
      </c>
      <c r="D62" s="26">
        <v>8441.8547999999992</v>
      </c>
    </row>
    <row r="63" spans="3:4" x14ac:dyDescent="0.35">
      <c r="C63" s="3" t="s">
        <v>4574</v>
      </c>
      <c r="D63" s="26">
        <v>7384.4780000000001</v>
      </c>
    </row>
    <row r="64" spans="3:4" x14ac:dyDescent="0.35">
      <c r="C64" s="3" t="s">
        <v>11802</v>
      </c>
      <c r="D64" s="26">
        <v>7034.8789999999999</v>
      </c>
    </row>
    <row r="65" spans="3:4" x14ac:dyDescent="0.35">
      <c r="C65" s="3" t="s">
        <v>6883</v>
      </c>
      <c r="D65" s="26">
        <v>7034.8789999999999</v>
      </c>
    </row>
    <row r="66" spans="3:4" x14ac:dyDescent="0.35">
      <c r="C66" s="3" t="s">
        <v>2233</v>
      </c>
      <c r="D66" s="26">
        <v>5951.3424000000005</v>
      </c>
    </row>
    <row r="67" spans="3:4" x14ac:dyDescent="0.35">
      <c r="C67" s="3" t="s">
        <v>2748</v>
      </c>
      <c r="D67" s="26">
        <v>5627.9031999999997</v>
      </c>
    </row>
    <row r="68" spans="3:4" x14ac:dyDescent="0.35">
      <c r="C68" s="3" t="s">
        <v>2586</v>
      </c>
      <c r="D68" s="26">
        <v>5627.9031999999997</v>
      </c>
    </row>
    <row r="69" spans="3:4" x14ac:dyDescent="0.35">
      <c r="C69" s="3" t="s">
        <v>1732</v>
      </c>
      <c r="D69" s="26">
        <v>5627.9031999999997</v>
      </c>
    </row>
    <row r="70" spans="3:4" x14ac:dyDescent="0.35">
      <c r="C70" s="3" t="s">
        <v>2859</v>
      </c>
      <c r="D70" s="26">
        <v>5433.0861000000004</v>
      </c>
    </row>
    <row r="71" spans="3:4" x14ac:dyDescent="0.35">
      <c r="C71" s="3" t="s">
        <v>5599</v>
      </c>
      <c r="D71" s="26">
        <v>5147.1342000000004</v>
      </c>
    </row>
    <row r="72" spans="3:4" x14ac:dyDescent="0.35">
      <c r="C72" s="3" t="s">
        <v>3754</v>
      </c>
      <c r="D72" s="26">
        <v>5147.1342000000004</v>
      </c>
    </row>
    <row r="73" spans="3:4" x14ac:dyDescent="0.35">
      <c r="C73" s="3" t="s">
        <v>2220</v>
      </c>
      <c r="D73" s="26">
        <v>5147.1342000000004</v>
      </c>
    </row>
    <row r="74" spans="3:4" x14ac:dyDescent="0.35">
      <c r="C74" s="3" t="s">
        <v>17826</v>
      </c>
      <c r="D74" s="26">
        <v>4861.1823000000004</v>
      </c>
    </row>
    <row r="75" spans="3:4" x14ac:dyDescent="0.35">
      <c r="C75" s="3" t="s">
        <v>13806</v>
      </c>
      <c r="D75" s="26">
        <v>4463.5068000000001</v>
      </c>
    </row>
    <row r="76" spans="3:4" x14ac:dyDescent="0.35">
      <c r="C76" s="3" t="s">
        <v>16054</v>
      </c>
      <c r="D76" s="26">
        <v>4220.9273999999996</v>
      </c>
    </row>
    <row r="77" spans="3:4" x14ac:dyDescent="0.35">
      <c r="C77" s="3" t="s">
        <v>16484</v>
      </c>
      <c r="D77" s="26">
        <v>4220.9273999999996</v>
      </c>
    </row>
    <row r="78" spans="3:4" x14ac:dyDescent="0.35">
      <c r="C78" s="3" t="s">
        <v>12428</v>
      </c>
      <c r="D78" s="26">
        <v>4220.9273999999996</v>
      </c>
    </row>
    <row r="79" spans="3:4" x14ac:dyDescent="0.35">
      <c r="C79" s="3" t="s">
        <v>13926</v>
      </c>
      <c r="D79" s="26">
        <v>4220.9273999999996</v>
      </c>
    </row>
    <row r="80" spans="3:4" x14ac:dyDescent="0.35">
      <c r="C80" s="3" t="s">
        <v>4638</v>
      </c>
      <c r="D80" s="26">
        <v>4220.9273999999996</v>
      </c>
    </row>
    <row r="81" spans="3:4" x14ac:dyDescent="0.35">
      <c r="C81" s="3" t="s">
        <v>7973</v>
      </c>
      <c r="D81" s="26">
        <v>4003.3265999999999</v>
      </c>
    </row>
    <row r="82" spans="3:4" x14ac:dyDescent="0.35">
      <c r="C82" s="3" t="s">
        <v>11685</v>
      </c>
      <c r="D82" s="26">
        <v>3431.4227999999998</v>
      </c>
    </row>
    <row r="83" spans="3:4" x14ac:dyDescent="0.35">
      <c r="C83" s="3" t="s">
        <v>9719</v>
      </c>
      <c r="D83" s="26">
        <v>2975.6712000000002</v>
      </c>
    </row>
    <row r="84" spans="3:4" x14ac:dyDescent="0.35">
      <c r="C84" s="3" t="s">
        <v>9551</v>
      </c>
      <c r="D84" s="26">
        <v>2859.5189999999998</v>
      </c>
    </row>
    <row r="85" spans="3:4" x14ac:dyDescent="0.35">
      <c r="C85" s="3" t="s">
        <v>16943</v>
      </c>
      <c r="D85" s="26">
        <v>2813.9515999999999</v>
      </c>
    </row>
    <row r="86" spans="3:4" x14ac:dyDescent="0.35">
      <c r="C86" s="3" t="s">
        <v>18546</v>
      </c>
      <c r="D86" s="26">
        <v>2813.9515999999999</v>
      </c>
    </row>
    <row r="87" spans="3:4" x14ac:dyDescent="0.35">
      <c r="C87" s="3" t="s">
        <v>17539</v>
      </c>
      <c r="D87" s="26">
        <v>2813.9515999999999</v>
      </c>
    </row>
    <row r="88" spans="3:4" x14ac:dyDescent="0.35">
      <c r="C88" s="3" t="s">
        <v>15242</v>
      </c>
      <c r="D88" s="26">
        <v>2813.9515999999999</v>
      </c>
    </row>
    <row r="89" spans="3:4" x14ac:dyDescent="0.35">
      <c r="C89" s="3" t="s">
        <v>4594</v>
      </c>
      <c r="D89" s="26">
        <v>2813.9515999999999</v>
      </c>
    </row>
    <row r="90" spans="3:4" x14ac:dyDescent="0.35">
      <c r="C90" s="3" t="s">
        <v>8010</v>
      </c>
      <c r="D90" s="26">
        <v>2573.5671000000002</v>
      </c>
    </row>
    <row r="91" spans="3:4" x14ac:dyDescent="0.35">
      <c r="C91" s="3" t="s">
        <v>7432</v>
      </c>
      <c r="D91" s="26">
        <v>2573.5671000000002</v>
      </c>
    </row>
    <row r="92" spans="3:4" x14ac:dyDescent="0.35">
      <c r="C92" s="3" t="s">
        <v>4749</v>
      </c>
      <c r="D92" s="26">
        <v>2573.5671000000002</v>
      </c>
    </row>
    <row r="93" spans="3:4" x14ac:dyDescent="0.35">
      <c r="C93" s="3" t="s">
        <v>4535</v>
      </c>
      <c r="D93" s="26">
        <v>2287.6152000000002</v>
      </c>
    </row>
    <row r="94" spans="3:4" x14ac:dyDescent="0.35">
      <c r="C94" s="3" t="s">
        <v>18514</v>
      </c>
      <c r="D94" s="26">
        <v>2001.6632999999999</v>
      </c>
    </row>
    <row r="95" spans="3:4" x14ac:dyDescent="0.35">
      <c r="C95" s="3" t="s">
        <v>11202</v>
      </c>
      <c r="D95" s="26">
        <v>2001.6632999999999</v>
      </c>
    </row>
    <row r="96" spans="3:4" x14ac:dyDescent="0.35">
      <c r="C96" s="3" t="s">
        <v>15666</v>
      </c>
      <c r="D96" s="26">
        <v>1406.9757999999999</v>
      </c>
    </row>
    <row r="97" spans="3:4" x14ac:dyDescent="0.35">
      <c r="C97" s="3" t="s">
        <v>9961</v>
      </c>
      <c r="D97" s="26">
        <v>857.85569999999996</v>
      </c>
    </row>
    <row r="98" spans="3:4" x14ac:dyDescent="0.35">
      <c r="C98" s="3" t="s">
        <v>11309</v>
      </c>
      <c r="D98" s="26">
        <v>857.85569999999996</v>
      </c>
    </row>
    <row r="99" spans="3:4" x14ac:dyDescent="0.35">
      <c r="C99" s="3" t="s">
        <v>4035</v>
      </c>
      <c r="D99" s="26">
        <v>285.95190000000002</v>
      </c>
    </row>
    <row r="100" spans="3:4" x14ac:dyDescent="0.35">
      <c r="C100" s="3" t="s">
        <v>18762</v>
      </c>
      <c r="D100" s="26">
        <v>0</v>
      </c>
    </row>
    <row r="101" spans="3:4" x14ac:dyDescent="0.35">
      <c r="C101" s="3" t="s">
        <v>18239</v>
      </c>
      <c r="D101" s="26">
        <v>0</v>
      </c>
    </row>
    <row r="102" spans="3:4" x14ac:dyDescent="0.35">
      <c r="C102" s="3" t="s">
        <v>17983</v>
      </c>
      <c r="D102" s="26">
        <v>0</v>
      </c>
    </row>
    <row r="103" spans="3:4" x14ac:dyDescent="0.35">
      <c r="C103" s="3" t="s">
        <v>16698</v>
      </c>
      <c r="D103" s="26">
        <v>0</v>
      </c>
    </row>
    <row r="104" spans="3:4" x14ac:dyDescent="0.35">
      <c r="C104" s="3" t="s">
        <v>18498</v>
      </c>
      <c r="D104" s="26">
        <v>0</v>
      </c>
    </row>
    <row r="105" spans="3:4" x14ac:dyDescent="0.35">
      <c r="C105" s="3" t="s">
        <v>16699</v>
      </c>
      <c r="D105" s="26">
        <v>0</v>
      </c>
    </row>
    <row r="106" spans="3:4" x14ac:dyDescent="0.35">
      <c r="C106" s="3" t="s">
        <v>17855</v>
      </c>
      <c r="D106" s="26">
        <v>0</v>
      </c>
    </row>
    <row r="107" spans="3:4" x14ac:dyDescent="0.35">
      <c r="C107" s="3" t="s">
        <v>16700</v>
      </c>
      <c r="D107" s="26">
        <v>0</v>
      </c>
    </row>
    <row r="108" spans="3:4" x14ac:dyDescent="0.35">
      <c r="C108" s="3" t="s">
        <v>18111</v>
      </c>
      <c r="D108" s="26">
        <v>0</v>
      </c>
    </row>
    <row r="109" spans="3:4" x14ac:dyDescent="0.35">
      <c r="C109" s="3" t="s">
        <v>16701</v>
      </c>
      <c r="D109" s="26">
        <v>0</v>
      </c>
    </row>
    <row r="110" spans="3:4" x14ac:dyDescent="0.35">
      <c r="C110" s="3" t="s">
        <v>18367</v>
      </c>
      <c r="D110" s="26">
        <v>0</v>
      </c>
    </row>
    <row r="111" spans="3:4" x14ac:dyDescent="0.35">
      <c r="C111" s="3" t="s">
        <v>16702</v>
      </c>
      <c r="D111" s="26">
        <v>0</v>
      </c>
    </row>
    <row r="112" spans="3:4" x14ac:dyDescent="0.35">
      <c r="C112" s="3" t="s">
        <v>18634</v>
      </c>
      <c r="D112" s="26">
        <v>0</v>
      </c>
    </row>
    <row r="113" spans="3:4" x14ac:dyDescent="0.35">
      <c r="C113" s="3" t="s">
        <v>16703</v>
      </c>
      <c r="D113" s="26">
        <v>0</v>
      </c>
    </row>
    <row r="114" spans="3:4" x14ac:dyDescent="0.35">
      <c r="C114" s="3" t="s">
        <v>18890</v>
      </c>
      <c r="D114" s="26">
        <v>0</v>
      </c>
    </row>
    <row r="115" spans="3:4" x14ac:dyDescent="0.35">
      <c r="C115" s="3" t="s">
        <v>16704</v>
      </c>
      <c r="D115" s="26">
        <v>0</v>
      </c>
    </row>
    <row r="116" spans="3:4" x14ac:dyDescent="0.35">
      <c r="C116" s="3" t="s">
        <v>17919</v>
      </c>
      <c r="D116" s="26">
        <v>0</v>
      </c>
    </row>
    <row r="117" spans="3:4" x14ac:dyDescent="0.35">
      <c r="C117" s="3" t="s">
        <v>16705</v>
      </c>
      <c r="D117" s="26">
        <v>0</v>
      </c>
    </row>
    <row r="118" spans="3:4" x14ac:dyDescent="0.35">
      <c r="C118" s="3" t="s">
        <v>18047</v>
      </c>
      <c r="D118" s="26">
        <v>0</v>
      </c>
    </row>
    <row r="119" spans="3:4" x14ac:dyDescent="0.35">
      <c r="C119" s="3" t="s">
        <v>16706</v>
      </c>
      <c r="D119" s="26">
        <v>0</v>
      </c>
    </row>
    <row r="120" spans="3:4" x14ac:dyDescent="0.35">
      <c r="C120" s="3" t="s">
        <v>18175</v>
      </c>
      <c r="D120" s="26">
        <v>0</v>
      </c>
    </row>
    <row r="121" spans="3:4" x14ac:dyDescent="0.35">
      <c r="C121" s="3" t="s">
        <v>16707</v>
      </c>
      <c r="D121" s="26">
        <v>0</v>
      </c>
    </row>
    <row r="122" spans="3:4" x14ac:dyDescent="0.35">
      <c r="C122" s="3" t="s">
        <v>18303</v>
      </c>
      <c r="D122" s="26">
        <v>0</v>
      </c>
    </row>
    <row r="123" spans="3:4" x14ac:dyDescent="0.35">
      <c r="C123" s="3" t="s">
        <v>16708</v>
      </c>
      <c r="D123" s="26">
        <v>0</v>
      </c>
    </row>
    <row r="124" spans="3:4" x14ac:dyDescent="0.35">
      <c r="C124" s="3" t="s">
        <v>18434</v>
      </c>
      <c r="D124" s="26">
        <v>0</v>
      </c>
    </row>
    <row r="125" spans="3:4" x14ac:dyDescent="0.35">
      <c r="C125" s="3" t="s">
        <v>16709</v>
      </c>
      <c r="D125" s="26">
        <v>0</v>
      </c>
    </row>
    <row r="126" spans="3:4" x14ac:dyDescent="0.35">
      <c r="C126" s="3" t="s">
        <v>18570</v>
      </c>
      <c r="D126" s="26">
        <v>0</v>
      </c>
    </row>
    <row r="127" spans="3:4" x14ac:dyDescent="0.35">
      <c r="C127" s="3" t="s">
        <v>16710</v>
      </c>
      <c r="D127" s="26">
        <v>0</v>
      </c>
    </row>
    <row r="128" spans="3:4" x14ac:dyDescent="0.35">
      <c r="C128" s="3" t="s">
        <v>18698</v>
      </c>
      <c r="D128" s="26">
        <v>0</v>
      </c>
    </row>
    <row r="129" spans="3:4" x14ac:dyDescent="0.35">
      <c r="C129" s="3" t="s">
        <v>16711</v>
      </c>
      <c r="D129" s="26">
        <v>0</v>
      </c>
    </row>
    <row r="130" spans="3:4" x14ac:dyDescent="0.35">
      <c r="C130" s="3" t="s">
        <v>18826</v>
      </c>
      <c r="D130" s="26">
        <v>0</v>
      </c>
    </row>
    <row r="131" spans="3:4" x14ac:dyDescent="0.35">
      <c r="C131" s="3" t="s">
        <v>16712</v>
      </c>
      <c r="D131" s="26">
        <v>0</v>
      </c>
    </row>
    <row r="132" spans="3:4" x14ac:dyDescent="0.35">
      <c r="C132" s="3" t="s">
        <v>18954</v>
      </c>
      <c r="D132" s="26">
        <v>0</v>
      </c>
    </row>
    <row r="133" spans="3:4" x14ac:dyDescent="0.35">
      <c r="C133" s="3" t="s">
        <v>16713</v>
      </c>
      <c r="D133" s="26">
        <v>0</v>
      </c>
    </row>
    <row r="134" spans="3:4" x14ac:dyDescent="0.35">
      <c r="C134" s="3" t="s">
        <v>17887</v>
      </c>
      <c r="D134" s="26">
        <v>0</v>
      </c>
    </row>
    <row r="135" spans="3:4" x14ac:dyDescent="0.35">
      <c r="C135" s="3" t="s">
        <v>16714</v>
      </c>
      <c r="D135" s="26">
        <v>0</v>
      </c>
    </row>
    <row r="136" spans="3:4" x14ac:dyDescent="0.35">
      <c r="C136" s="3" t="s">
        <v>17951</v>
      </c>
      <c r="D136" s="26">
        <v>0</v>
      </c>
    </row>
    <row r="137" spans="3:4" x14ac:dyDescent="0.35">
      <c r="C137" s="3" t="s">
        <v>16715</v>
      </c>
      <c r="D137" s="26">
        <v>0</v>
      </c>
    </row>
    <row r="138" spans="3:4" x14ac:dyDescent="0.35">
      <c r="C138" s="3" t="s">
        <v>18015</v>
      </c>
      <c r="D138" s="26">
        <v>0</v>
      </c>
    </row>
    <row r="139" spans="3:4" x14ac:dyDescent="0.35">
      <c r="C139" s="3" t="s">
        <v>16716</v>
      </c>
      <c r="D139" s="26">
        <v>0</v>
      </c>
    </row>
    <row r="140" spans="3:4" x14ac:dyDescent="0.35">
      <c r="C140" s="3" t="s">
        <v>18079</v>
      </c>
      <c r="D140" s="26">
        <v>0</v>
      </c>
    </row>
    <row r="141" spans="3:4" x14ac:dyDescent="0.35">
      <c r="C141" s="3" t="s">
        <v>16717</v>
      </c>
      <c r="D141" s="26">
        <v>0</v>
      </c>
    </row>
    <row r="142" spans="3:4" x14ac:dyDescent="0.35">
      <c r="C142" s="3" t="s">
        <v>18143</v>
      </c>
      <c r="D142" s="26">
        <v>0</v>
      </c>
    </row>
    <row r="143" spans="3:4" x14ac:dyDescent="0.35">
      <c r="C143" s="3" t="s">
        <v>16718</v>
      </c>
      <c r="D143" s="26">
        <v>0</v>
      </c>
    </row>
    <row r="144" spans="3:4" x14ac:dyDescent="0.35">
      <c r="C144" s="3" t="s">
        <v>18207</v>
      </c>
      <c r="D144" s="26">
        <v>0</v>
      </c>
    </row>
    <row r="145" spans="3:4" x14ac:dyDescent="0.35">
      <c r="C145" s="3" t="s">
        <v>16719</v>
      </c>
      <c r="D145" s="26">
        <v>0</v>
      </c>
    </row>
    <row r="146" spans="3:4" x14ac:dyDescent="0.35">
      <c r="C146" s="3" t="s">
        <v>18271</v>
      </c>
      <c r="D146" s="26">
        <v>0</v>
      </c>
    </row>
    <row r="147" spans="3:4" x14ac:dyDescent="0.35">
      <c r="C147" s="3" t="s">
        <v>16720</v>
      </c>
      <c r="D147" s="26">
        <v>0</v>
      </c>
    </row>
    <row r="148" spans="3:4" x14ac:dyDescent="0.35">
      <c r="C148" s="3" t="s">
        <v>18335</v>
      </c>
      <c r="D148" s="26">
        <v>0</v>
      </c>
    </row>
    <row r="149" spans="3:4" x14ac:dyDescent="0.35">
      <c r="C149" s="3" t="s">
        <v>16721</v>
      </c>
      <c r="D149" s="26">
        <v>0</v>
      </c>
    </row>
    <row r="150" spans="3:4" x14ac:dyDescent="0.35">
      <c r="C150" s="3" t="s">
        <v>18402</v>
      </c>
      <c r="D150" s="26">
        <v>0</v>
      </c>
    </row>
    <row r="151" spans="3:4" x14ac:dyDescent="0.35">
      <c r="C151" s="3" t="s">
        <v>16722</v>
      </c>
      <c r="D151" s="26">
        <v>0</v>
      </c>
    </row>
    <row r="152" spans="3:4" x14ac:dyDescent="0.35">
      <c r="C152" s="3" t="s">
        <v>18466</v>
      </c>
      <c r="D152" s="26">
        <v>0</v>
      </c>
    </row>
    <row r="153" spans="3:4" x14ac:dyDescent="0.35">
      <c r="C153" s="3" t="s">
        <v>16723</v>
      </c>
      <c r="D153" s="26">
        <v>0</v>
      </c>
    </row>
    <row r="154" spans="3:4" x14ac:dyDescent="0.35">
      <c r="C154" s="3" t="s">
        <v>18538</v>
      </c>
      <c r="D154" s="26">
        <v>0</v>
      </c>
    </row>
    <row r="155" spans="3:4" x14ac:dyDescent="0.35">
      <c r="C155" s="3" t="s">
        <v>16724</v>
      </c>
      <c r="D155" s="26">
        <v>0</v>
      </c>
    </row>
    <row r="156" spans="3:4" x14ac:dyDescent="0.35">
      <c r="C156" s="3" t="s">
        <v>18602</v>
      </c>
      <c r="D156" s="26">
        <v>0</v>
      </c>
    </row>
    <row r="157" spans="3:4" x14ac:dyDescent="0.35">
      <c r="C157" s="3" t="s">
        <v>16725</v>
      </c>
      <c r="D157" s="26">
        <v>0</v>
      </c>
    </row>
    <row r="158" spans="3:4" x14ac:dyDescent="0.35">
      <c r="C158" s="3" t="s">
        <v>18666</v>
      </c>
      <c r="D158" s="26">
        <v>0</v>
      </c>
    </row>
    <row r="159" spans="3:4" x14ac:dyDescent="0.35">
      <c r="C159" s="3" t="s">
        <v>16726</v>
      </c>
      <c r="D159" s="26">
        <v>0</v>
      </c>
    </row>
    <row r="160" spans="3:4" x14ac:dyDescent="0.35">
      <c r="C160" s="3" t="s">
        <v>18730</v>
      </c>
      <c r="D160" s="26">
        <v>0</v>
      </c>
    </row>
    <row r="161" spans="3:4" x14ac:dyDescent="0.35">
      <c r="C161" s="3" t="s">
        <v>16727</v>
      </c>
      <c r="D161" s="26">
        <v>0</v>
      </c>
    </row>
    <row r="162" spans="3:4" x14ac:dyDescent="0.35">
      <c r="C162" s="3" t="s">
        <v>18794</v>
      </c>
      <c r="D162" s="26">
        <v>0</v>
      </c>
    </row>
    <row r="163" spans="3:4" x14ac:dyDescent="0.35">
      <c r="C163" s="3" t="s">
        <v>16728</v>
      </c>
      <c r="D163" s="26">
        <v>0</v>
      </c>
    </row>
    <row r="164" spans="3:4" x14ac:dyDescent="0.35">
      <c r="C164" s="3" t="s">
        <v>18858</v>
      </c>
      <c r="D164" s="26">
        <v>0</v>
      </c>
    </row>
    <row r="165" spans="3:4" x14ac:dyDescent="0.35">
      <c r="C165" s="3" t="s">
        <v>16729</v>
      </c>
      <c r="D165" s="26">
        <v>0</v>
      </c>
    </row>
    <row r="166" spans="3:4" x14ac:dyDescent="0.35">
      <c r="C166" s="3" t="s">
        <v>18922</v>
      </c>
      <c r="D166" s="26">
        <v>0</v>
      </c>
    </row>
    <row r="167" spans="3:4" x14ac:dyDescent="0.35">
      <c r="C167" s="3" t="s">
        <v>16730</v>
      </c>
      <c r="D167" s="26">
        <v>0</v>
      </c>
    </row>
    <row r="168" spans="3:4" x14ac:dyDescent="0.35">
      <c r="C168" s="3" t="s">
        <v>17839</v>
      </c>
      <c r="D168" s="26">
        <v>0</v>
      </c>
    </row>
    <row r="169" spans="3:4" x14ac:dyDescent="0.35">
      <c r="C169" s="3" t="s">
        <v>16731</v>
      </c>
      <c r="D169" s="26">
        <v>0</v>
      </c>
    </row>
    <row r="170" spans="3:4" x14ac:dyDescent="0.35">
      <c r="C170" s="3" t="s">
        <v>17871</v>
      </c>
      <c r="D170" s="26">
        <v>0</v>
      </c>
    </row>
    <row r="171" spans="3:4" x14ac:dyDescent="0.35">
      <c r="C171" s="3" t="s">
        <v>16732</v>
      </c>
      <c r="D171" s="26">
        <v>0</v>
      </c>
    </row>
    <row r="172" spans="3:4" x14ac:dyDescent="0.35">
      <c r="C172" s="3" t="s">
        <v>17903</v>
      </c>
      <c r="D172" s="26">
        <v>0</v>
      </c>
    </row>
    <row r="173" spans="3:4" x14ac:dyDescent="0.35">
      <c r="C173" s="3" t="s">
        <v>16733</v>
      </c>
      <c r="D173" s="26">
        <v>0</v>
      </c>
    </row>
    <row r="174" spans="3:4" x14ac:dyDescent="0.35">
      <c r="C174" s="3" t="s">
        <v>17935</v>
      </c>
      <c r="D174" s="26">
        <v>0</v>
      </c>
    </row>
    <row r="175" spans="3:4" x14ac:dyDescent="0.35">
      <c r="C175" s="3" t="s">
        <v>16734</v>
      </c>
      <c r="D175" s="26">
        <v>0</v>
      </c>
    </row>
    <row r="176" spans="3:4" x14ac:dyDescent="0.35">
      <c r="C176" s="3" t="s">
        <v>17967</v>
      </c>
      <c r="D176" s="26">
        <v>0</v>
      </c>
    </row>
    <row r="177" spans="3:4" x14ac:dyDescent="0.35">
      <c r="C177" s="3" t="s">
        <v>16735</v>
      </c>
      <c r="D177" s="26">
        <v>0</v>
      </c>
    </row>
    <row r="178" spans="3:4" x14ac:dyDescent="0.35">
      <c r="C178" s="3" t="s">
        <v>17999</v>
      </c>
      <c r="D178" s="26">
        <v>0</v>
      </c>
    </row>
    <row r="179" spans="3:4" x14ac:dyDescent="0.35">
      <c r="C179" s="3" t="s">
        <v>16736</v>
      </c>
      <c r="D179" s="26">
        <v>0</v>
      </c>
    </row>
    <row r="180" spans="3:4" x14ac:dyDescent="0.35">
      <c r="C180" s="3" t="s">
        <v>18031</v>
      </c>
      <c r="D180" s="26">
        <v>0</v>
      </c>
    </row>
    <row r="181" spans="3:4" x14ac:dyDescent="0.35">
      <c r="C181" s="3" t="s">
        <v>16737</v>
      </c>
      <c r="D181" s="26">
        <v>0</v>
      </c>
    </row>
    <row r="182" spans="3:4" x14ac:dyDescent="0.35">
      <c r="C182" s="3" t="s">
        <v>18063</v>
      </c>
      <c r="D182" s="26">
        <v>0</v>
      </c>
    </row>
    <row r="183" spans="3:4" x14ac:dyDescent="0.35">
      <c r="C183" s="3" t="s">
        <v>16738</v>
      </c>
      <c r="D183" s="26">
        <v>0</v>
      </c>
    </row>
    <row r="184" spans="3:4" x14ac:dyDescent="0.35">
      <c r="C184" s="3" t="s">
        <v>18095</v>
      </c>
      <c r="D184" s="26">
        <v>0</v>
      </c>
    </row>
    <row r="185" spans="3:4" x14ac:dyDescent="0.35">
      <c r="C185" s="3" t="s">
        <v>16739</v>
      </c>
      <c r="D185" s="26">
        <v>0</v>
      </c>
    </row>
    <row r="186" spans="3:4" x14ac:dyDescent="0.35">
      <c r="C186" s="3" t="s">
        <v>18127</v>
      </c>
      <c r="D186" s="26">
        <v>0</v>
      </c>
    </row>
    <row r="187" spans="3:4" x14ac:dyDescent="0.35">
      <c r="C187" s="3" t="s">
        <v>16740</v>
      </c>
      <c r="D187" s="26">
        <v>0</v>
      </c>
    </row>
    <row r="188" spans="3:4" x14ac:dyDescent="0.35">
      <c r="C188" s="3" t="s">
        <v>18159</v>
      </c>
      <c r="D188" s="26">
        <v>0</v>
      </c>
    </row>
    <row r="189" spans="3:4" x14ac:dyDescent="0.35">
      <c r="C189" s="3" t="s">
        <v>16741</v>
      </c>
      <c r="D189" s="26">
        <v>0</v>
      </c>
    </row>
    <row r="190" spans="3:4" x14ac:dyDescent="0.35">
      <c r="C190" s="3" t="s">
        <v>18191</v>
      </c>
      <c r="D190" s="26">
        <v>0</v>
      </c>
    </row>
    <row r="191" spans="3:4" x14ac:dyDescent="0.35">
      <c r="C191" s="3" t="s">
        <v>16742</v>
      </c>
      <c r="D191" s="26">
        <v>0</v>
      </c>
    </row>
    <row r="192" spans="3:4" x14ac:dyDescent="0.35">
      <c r="C192" s="3" t="s">
        <v>18223</v>
      </c>
      <c r="D192" s="26">
        <v>0</v>
      </c>
    </row>
    <row r="193" spans="3:4" x14ac:dyDescent="0.35">
      <c r="C193" s="3" t="s">
        <v>16743</v>
      </c>
      <c r="D193" s="26">
        <v>0</v>
      </c>
    </row>
    <row r="194" spans="3:4" x14ac:dyDescent="0.35">
      <c r="C194" s="3" t="s">
        <v>18255</v>
      </c>
      <c r="D194" s="26">
        <v>0</v>
      </c>
    </row>
    <row r="195" spans="3:4" x14ac:dyDescent="0.35">
      <c r="C195" s="3" t="s">
        <v>16744</v>
      </c>
      <c r="D195" s="26">
        <v>0</v>
      </c>
    </row>
    <row r="196" spans="3:4" x14ac:dyDescent="0.35">
      <c r="C196" s="3" t="s">
        <v>18287</v>
      </c>
      <c r="D196" s="26">
        <v>0</v>
      </c>
    </row>
    <row r="197" spans="3:4" x14ac:dyDescent="0.35">
      <c r="C197" s="3" t="s">
        <v>16745</v>
      </c>
      <c r="D197" s="26">
        <v>0</v>
      </c>
    </row>
    <row r="198" spans="3:4" x14ac:dyDescent="0.35">
      <c r="C198" s="3" t="s">
        <v>18319</v>
      </c>
      <c r="D198" s="26">
        <v>0</v>
      </c>
    </row>
    <row r="199" spans="3:4" x14ac:dyDescent="0.35">
      <c r="C199" s="3" t="s">
        <v>16746</v>
      </c>
      <c r="D199" s="26">
        <v>0</v>
      </c>
    </row>
    <row r="200" spans="3:4" x14ac:dyDescent="0.35">
      <c r="C200" s="3" t="s">
        <v>18351</v>
      </c>
      <c r="D200" s="26">
        <v>0</v>
      </c>
    </row>
    <row r="201" spans="3:4" x14ac:dyDescent="0.35">
      <c r="C201" s="3" t="s">
        <v>16747</v>
      </c>
      <c r="D201" s="26">
        <v>0</v>
      </c>
    </row>
    <row r="202" spans="3:4" x14ac:dyDescent="0.35">
      <c r="C202" s="3" t="s">
        <v>18383</v>
      </c>
      <c r="D202" s="26">
        <v>0</v>
      </c>
    </row>
    <row r="203" spans="3:4" x14ac:dyDescent="0.35">
      <c r="C203" s="3" t="s">
        <v>16748</v>
      </c>
      <c r="D203" s="26">
        <v>0</v>
      </c>
    </row>
    <row r="204" spans="3:4" x14ac:dyDescent="0.35">
      <c r="C204" s="3" t="s">
        <v>18418</v>
      </c>
      <c r="D204" s="26">
        <v>0</v>
      </c>
    </row>
    <row r="205" spans="3:4" x14ac:dyDescent="0.35">
      <c r="C205" s="3" t="s">
        <v>16749</v>
      </c>
      <c r="D205" s="26">
        <v>0</v>
      </c>
    </row>
    <row r="206" spans="3:4" x14ac:dyDescent="0.35">
      <c r="C206" s="3" t="s">
        <v>18450</v>
      </c>
      <c r="D206" s="26">
        <v>0</v>
      </c>
    </row>
    <row r="207" spans="3:4" x14ac:dyDescent="0.35">
      <c r="C207" s="3" t="s">
        <v>16750</v>
      </c>
      <c r="D207" s="26">
        <v>0</v>
      </c>
    </row>
    <row r="208" spans="3:4" x14ac:dyDescent="0.35">
      <c r="C208" s="3" t="s">
        <v>18482</v>
      </c>
      <c r="D208" s="26">
        <v>0</v>
      </c>
    </row>
    <row r="209" spans="3:4" x14ac:dyDescent="0.35">
      <c r="C209" s="3" t="s">
        <v>16751</v>
      </c>
      <c r="D209" s="26">
        <v>0</v>
      </c>
    </row>
    <row r="210" spans="3:4" x14ac:dyDescent="0.35">
      <c r="C210" s="3" t="s">
        <v>18522</v>
      </c>
      <c r="D210" s="26">
        <v>0</v>
      </c>
    </row>
    <row r="211" spans="3:4" x14ac:dyDescent="0.35">
      <c r="C211" s="3" t="s">
        <v>16752</v>
      </c>
      <c r="D211" s="26">
        <v>0</v>
      </c>
    </row>
    <row r="212" spans="3:4" x14ac:dyDescent="0.35">
      <c r="C212" s="3" t="s">
        <v>18554</v>
      </c>
      <c r="D212" s="26">
        <v>0</v>
      </c>
    </row>
    <row r="213" spans="3:4" x14ac:dyDescent="0.35">
      <c r="C213" s="3" t="s">
        <v>16753</v>
      </c>
      <c r="D213" s="26">
        <v>0</v>
      </c>
    </row>
    <row r="214" spans="3:4" x14ac:dyDescent="0.35">
      <c r="C214" s="3" t="s">
        <v>18586</v>
      </c>
      <c r="D214" s="26">
        <v>0</v>
      </c>
    </row>
    <row r="215" spans="3:4" x14ac:dyDescent="0.35">
      <c r="C215" s="3" t="s">
        <v>16754</v>
      </c>
      <c r="D215" s="26">
        <v>0</v>
      </c>
    </row>
    <row r="216" spans="3:4" x14ac:dyDescent="0.35">
      <c r="C216" s="3" t="s">
        <v>18618</v>
      </c>
      <c r="D216" s="26">
        <v>0</v>
      </c>
    </row>
    <row r="217" spans="3:4" x14ac:dyDescent="0.35">
      <c r="C217" s="3" t="s">
        <v>16755</v>
      </c>
      <c r="D217" s="26">
        <v>0</v>
      </c>
    </row>
    <row r="218" spans="3:4" x14ac:dyDescent="0.35">
      <c r="C218" s="3" t="s">
        <v>18650</v>
      </c>
      <c r="D218" s="26">
        <v>0</v>
      </c>
    </row>
    <row r="219" spans="3:4" x14ac:dyDescent="0.35">
      <c r="C219" s="3" t="s">
        <v>16756</v>
      </c>
      <c r="D219" s="26">
        <v>0</v>
      </c>
    </row>
    <row r="220" spans="3:4" x14ac:dyDescent="0.35">
      <c r="C220" s="3" t="s">
        <v>18682</v>
      </c>
      <c r="D220" s="26">
        <v>0</v>
      </c>
    </row>
    <row r="221" spans="3:4" x14ac:dyDescent="0.35">
      <c r="C221" s="3" t="s">
        <v>16757</v>
      </c>
      <c r="D221" s="26">
        <v>0</v>
      </c>
    </row>
    <row r="222" spans="3:4" x14ac:dyDescent="0.35">
      <c r="C222" s="3" t="s">
        <v>18714</v>
      </c>
      <c r="D222" s="26">
        <v>0</v>
      </c>
    </row>
    <row r="223" spans="3:4" x14ac:dyDescent="0.35">
      <c r="C223" s="3" t="s">
        <v>16758</v>
      </c>
      <c r="D223" s="26">
        <v>0</v>
      </c>
    </row>
    <row r="224" spans="3:4" x14ac:dyDescent="0.35">
      <c r="C224" s="3" t="s">
        <v>18746</v>
      </c>
      <c r="D224" s="26">
        <v>0</v>
      </c>
    </row>
    <row r="225" spans="3:4" x14ac:dyDescent="0.35">
      <c r="C225" s="3" t="s">
        <v>16759</v>
      </c>
      <c r="D225" s="26">
        <v>0</v>
      </c>
    </row>
    <row r="226" spans="3:4" x14ac:dyDescent="0.35">
      <c r="C226" s="3" t="s">
        <v>18778</v>
      </c>
      <c r="D226" s="26">
        <v>0</v>
      </c>
    </row>
    <row r="227" spans="3:4" x14ac:dyDescent="0.35">
      <c r="C227" s="3" t="s">
        <v>16760</v>
      </c>
      <c r="D227" s="26">
        <v>0</v>
      </c>
    </row>
    <row r="228" spans="3:4" x14ac:dyDescent="0.35">
      <c r="C228" s="3" t="s">
        <v>18810</v>
      </c>
      <c r="D228" s="26">
        <v>0</v>
      </c>
    </row>
    <row r="229" spans="3:4" x14ac:dyDescent="0.35">
      <c r="C229" s="3" t="s">
        <v>16761</v>
      </c>
      <c r="D229" s="26">
        <v>0</v>
      </c>
    </row>
    <row r="230" spans="3:4" x14ac:dyDescent="0.35">
      <c r="C230" s="3" t="s">
        <v>18842</v>
      </c>
      <c r="D230" s="26">
        <v>0</v>
      </c>
    </row>
    <row r="231" spans="3:4" x14ac:dyDescent="0.35">
      <c r="C231" s="3" t="s">
        <v>16762</v>
      </c>
      <c r="D231" s="26">
        <v>0</v>
      </c>
    </row>
    <row r="232" spans="3:4" x14ac:dyDescent="0.35">
      <c r="C232" s="3" t="s">
        <v>18874</v>
      </c>
      <c r="D232" s="26">
        <v>0</v>
      </c>
    </row>
    <row r="233" spans="3:4" x14ac:dyDescent="0.35">
      <c r="C233" s="3" t="s">
        <v>16763</v>
      </c>
      <c r="D233" s="26">
        <v>0</v>
      </c>
    </row>
    <row r="234" spans="3:4" x14ac:dyDescent="0.35">
      <c r="C234" s="3" t="s">
        <v>18906</v>
      </c>
      <c r="D234" s="26">
        <v>0</v>
      </c>
    </row>
    <row r="235" spans="3:4" x14ac:dyDescent="0.35">
      <c r="C235" s="3" t="s">
        <v>16764</v>
      </c>
      <c r="D235" s="26">
        <v>0</v>
      </c>
    </row>
    <row r="236" spans="3:4" x14ac:dyDescent="0.35">
      <c r="C236" s="3" t="s">
        <v>18938</v>
      </c>
      <c r="D236" s="26">
        <v>0</v>
      </c>
    </row>
    <row r="237" spans="3:4" x14ac:dyDescent="0.35">
      <c r="C237" s="3" t="s">
        <v>16765</v>
      </c>
      <c r="D237" s="26">
        <v>0</v>
      </c>
    </row>
    <row r="238" spans="3:4" x14ac:dyDescent="0.35">
      <c r="C238" s="3" t="s">
        <v>18977</v>
      </c>
      <c r="D238" s="26">
        <v>0</v>
      </c>
    </row>
    <row r="239" spans="3:4" x14ac:dyDescent="0.35">
      <c r="C239" s="3" t="s">
        <v>16766</v>
      </c>
      <c r="D239" s="26">
        <v>0</v>
      </c>
    </row>
    <row r="240" spans="3:4" x14ac:dyDescent="0.35">
      <c r="C240" s="3" t="s">
        <v>17847</v>
      </c>
      <c r="D240" s="26">
        <v>0</v>
      </c>
    </row>
    <row r="241" spans="3:4" x14ac:dyDescent="0.35">
      <c r="C241" s="3" t="s">
        <v>16767</v>
      </c>
      <c r="D241" s="26">
        <v>0</v>
      </c>
    </row>
    <row r="242" spans="3:4" x14ac:dyDescent="0.35">
      <c r="C242" s="3" t="s">
        <v>17863</v>
      </c>
      <c r="D242" s="26">
        <v>0</v>
      </c>
    </row>
    <row r="243" spans="3:4" x14ac:dyDescent="0.35">
      <c r="C243" s="3" t="s">
        <v>16768</v>
      </c>
      <c r="D243" s="26">
        <v>0</v>
      </c>
    </row>
    <row r="244" spans="3:4" x14ac:dyDescent="0.35">
      <c r="C244" s="3" t="s">
        <v>17879</v>
      </c>
      <c r="D244" s="26">
        <v>0</v>
      </c>
    </row>
    <row r="245" spans="3:4" x14ac:dyDescent="0.35">
      <c r="C245" s="3" t="s">
        <v>16769</v>
      </c>
      <c r="D245" s="26">
        <v>0</v>
      </c>
    </row>
    <row r="246" spans="3:4" x14ac:dyDescent="0.35">
      <c r="C246" s="3" t="s">
        <v>17895</v>
      </c>
      <c r="D246" s="26">
        <v>0</v>
      </c>
    </row>
    <row r="247" spans="3:4" x14ac:dyDescent="0.35">
      <c r="C247" s="3" t="s">
        <v>16770</v>
      </c>
      <c r="D247" s="26">
        <v>0</v>
      </c>
    </row>
    <row r="248" spans="3:4" x14ac:dyDescent="0.35">
      <c r="C248" s="3" t="s">
        <v>17911</v>
      </c>
      <c r="D248" s="26">
        <v>0</v>
      </c>
    </row>
    <row r="249" spans="3:4" x14ac:dyDescent="0.35">
      <c r="C249" s="3" t="s">
        <v>16771</v>
      </c>
      <c r="D249" s="26">
        <v>0</v>
      </c>
    </row>
    <row r="250" spans="3:4" x14ac:dyDescent="0.35">
      <c r="C250" s="3" t="s">
        <v>17927</v>
      </c>
      <c r="D250" s="26">
        <v>0</v>
      </c>
    </row>
    <row r="251" spans="3:4" x14ac:dyDescent="0.35">
      <c r="C251" s="3" t="s">
        <v>16772</v>
      </c>
      <c r="D251" s="26">
        <v>0</v>
      </c>
    </row>
    <row r="252" spans="3:4" x14ac:dyDescent="0.35">
      <c r="C252" s="3" t="s">
        <v>17943</v>
      </c>
      <c r="D252" s="26">
        <v>0</v>
      </c>
    </row>
    <row r="253" spans="3:4" x14ac:dyDescent="0.35">
      <c r="C253" s="3" t="s">
        <v>16773</v>
      </c>
      <c r="D253" s="26">
        <v>0</v>
      </c>
    </row>
    <row r="254" spans="3:4" x14ac:dyDescent="0.35">
      <c r="C254" s="3" t="s">
        <v>17959</v>
      </c>
      <c r="D254" s="26">
        <v>0</v>
      </c>
    </row>
    <row r="255" spans="3:4" x14ac:dyDescent="0.35">
      <c r="C255" s="3" t="s">
        <v>16774</v>
      </c>
      <c r="D255" s="26">
        <v>0</v>
      </c>
    </row>
    <row r="256" spans="3:4" x14ac:dyDescent="0.35">
      <c r="C256" s="3" t="s">
        <v>17975</v>
      </c>
      <c r="D256" s="26">
        <v>0</v>
      </c>
    </row>
    <row r="257" spans="3:4" x14ac:dyDescent="0.35">
      <c r="C257" s="3" t="s">
        <v>16775</v>
      </c>
      <c r="D257" s="26">
        <v>0</v>
      </c>
    </row>
    <row r="258" spans="3:4" x14ac:dyDescent="0.35">
      <c r="C258" s="3" t="s">
        <v>17991</v>
      </c>
      <c r="D258" s="26">
        <v>0</v>
      </c>
    </row>
    <row r="259" spans="3:4" x14ac:dyDescent="0.35">
      <c r="C259" s="3" t="s">
        <v>16776</v>
      </c>
      <c r="D259" s="26">
        <v>0</v>
      </c>
    </row>
    <row r="260" spans="3:4" x14ac:dyDescent="0.35">
      <c r="C260" s="3" t="s">
        <v>18007</v>
      </c>
      <c r="D260" s="26">
        <v>0</v>
      </c>
    </row>
    <row r="261" spans="3:4" x14ac:dyDescent="0.35">
      <c r="C261" s="3" t="s">
        <v>16777</v>
      </c>
      <c r="D261" s="26">
        <v>0</v>
      </c>
    </row>
    <row r="262" spans="3:4" x14ac:dyDescent="0.35">
      <c r="C262" s="3" t="s">
        <v>18023</v>
      </c>
      <c r="D262" s="26">
        <v>0</v>
      </c>
    </row>
    <row r="263" spans="3:4" x14ac:dyDescent="0.35">
      <c r="C263" s="3" t="s">
        <v>16778</v>
      </c>
      <c r="D263" s="26">
        <v>0</v>
      </c>
    </row>
    <row r="264" spans="3:4" x14ac:dyDescent="0.35">
      <c r="C264" s="3" t="s">
        <v>18039</v>
      </c>
      <c r="D264" s="26">
        <v>0</v>
      </c>
    </row>
    <row r="265" spans="3:4" x14ac:dyDescent="0.35">
      <c r="C265" s="3" t="s">
        <v>16779</v>
      </c>
      <c r="D265" s="26">
        <v>0</v>
      </c>
    </row>
    <row r="266" spans="3:4" x14ac:dyDescent="0.35">
      <c r="C266" s="3" t="s">
        <v>18055</v>
      </c>
      <c r="D266" s="26">
        <v>0</v>
      </c>
    </row>
    <row r="267" spans="3:4" x14ac:dyDescent="0.35">
      <c r="C267" s="3" t="s">
        <v>16780</v>
      </c>
      <c r="D267" s="26">
        <v>0</v>
      </c>
    </row>
    <row r="268" spans="3:4" x14ac:dyDescent="0.35">
      <c r="C268" s="3" t="s">
        <v>18071</v>
      </c>
      <c r="D268" s="26">
        <v>0</v>
      </c>
    </row>
    <row r="269" spans="3:4" x14ac:dyDescent="0.35">
      <c r="C269" s="3" t="s">
        <v>16781</v>
      </c>
      <c r="D269" s="26">
        <v>0</v>
      </c>
    </row>
    <row r="270" spans="3:4" x14ac:dyDescent="0.35">
      <c r="C270" s="3" t="s">
        <v>18087</v>
      </c>
      <c r="D270" s="26">
        <v>0</v>
      </c>
    </row>
    <row r="271" spans="3:4" x14ac:dyDescent="0.35">
      <c r="C271" s="3" t="s">
        <v>16782</v>
      </c>
      <c r="D271" s="26">
        <v>0</v>
      </c>
    </row>
    <row r="272" spans="3:4" x14ac:dyDescent="0.35">
      <c r="C272" s="3" t="s">
        <v>18103</v>
      </c>
      <c r="D272" s="26">
        <v>0</v>
      </c>
    </row>
    <row r="273" spans="3:4" x14ac:dyDescent="0.35">
      <c r="C273" s="3" t="s">
        <v>16783</v>
      </c>
      <c r="D273" s="26">
        <v>0</v>
      </c>
    </row>
    <row r="274" spans="3:4" x14ac:dyDescent="0.35">
      <c r="C274" s="3" t="s">
        <v>18119</v>
      </c>
      <c r="D274" s="26">
        <v>0</v>
      </c>
    </row>
    <row r="275" spans="3:4" x14ac:dyDescent="0.35">
      <c r="C275" s="3" t="s">
        <v>16784</v>
      </c>
      <c r="D275" s="26">
        <v>0</v>
      </c>
    </row>
    <row r="276" spans="3:4" x14ac:dyDescent="0.35">
      <c r="C276" s="3" t="s">
        <v>18135</v>
      </c>
      <c r="D276" s="26">
        <v>0</v>
      </c>
    </row>
    <row r="277" spans="3:4" x14ac:dyDescent="0.35">
      <c r="C277" s="3" t="s">
        <v>16785</v>
      </c>
      <c r="D277" s="26">
        <v>0</v>
      </c>
    </row>
    <row r="278" spans="3:4" x14ac:dyDescent="0.35">
      <c r="C278" s="3" t="s">
        <v>18151</v>
      </c>
      <c r="D278" s="26">
        <v>0</v>
      </c>
    </row>
    <row r="279" spans="3:4" x14ac:dyDescent="0.35">
      <c r="C279" s="3" t="s">
        <v>16786</v>
      </c>
      <c r="D279" s="26">
        <v>0</v>
      </c>
    </row>
    <row r="280" spans="3:4" x14ac:dyDescent="0.35">
      <c r="C280" s="3" t="s">
        <v>18167</v>
      </c>
      <c r="D280" s="26">
        <v>0</v>
      </c>
    </row>
    <row r="281" spans="3:4" x14ac:dyDescent="0.35">
      <c r="C281" s="3" t="s">
        <v>16787</v>
      </c>
      <c r="D281" s="26">
        <v>0</v>
      </c>
    </row>
    <row r="282" spans="3:4" x14ac:dyDescent="0.35">
      <c r="C282" s="3" t="s">
        <v>18183</v>
      </c>
      <c r="D282" s="26">
        <v>0</v>
      </c>
    </row>
    <row r="283" spans="3:4" x14ac:dyDescent="0.35">
      <c r="C283" s="3" t="s">
        <v>16788</v>
      </c>
      <c r="D283" s="26">
        <v>0</v>
      </c>
    </row>
    <row r="284" spans="3:4" x14ac:dyDescent="0.35">
      <c r="C284" s="3" t="s">
        <v>18199</v>
      </c>
      <c r="D284" s="26">
        <v>0</v>
      </c>
    </row>
    <row r="285" spans="3:4" x14ac:dyDescent="0.35">
      <c r="C285" s="3" t="s">
        <v>16789</v>
      </c>
      <c r="D285" s="26">
        <v>0</v>
      </c>
    </row>
    <row r="286" spans="3:4" x14ac:dyDescent="0.35">
      <c r="C286" s="3" t="s">
        <v>18215</v>
      </c>
      <c r="D286" s="26">
        <v>0</v>
      </c>
    </row>
    <row r="287" spans="3:4" x14ac:dyDescent="0.35">
      <c r="C287" s="3" t="s">
        <v>16790</v>
      </c>
      <c r="D287" s="26">
        <v>0</v>
      </c>
    </row>
    <row r="288" spans="3:4" x14ac:dyDescent="0.35">
      <c r="C288" s="3" t="s">
        <v>18231</v>
      </c>
      <c r="D288" s="26">
        <v>0</v>
      </c>
    </row>
    <row r="289" spans="3:4" x14ac:dyDescent="0.35">
      <c r="C289" s="3" t="s">
        <v>16791</v>
      </c>
      <c r="D289" s="26">
        <v>0</v>
      </c>
    </row>
    <row r="290" spans="3:4" x14ac:dyDescent="0.35">
      <c r="C290" s="3" t="s">
        <v>18247</v>
      </c>
      <c r="D290" s="26">
        <v>0</v>
      </c>
    </row>
    <row r="291" spans="3:4" x14ac:dyDescent="0.35">
      <c r="C291" s="3" t="s">
        <v>16792</v>
      </c>
      <c r="D291" s="26">
        <v>0</v>
      </c>
    </row>
    <row r="292" spans="3:4" x14ac:dyDescent="0.35">
      <c r="C292" s="3" t="s">
        <v>18263</v>
      </c>
      <c r="D292" s="26">
        <v>0</v>
      </c>
    </row>
    <row r="293" spans="3:4" x14ac:dyDescent="0.35">
      <c r="C293" s="3" t="s">
        <v>16793</v>
      </c>
      <c r="D293" s="26">
        <v>0</v>
      </c>
    </row>
    <row r="294" spans="3:4" x14ac:dyDescent="0.35">
      <c r="C294" s="3" t="s">
        <v>18279</v>
      </c>
      <c r="D294" s="26">
        <v>0</v>
      </c>
    </row>
    <row r="295" spans="3:4" x14ac:dyDescent="0.35">
      <c r="C295" s="3" t="s">
        <v>16794</v>
      </c>
      <c r="D295" s="26">
        <v>0</v>
      </c>
    </row>
    <row r="296" spans="3:4" x14ac:dyDescent="0.35">
      <c r="C296" s="3" t="s">
        <v>18295</v>
      </c>
      <c r="D296" s="26">
        <v>0</v>
      </c>
    </row>
    <row r="297" spans="3:4" x14ac:dyDescent="0.35">
      <c r="C297" s="3" t="s">
        <v>16795</v>
      </c>
      <c r="D297" s="26">
        <v>0</v>
      </c>
    </row>
    <row r="298" spans="3:4" x14ac:dyDescent="0.35">
      <c r="C298" s="3" t="s">
        <v>18311</v>
      </c>
      <c r="D298" s="26">
        <v>0</v>
      </c>
    </row>
    <row r="299" spans="3:4" x14ac:dyDescent="0.35">
      <c r="C299" s="3" t="s">
        <v>16796</v>
      </c>
      <c r="D299" s="26">
        <v>0</v>
      </c>
    </row>
    <row r="300" spans="3:4" x14ac:dyDescent="0.35">
      <c r="C300" s="3" t="s">
        <v>18327</v>
      </c>
      <c r="D300" s="26">
        <v>0</v>
      </c>
    </row>
    <row r="301" spans="3:4" x14ac:dyDescent="0.35">
      <c r="C301" s="3" t="s">
        <v>16797</v>
      </c>
      <c r="D301" s="26">
        <v>0</v>
      </c>
    </row>
    <row r="302" spans="3:4" x14ac:dyDescent="0.35">
      <c r="C302" s="3" t="s">
        <v>18343</v>
      </c>
      <c r="D302" s="26">
        <v>0</v>
      </c>
    </row>
    <row r="303" spans="3:4" x14ac:dyDescent="0.35">
      <c r="C303" s="3" t="s">
        <v>16798</v>
      </c>
      <c r="D303" s="26">
        <v>0</v>
      </c>
    </row>
    <row r="304" spans="3:4" x14ac:dyDescent="0.35">
      <c r="C304" s="3" t="s">
        <v>18359</v>
      </c>
      <c r="D304" s="26">
        <v>0</v>
      </c>
    </row>
    <row r="305" spans="3:4" x14ac:dyDescent="0.35">
      <c r="C305" s="3" t="s">
        <v>16799</v>
      </c>
      <c r="D305" s="26">
        <v>0</v>
      </c>
    </row>
    <row r="306" spans="3:4" x14ac:dyDescent="0.35">
      <c r="C306" s="3" t="s">
        <v>18375</v>
      </c>
      <c r="D306" s="26">
        <v>0</v>
      </c>
    </row>
    <row r="307" spans="3:4" x14ac:dyDescent="0.35">
      <c r="C307" s="3" t="s">
        <v>16800</v>
      </c>
      <c r="D307" s="26">
        <v>0</v>
      </c>
    </row>
    <row r="308" spans="3:4" x14ac:dyDescent="0.35">
      <c r="C308" s="3" t="s">
        <v>18394</v>
      </c>
      <c r="D308" s="26">
        <v>0</v>
      </c>
    </row>
    <row r="309" spans="3:4" x14ac:dyDescent="0.35">
      <c r="C309" s="3" t="s">
        <v>16801</v>
      </c>
      <c r="D309" s="26">
        <v>0</v>
      </c>
    </row>
    <row r="310" spans="3:4" x14ac:dyDescent="0.35">
      <c r="C310" s="3" t="s">
        <v>18410</v>
      </c>
      <c r="D310" s="26">
        <v>0</v>
      </c>
    </row>
    <row r="311" spans="3:4" x14ac:dyDescent="0.35">
      <c r="C311" s="3" t="s">
        <v>16802</v>
      </c>
      <c r="D311" s="26">
        <v>0</v>
      </c>
    </row>
    <row r="312" spans="3:4" x14ac:dyDescent="0.35">
      <c r="C312" s="3" t="s">
        <v>18426</v>
      </c>
      <c r="D312" s="26">
        <v>0</v>
      </c>
    </row>
    <row r="313" spans="3:4" x14ac:dyDescent="0.35">
      <c r="C313" s="3" t="s">
        <v>16803</v>
      </c>
      <c r="D313" s="26">
        <v>0</v>
      </c>
    </row>
    <row r="314" spans="3:4" x14ac:dyDescent="0.35">
      <c r="C314" s="3" t="s">
        <v>18442</v>
      </c>
      <c r="D314" s="26">
        <v>0</v>
      </c>
    </row>
    <row r="315" spans="3:4" x14ac:dyDescent="0.35">
      <c r="C315" s="3" t="s">
        <v>16804</v>
      </c>
      <c r="D315" s="26">
        <v>0</v>
      </c>
    </row>
    <row r="316" spans="3:4" x14ac:dyDescent="0.35">
      <c r="C316" s="3" t="s">
        <v>18458</v>
      </c>
      <c r="D316" s="26">
        <v>0</v>
      </c>
    </row>
    <row r="317" spans="3:4" x14ac:dyDescent="0.35">
      <c r="C317" s="3" t="s">
        <v>16805</v>
      </c>
      <c r="D317" s="26">
        <v>0</v>
      </c>
    </row>
    <row r="318" spans="3:4" x14ac:dyDescent="0.35">
      <c r="C318" s="3" t="s">
        <v>18474</v>
      </c>
      <c r="D318" s="26">
        <v>0</v>
      </c>
    </row>
    <row r="319" spans="3:4" x14ac:dyDescent="0.35">
      <c r="C319" s="3" t="s">
        <v>16806</v>
      </c>
      <c r="D319" s="26">
        <v>0</v>
      </c>
    </row>
    <row r="320" spans="3:4" x14ac:dyDescent="0.35">
      <c r="C320" s="3" t="s">
        <v>18490</v>
      </c>
      <c r="D320" s="26">
        <v>0</v>
      </c>
    </row>
    <row r="321" spans="3:4" x14ac:dyDescent="0.35">
      <c r="C321" s="3" t="s">
        <v>16807</v>
      </c>
      <c r="D321" s="26">
        <v>0</v>
      </c>
    </row>
    <row r="322" spans="3:4" x14ac:dyDescent="0.35">
      <c r="C322" s="3" t="s">
        <v>16697</v>
      </c>
      <c r="D322" s="26">
        <v>0</v>
      </c>
    </row>
    <row r="323" spans="3:4" x14ac:dyDescent="0.35">
      <c r="C323" s="3" t="s">
        <v>18506</v>
      </c>
      <c r="D323" s="26">
        <v>0</v>
      </c>
    </row>
    <row r="324" spans="3:4" x14ac:dyDescent="0.35">
      <c r="C324" s="3" t="s">
        <v>16808</v>
      </c>
      <c r="D324" s="26">
        <v>0</v>
      </c>
    </row>
    <row r="325" spans="3:4" x14ac:dyDescent="0.35">
      <c r="C325" s="3" t="s">
        <v>18530</v>
      </c>
      <c r="D325" s="26">
        <v>0</v>
      </c>
    </row>
    <row r="326" spans="3:4" x14ac:dyDescent="0.35">
      <c r="C326" s="3" t="s">
        <v>16809</v>
      </c>
      <c r="D326" s="26">
        <v>0</v>
      </c>
    </row>
    <row r="327" spans="3:4" x14ac:dyDescent="0.35">
      <c r="C327" s="3" t="s">
        <v>16695</v>
      </c>
      <c r="D327" s="26">
        <v>0</v>
      </c>
    </row>
    <row r="328" spans="3:4" x14ac:dyDescent="0.35">
      <c r="C328" s="3" t="s">
        <v>16810</v>
      </c>
      <c r="D328" s="26">
        <v>0</v>
      </c>
    </row>
    <row r="329" spans="3:4" x14ac:dyDescent="0.35">
      <c r="C329" s="3" t="s">
        <v>18562</v>
      </c>
      <c r="D329" s="26">
        <v>0</v>
      </c>
    </row>
    <row r="330" spans="3:4" x14ac:dyDescent="0.35">
      <c r="C330" s="3" t="s">
        <v>16811</v>
      </c>
      <c r="D330" s="26">
        <v>0</v>
      </c>
    </row>
    <row r="331" spans="3:4" x14ac:dyDescent="0.35">
      <c r="C331" s="3" t="s">
        <v>18578</v>
      </c>
      <c r="D331" s="26">
        <v>0</v>
      </c>
    </row>
    <row r="332" spans="3:4" x14ac:dyDescent="0.35">
      <c r="C332" s="3" t="s">
        <v>16812</v>
      </c>
      <c r="D332" s="26">
        <v>0</v>
      </c>
    </row>
    <row r="333" spans="3:4" x14ac:dyDescent="0.35">
      <c r="C333" s="3" t="s">
        <v>18594</v>
      </c>
      <c r="D333" s="26">
        <v>0</v>
      </c>
    </row>
    <row r="334" spans="3:4" x14ac:dyDescent="0.35">
      <c r="C334" s="3" t="s">
        <v>16813</v>
      </c>
      <c r="D334" s="26">
        <v>0</v>
      </c>
    </row>
    <row r="335" spans="3:4" x14ac:dyDescent="0.35">
      <c r="C335" s="3" t="s">
        <v>18610</v>
      </c>
      <c r="D335" s="26">
        <v>0</v>
      </c>
    </row>
    <row r="336" spans="3:4" x14ac:dyDescent="0.35">
      <c r="C336" s="3" t="s">
        <v>16814</v>
      </c>
      <c r="D336" s="26">
        <v>0</v>
      </c>
    </row>
    <row r="337" spans="3:4" x14ac:dyDescent="0.35">
      <c r="C337" s="3" t="s">
        <v>18626</v>
      </c>
      <c r="D337" s="26">
        <v>0</v>
      </c>
    </row>
    <row r="338" spans="3:4" x14ac:dyDescent="0.35">
      <c r="C338" s="3" t="s">
        <v>16815</v>
      </c>
      <c r="D338" s="26">
        <v>0</v>
      </c>
    </row>
    <row r="339" spans="3:4" x14ac:dyDescent="0.35">
      <c r="C339" s="3" t="s">
        <v>18642</v>
      </c>
      <c r="D339" s="26">
        <v>0</v>
      </c>
    </row>
    <row r="340" spans="3:4" x14ac:dyDescent="0.35">
      <c r="C340" s="3" t="s">
        <v>16816</v>
      </c>
      <c r="D340" s="26">
        <v>0</v>
      </c>
    </row>
    <row r="341" spans="3:4" x14ac:dyDescent="0.35">
      <c r="C341" s="3" t="s">
        <v>18658</v>
      </c>
      <c r="D341" s="26">
        <v>0</v>
      </c>
    </row>
    <row r="342" spans="3:4" x14ac:dyDescent="0.35">
      <c r="C342" s="3" t="s">
        <v>16817</v>
      </c>
      <c r="D342" s="26">
        <v>0</v>
      </c>
    </row>
    <row r="343" spans="3:4" x14ac:dyDescent="0.35">
      <c r="C343" s="3" t="s">
        <v>18674</v>
      </c>
      <c r="D343" s="26">
        <v>0</v>
      </c>
    </row>
    <row r="344" spans="3:4" x14ac:dyDescent="0.35">
      <c r="C344" s="3" t="s">
        <v>16818</v>
      </c>
      <c r="D344" s="26">
        <v>0</v>
      </c>
    </row>
    <row r="345" spans="3:4" x14ac:dyDescent="0.35">
      <c r="C345" s="3" t="s">
        <v>18690</v>
      </c>
      <c r="D345" s="26">
        <v>0</v>
      </c>
    </row>
    <row r="346" spans="3:4" x14ac:dyDescent="0.35">
      <c r="C346" s="3" t="s">
        <v>16819</v>
      </c>
      <c r="D346" s="26">
        <v>0</v>
      </c>
    </row>
    <row r="347" spans="3:4" x14ac:dyDescent="0.35">
      <c r="C347" s="3" t="s">
        <v>18706</v>
      </c>
      <c r="D347" s="26">
        <v>0</v>
      </c>
    </row>
    <row r="348" spans="3:4" x14ac:dyDescent="0.35">
      <c r="C348" s="3" t="s">
        <v>16820</v>
      </c>
      <c r="D348" s="26">
        <v>0</v>
      </c>
    </row>
    <row r="349" spans="3:4" x14ac:dyDescent="0.35">
      <c r="C349" s="3" t="s">
        <v>18722</v>
      </c>
      <c r="D349" s="26">
        <v>0</v>
      </c>
    </row>
    <row r="350" spans="3:4" x14ac:dyDescent="0.35">
      <c r="C350" s="3" t="s">
        <v>16821</v>
      </c>
      <c r="D350" s="26">
        <v>0</v>
      </c>
    </row>
    <row r="351" spans="3:4" x14ac:dyDescent="0.35">
      <c r="C351" s="3" t="s">
        <v>18738</v>
      </c>
      <c r="D351" s="26">
        <v>0</v>
      </c>
    </row>
    <row r="352" spans="3:4" x14ac:dyDescent="0.35">
      <c r="C352" s="3" t="s">
        <v>16822</v>
      </c>
      <c r="D352" s="26">
        <v>0</v>
      </c>
    </row>
    <row r="353" spans="3:4" x14ac:dyDescent="0.35">
      <c r="C353" s="3" t="s">
        <v>18754</v>
      </c>
      <c r="D353" s="26">
        <v>0</v>
      </c>
    </row>
    <row r="354" spans="3:4" x14ac:dyDescent="0.35">
      <c r="C354" s="3" t="s">
        <v>16823</v>
      </c>
      <c r="D354" s="26">
        <v>0</v>
      </c>
    </row>
    <row r="355" spans="3:4" x14ac:dyDescent="0.35">
      <c r="C355" s="3" t="s">
        <v>18770</v>
      </c>
      <c r="D355" s="26">
        <v>0</v>
      </c>
    </row>
    <row r="356" spans="3:4" x14ac:dyDescent="0.35">
      <c r="C356" s="3" t="s">
        <v>16824</v>
      </c>
      <c r="D356" s="26">
        <v>0</v>
      </c>
    </row>
    <row r="357" spans="3:4" x14ac:dyDescent="0.35">
      <c r="C357" s="3" t="s">
        <v>18786</v>
      </c>
      <c r="D357" s="26">
        <v>0</v>
      </c>
    </row>
    <row r="358" spans="3:4" x14ac:dyDescent="0.35">
      <c r="C358" s="3" t="s">
        <v>16825</v>
      </c>
      <c r="D358" s="26">
        <v>0</v>
      </c>
    </row>
    <row r="359" spans="3:4" x14ac:dyDescent="0.35">
      <c r="C359" s="3" t="s">
        <v>18802</v>
      </c>
      <c r="D359" s="26">
        <v>0</v>
      </c>
    </row>
    <row r="360" spans="3:4" x14ac:dyDescent="0.35">
      <c r="C360" s="3" t="s">
        <v>16826</v>
      </c>
      <c r="D360" s="26">
        <v>0</v>
      </c>
    </row>
    <row r="361" spans="3:4" x14ac:dyDescent="0.35">
      <c r="C361" s="3" t="s">
        <v>18818</v>
      </c>
      <c r="D361" s="26">
        <v>0</v>
      </c>
    </row>
    <row r="362" spans="3:4" x14ac:dyDescent="0.35">
      <c r="C362" s="3" t="s">
        <v>16827</v>
      </c>
      <c r="D362" s="26">
        <v>0</v>
      </c>
    </row>
    <row r="363" spans="3:4" x14ac:dyDescent="0.35">
      <c r="C363" s="3" t="s">
        <v>18834</v>
      </c>
      <c r="D363" s="26">
        <v>0</v>
      </c>
    </row>
    <row r="364" spans="3:4" x14ac:dyDescent="0.35">
      <c r="C364" s="3" t="s">
        <v>16828</v>
      </c>
      <c r="D364" s="26">
        <v>0</v>
      </c>
    </row>
    <row r="365" spans="3:4" x14ac:dyDescent="0.35">
      <c r="C365" s="3" t="s">
        <v>18850</v>
      </c>
      <c r="D365" s="26">
        <v>0</v>
      </c>
    </row>
    <row r="366" spans="3:4" x14ac:dyDescent="0.35">
      <c r="C366" s="3" t="s">
        <v>16829</v>
      </c>
      <c r="D366" s="26">
        <v>0</v>
      </c>
    </row>
    <row r="367" spans="3:4" x14ac:dyDescent="0.35">
      <c r="C367" s="3" t="s">
        <v>18866</v>
      </c>
      <c r="D367" s="26">
        <v>0</v>
      </c>
    </row>
    <row r="368" spans="3:4" x14ac:dyDescent="0.35">
      <c r="C368" s="3" t="s">
        <v>16830</v>
      </c>
      <c r="D368" s="26">
        <v>0</v>
      </c>
    </row>
    <row r="369" spans="3:4" x14ac:dyDescent="0.35">
      <c r="C369" s="3" t="s">
        <v>18882</v>
      </c>
      <c r="D369" s="26">
        <v>0</v>
      </c>
    </row>
    <row r="370" spans="3:4" x14ac:dyDescent="0.35">
      <c r="C370" s="3" t="s">
        <v>16831</v>
      </c>
      <c r="D370" s="26">
        <v>0</v>
      </c>
    </row>
    <row r="371" spans="3:4" x14ac:dyDescent="0.35">
      <c r="C371" s="3" t="s">
        <v>18898</v>
      </c>
      <c r="D371" s="26">
        <v>0</v>
      </c>
    </row>
    <row r="372" spans="3:4" x14ac:dyDescent="0.35">
      <c r="C372" s="3" t="s">
        <v>16832</v>
      </c>
      <c r="D372" s="26">
        <v>0</v>
      </c>
    </row>
    <row r="373" spans="3:4" x14ac:dyDescent="0.35">
      <c r="C373" s="3" t="s">
        <v>18914</v>
      </c>
      <c r="D373" s="26">
        <v>0</v>
      </c>
    </row>
    <row r="374" spans="3:4" x14ac:dyDescent="0.35">
      <c r="C374" s="3" t="s">
        <v>16833</v>
      </c>
      <c r="D374" s="26">
        <v>0</v>
      </c>
    </row>
    <row r="375" spans="3:4" x14ac:dyDescent="0.35">
      <c r="C375" s="3" t="s">
        <v>18930</v>
      </c>
      <c r="D375" s="26">
        <v>0</v>
      </c>
    </row>
    <row r="376" spans="3:4" x14ac:dyDescent="0.35">
      <c r="C376" s="3" t="s">
        <v>16834</v>
      </c>
      <c r="D376" s="26">
        <v>0</v>
      </c>
    </row>
    <row r="377" spans="3:4" x14ac:dyDescent="0.35">
      <c r="C377" s="3" t="s">
        <v>18946</v>
      </c>
      <c r="D377" s="26">
        <v>0</v>
      </c>
    </row>
    <row r="378" spans="3:4" x14ac:dyDescent="0.35">
      <c r="C378" s="3" t="s">
        <v>16835</v>
      </c>
      <c r="D378" s="26">
        <v>0</v>
      </c>
    </row>
    <row r="379" spans="3:4" x14ac:dyDescent="0.35">
      <c r="C379" s="3" t="s">
        <v>18962</v>
      </c>
      <c r="D379" s="26">
        <v>0</v>
      </c>
    </row>
    <row r="380" spans="3:4" x14ac:dyDescent="0.35">
      <c r="C380" s="3" t="s">
        <v>16836</v>
      </c>
      <c r="D380" s="26">
        <v>0</v>
      </c>
    </row>
    <row r="381" spans="3:4" x14ac:dyDescent="0.35">
      <c r="C381" s="3" t="s">
        <v>18985</v>
      </c>
      <c r="D381" s="26">
        <v>0</v>
      </c>
    </row>
    <row r="382" spans="3:4" x14ac:dyDescent="0.35">
      <c r="C382" s="3" t="s">
        <v>16837</v>
      </c>
      <c r="D382" s="26">
        <v>0</v>
      </c>
    </row>
    <row r="383" spans="3:4" x14ac:dyDescent="0.35">
      <c r="C383" s="3" t="s">
        <v>17843</v>
      </c>
      <c r="D383" s="26">
        <v>0</v>
      </c>
    </row>
    <row r="384" spans="3:4" x14ac:dyDescent="0.35">
      <c r="C384" s="3" t="s">
        <v>16838</v>
      </c>
      <c r="D384" s="26">
        <v>0</v>
      </c>
    </row>
    <row r="385" spans="3:4" x14ac:dyDescent="0.35">
      <c r="C385" s="3" t="s">
        <v>17851</v>
      </c>
      <c r="D385" s="26">
        <v>0</v>
      </c>
    </row>
    <row r="386" spans="3:4" x14ac:dyDescent="0.35">
      <c r="C386" s="3" t="s">
        <v>16839</v>
      </c>
      <c r="D386" s="26">
        <v>0</v>
      </c>
    </row>
    <row r="387" spans="3:4" x14ac:dyDescent="0.35">
      <c r="C387" s="3" t="s">
        <v>17859</v>
      </c>
      <c r="D387" s="26">
        <v>0</v>
      </c>
    </row>
    <row r="388" spans="3:4" x14ac:dyDescent="0.35">
      <c r="C388" s="3" t="s">
        <v>16840</v>
      </c>
      <c r="D388" s="26">
        <v>0</v>
      </c>
    </row>
    <row r="389" spans="3:4" x14ac:dyDescent="0.35">
      <c r="C389" s="3" t="s">
        <v>17867</v>
      </c>
      <c r="D389" s="26">
        <v>0</v>
      </c>
    </row>
    <row r="390" spans="3:4" x14ac:dyDescent="0.35">
      <c r="C390" s="3" t="s">
        <v>16841</v>
      </c>
      <c r="D390" s="26">
        <v>0</v>
      </c>
    </row>
    <row r="391" spans="3:4" x14ac:dyDescent="0.35">
      <c r="C391" s="3" t="s">
        <v>17875</v>
      </c>
      <c r="D391" s="26">
        <v>0</v>
      </c>
    </row>
    <row r="392" spans="3:4" x14ac:dyDescent="0.35">
      <c r="C392" s="3" t="s">
        <v>16842</v>
      </c>
      <c r="D392" s="26">
        <v>0</v>
      </c>
    </row>
    <row r="393" spans="3:4" x14ac:dyDescent="0.35">
      <c r="C393" s="3" t="s">
        <v>17883</v>
      </c>
      <c r="D393" s="26">
        <v>0</v>
      </c>
    </row>
    <row r="394" spans="3:4" x14ac:dyDescent="0.35">
      <c r="C394" s="3" t="s">
        <v>16843</v>
      </c>
      <c r="D394" s="26">
        <v>0</v>
      </c>
    </row>
    <row r="395" spans="3:4" x14ac:dyDescent="0.35">
      <c r="C395" s="3" t="s">
        <v>17891</v>
      </c>
      <c r="D395" s="26">
        <v>0</v>
      </c>
    </row>
    <row r="396" spans="3:4" x14ac:dyDescent="0.35">
      <c r="C396" s="3" t="s">
        <v>16844</v>
      </c>
      <c r="D396" s="26">
        <v>0</v>
      </c>
    </row>
    <row r="397" spans="3:4" x14ac:dyDescent="0.35">
      <c r="C397" s="3" t="s">
        <v>17899</v>
      </c>
      <c r="D397" s="26">
        <v>0</v>
      </c>
    </row>
    <row r="398" spans="3:4" x14ac:dyDescent="0.35">
      <c r="C398" s="3" t="s">
        <v>16845</v>
      </c>
      <c r="D398" s="26">
        <v>0</v>
      </c>
    </row>
    <row r="399" spans="3:4" x14ac:dyDescent="0.35">
      <c r="C399" s="3" t="s">
        <v>17907</v>
      </c>
      <c r="D399" s="26">
        <v>0</v>
      </c>
    </row>
    <row r="400" spans="3:4" x14ac:dyDescent="0.35">
      <c r="C400" s="3" t="s">
        <v>16846</v>
      </c>
      <c r="D400" s="26">
        <v>0</v>
      </c>
    </row>
    <row r="401" spans="3:4" x14ac:dyDescent="0.35">
      <c r="C401" s="3" t="s">
        <v>17915</v>
      </c>
      <c r="D401" s="26">
        <v>0</v>
      </c>
    </row>
    <row r="402" spans="3:4" x14ac:dyDescent="0.35">
      <c r="C402" s="3" t="s">
        <v>16847</v>
      </c>
      <c r="D402" s="26">
        <v>0</v>
      </c>
    </row>
    <row r="403" spans="3:4" x14ac:dyDescent="0.35">
      <c r="C403" s="3" t="s">
        <v>17923</v>
      </c>
      <c r="D403" s="26">
        <v>0</v>
      </c>
    </row>
    <row r="404" spans="3:4" x14ac:dyDescent="0.35">
      <c r="C404" s="3" t="s">
        <v>16848</v>
      </c>
      <c r="D404" s="26">
        <v>0</v>
      </c>
    </row>
    <row r="405" spans="3:4" x14ac:dyDescent="0.35">
      <c r="C405" s="3" t="s">
        <v>17931</v>
      </c>
      <c r="D405" s="26">
        <v>0</v>
      </c>
    </row>
    <row r="406" spans="3:4" x14ac:dyDescent="0.35">
      <c r="C406" s="3" t="s">
        <v>16849</v>
      </c>
      <c r="D406" s="26">
        <v>0</v>
      </c>
    </row>
    <row r="407" spans="3:4" x14ac:dyDescent="0.35">
      <c r="C407" s="3" t="s">
        <v>17939</v>
      </c>
      <c r="D407" s="26">
        <v>0</v>
      </c>
    </row>
    <row r="408" spans="3:4" x14ac:dyDescent="0.35">
      <c r="C408" s="3" t="s">
        <v>16850</v>
      </c>
      <c r="D408" s="26">
        <v>0</v>
      </c>
    </row>
    <row r="409" spans="3:4" x14ac:dyDescent="0.35">
      <c r="C409" s="3" t="s">
        <v>17947</v>
      </c>
      <c r="D409" s="26">
        <v>0</v>
      </c>
    </row>
    <row r="410" spans="3:4" x14ac:dyDescent="0.35">
      <c r="C410" s="3" t="s">
        <v>16851</v>
      </c>
      <c r="D410" s="26">
        <v>0</v>
      </c>
    </row>
    <row r="411" spans="3:4" x14ac:dyDescent="0.35">
      <c r="C411" s="3" t="s">
        <v>17955</v>
      </c>
      <c r="D411" s="26">
        <v>0</v>
      </c>
    </row>
    <row r="412" spans="3:4" x14ac:dyDescent="0.35">
      <c r="C412" s="3" t="s">
        <v>16852</v>
      </c>
      <c r="D412" s="26">
        <v>0</v>
      </c>
    </row>
    <row r="413" spans="3:4" x14ac:dyDescent="0.35">
      <c r="C413" s="3" t="s">
        <v>17963</v>
      </c>
      <c r="D413" s="26">
        <v>0</v>
      </c>
    </row>
    <row r="414" spans="3:4" x14ac:dyDescent="0.35">
      <c r="C414" s="3" t="s">
        <v>16853</v>
      </c>
      <c r="D414" s="26">
        <v>0</v>
      </c>
    </row>
    <row r="415" spans="3:4" x14ac:dyDescent="0.35">
      <c r="C415" s="3" t="s">
        <v>17971</v>
      </c>
      <c r="D415" s="26">
        <v>0</v>
      </c>
    </row>
    <row r="416" spans="3:4" x14ac:dyDescent="0.35">
      <c r="C416" s="3" t="s">
        <v>16854</v>
      </c>
      <c r="D416" s="26">
        <v>0</v>
      </c>
    </row>
    <row r="417" spans="3:4" x14ac:dyDescent="0.35">
      <c r="C417" s="3" t="s">
        <v>17979</v>
      </c>
      <c r="D417" s="26">
        <v>0</v>
      </c>
    </row>
    <row r="418" spans="3:4" x14ac:dyDescent="0.35">
      <c r="C418" s="3" t="s">
        <v>16855</v>
      </c>
      <c r="D418" s="26">
        <v>0</v>
      </c>
    </row>
    <row r="419" spans="3:4" x14ac:dyDescent="0.35">
      <c r="C419" s="3" t="s">
        <v>17987</v>
      </c>
      <c r="D419" s="26">
        <v>0</v>
      </c>
    </row>
    <row r="420" spans="3:4" x14ac:dyDescent="0.35">
      <c r="C420" s="3" t="s">
        <v>16856</v>
      </c>
      <c r="D420" s="26">
        <v>0</v>
      </c>
    </row>
    <row r="421" spans="3:4" x14ac:dyDescent="0.35">
      <c r="C421" s="3" t="s">
        <v>17995</v>
      </c>
      <c r="D421" s="26">
        <v>0</v>
      </c>
    </row>
    <row r="422" spans="3:4" x14ac:dyDescent="0.35">
      <c r="C422" s="3" t="s">
        <v>16857</v>
      </c>
      <c r="D422" s="26">
        <v>0</v>
      </c>
    </row>
    <row r="423" spans="3:4" x14ac:dyDescent="0.35">
      <c r="C423" s="3" t="s">
        <v>18003</v>
      </c>
      <c r="D423" s="26">
        <v>0</v>
      </c>
    </row>
    <row r="424" spans="3:4" x14ac:dyDescent="0.35">
      <c r="C424" s="3" t="s">
        <v>16858</v>
      </c>
      <c r="D424" s="26">
        <v>0</v>
      </c>
    </row>
    <row r="425" spans="3:4" x14ac:dyDescent="0.35">
      <c r="C425" s="3" t="s">
        <v>18011</v>
      </c>
      <c r="D425" s="26">
        <v>0</v>
      </c>
    </row>
    <row r="426" spans="3:4" x14ac:dyDescent="0.35">
      <c r="C426" s="3" t="s">
        <v>16859</v>
      </c>
      <c r="D426" s="26">
        <v>0</v>
      </c>
    </row>
    <row r="427" spans="3:4" x14ac:dyDescent="0.35">
      <c r="C427" s="3" t="s">
        <v>18019</v>
      </c>
      <c r="D427" s="26">
        <v>0</v>
      </c>
    </row>
    <row r="428" spans="3:4" x14ac:dyDescent="0.35">
      <c r="C428" s="3" t="s">
        <v>16860</v>
      </c>
      <c r="D428" s="26">
        <v>0</v>
      </c>
    </row>
    <row r="429" spans="3:4" x14ac:dyDescent="0.35">
      <c r="C429" s="3" t="s">
        <v>18027</v>
      </c>
      <c r="D429" s="26">
        <v>0</v>
      </c>
    </row>
    <row r="430" spans="3:4" x14ac:dyDescent="0.35">
      <c r="C430" s="3" t="s">
        <v>16861</v>
      </c>
      <c r="D430" s="26">
        <v>0</v>
      </c>
    </row>
    <row r="431" spans="3:4" x14ac:dyDescent="0.35">
      <c r="C431" s="3" t="s">
        <v>18035</v>
      </c>
      <c r="D431" s="26">
        <v>0</v>
      </c>
    </row>
    <row r="432" spans="3:4" x14ac:dyDescent="0.35">
      <c r="C432" s="3" t="s">
        <v>16862</v>
      </c>
      <c r="D432" s="26">
        <v>0</v>
      </c>
    </row>
    <row r="433" spans="3:4" x14ac:dyDescent="0.35">
      <c r="C433" s="3" t="s">
        <v>18043</v>
      </c>
      <c r="D433" s="26">
        <v>0</v>
      </c>
    </row>
    <row r="434" spans="3:4" x14ac:dyDescent="0.35">
      <c r="C434" s="3" t="s">
        <v>16863</v>
      </c>
      <c r="D434" s="26">
        <v>0</v>
      </c>
    </row>
    <row r="435" spans="3:4" x14ac:dyDescent="0.35">
      <c r="C435" s="3" t="s">
        <v>18051</v>
      </c>
      <c r="D435" s="26">
        <v>0</v>
      </c>
    </row>
    <row r="436" spans="3:4" x14ac:dyDescent="0.35">
      <c r="C436" s="3" t="s">
        <v>16864</v>
      </c>
      <c r="D436" s="26">
        <v>0</v>
      </c>
    </row>
    <row r="437" spans="3:4" x14ac:dyDescent="0.35">
      <c r="C437" s="3" t="s">
        <v>18059</v>
      </c>
      <c r="D437" s="26">
        <v>0</v>
      </c>
    </row>
    <row r="438" spans="3:4" x14ac:dyDescent="0.35">
      <c r="C438" s="3" t="s">
        <v>16865</v>
      </c>
      <c r="D438" s="26">
        <v>0</v>
      </c>
    </row>
    <row r="439" spans="3:4" x14ac:dyDescent="0.35">
      <c r="C439" s="3" t="s">
        <v>18067</v>
      </c>
      <c r="D439" s="26">
        <v>0</v>
      </c>
    </row>
    <row r="440" spans="3:4" x14ac:dyDescent="0.35">
      <c r="C440" s="3" t="s">
        <v>16866</v>
      </c>
      <c r="D440" s="26">
        <v>0</v>
      </c>
    </row>
    <row r="441" spans="3:4" x14ac:dyDescent="0.35">
      <c r="C441" s="3" t="s">
        <v>18075</v>
      </c>
      <c r="D441" s="26">
        <v>0</v>
      </c>
    </row>
    <row r="442" spans="3:4" x14ac:dyDescent="0.35">
      <c r="C442" s="3" t="s">
        <v>16867</v>
      </c>
      <c r="D442" s="26">
        <v>0</v>
      </c>
    </row>
    <row r="443" spans="3:4" x14ac:dyDescent="0.35">
      <c r="C443" s="3" t="s">
        <v>18083</v>
      </c>
      <c r="D443" s="26">
        <v>0</v>
      </c>
    </row>
    <row r="444" spans="3:4" x14ac:dyDescent="0.35">
      <c r="C444" s="3" t="s">
        <v>16687</v>
      </c>
      <c r="D444" s="26">
        <v>0</v>
      </c>
    </row>
    <row r="445" spans="3:4" x14ac:dyDescent="0.35">
      <c r="C445" s="3" t="s">
        <v>18091</v>
      </c>
      <c r="D445" s="26">
        <v>0</v>
      </c>
    </row>
    <row r="446" spans="3:4" x14ac:dyDescent="0.35">
      <c r="C446" s="3" t="s">
        <v>16869</v>
      </c>
      <c r="D446" s="26">
        <v>0</v>
      </c>
    </row>
    <row r="447" spans="3:4" x14ac:dyDescent="0.35">
      <c r="C447" s="3" t="s">
        <v>18099</v>
      </c>
      <c r="D447" s="26">
        <v>0</v>
      </c>
    </row>
    <row r="448" spans="3:4" x14ac:dyDescent="0.35">
      <c r="C448" s="3" t="s">
        <v>16870</v>
      </c>
      <c r="D448" s="26">
        <v>0</v>
      </c>
    </row>
    <row r="449" spans="3:4" x14ac:dyDescent="0.35">
      <c r="C449" s="3" t="s">
        <v>18107</v>
      </c>
      <c r="D449" s="26">
        <v>0</v>
      </c>
    </row>
    <row r="450" spans="3:4" x14ac:dyDescent="0.35">
      <c r="C450" s="3" t="s">
        <v>16871</v>
      </c>
      <c r="D450" s="26">
        <v>0</v>
      </c>
    </row>
    <row r="451" spans="3:4" x14ac:dyDescent="0.35">
      <c r="C451" s="3" t="s">
        <v>18115</v>
      </c>
      <c r="D451" s="26">
        <v>0</v>
      </c>
    </row>
    <row r="452" spans="3:4" x14ac:dyDescent="0.35">
      <c r="C452" s="3" t="s">
        <v>16872</v>
      </c>
      <c r="D452" s="26">
        <v>0</v>
      </c>
    </row>
    <row r="453" spans="3:4" x14ac:dyDescent="0.35">
      <c r="C453" s="3" t="s">
        <v>18123</v>
      </c>
      <c r="D453" s="26">
        <v>0</v>
      </c>
    </row>
    <row r="454" spans="3:4" x14ac:dyDescent="0.35">
      <c r="C454" s="3" t="s">
        <v>16873</v>
      </c>
      <c r="D454" s="26">
        <v>0</v>
      </c>
    </row>
    <row r="455" spans="3:4" x14ac:dyDescent="0.35">
      <c r="C455" s="3" t="s">
        <v>18131</v>
      </c>
      <c r="D455" s="26">
        <v>0</v>
      </c>
    </row>
    <row r="456" spans="3:4" x14ac:dyDescent="0.35">
      <c r="C456" s="3" t="s">
        <v>16874</v>
      </c>
      <c r="D456" s="26">
        <v>0</v>
      </c>
    </row>
    <row r="457" spans="3:4" x14ac:dyDescent="0.35">
      <c r="C457" s="3" t="s">
        <v>18139</v>
      </c>
      <c r="D457" s="26">
        <v>0</v>
      </c>
    </row>
    <row r="458" spans="3:4" x14ac:dyDescent="0.35">
      <c r="C458" s="3" t="s">
        <v>16875</v>
      </c>
      <c r="D458" s="26">
        <v>0</v>
      </c>
    </row>
    <row r="459" spans="3:4" x14ac:dyDescent="0.35">
      <c r="C459" s="3" t="s">
        <v>18147</v>
      </c>
      <c r="D459" s="26">
        <v>0</v>
      </c>
    </row>
    <row r="460" spans="3:4" x14ac:dyDescent="0.35">
      <c r="C460" s="3" t="s">
        <v>16876</v>
      </c>
      <c r="D460" s="26">
        <v>0</v>
      </c>
    </row>
    <row r="461" spans="3:4" x14ac:dyDescent="0.35">
      <c r="C461" s="3" t="s">
        <v>18155</v>
      </c>
      <c r="D461" s="26">
        <v>0</v>
      </c>
    </row>
    <row r="462" spans="3:4" x14ac:dyDescent="0.35">
      <c r="C462" s="3" t="s">
        <v>16877</v>
      </c>
      <c r="D462" s="26">
        <v>0</v>
      </c>
    </row>
    <row r="463" spans="3:4" x14ac:dyDescent="0.35">
      <c r="C463" s="3" t="s">
        <v>18163</v>
      </c>
      <c r="D463" s="26">
        <v>0</v>
      </c>
    </row>
    <row r="464" spans="3:4" x14ac:dyDescent="0.35">
      <c r="C464" s="3" t="s">
        <v>16878</v>
      </c>
      <c r="D464" s="26">
        <v>0</v>
      </c>
    </row>
    <row r="465" spans="3:4" x14ac:dyDescent="0.35">
      <c r="C465" s="3" t="s">
        <v>18171</v>
      </c>
      <c r="D465" s="26">
        <v>0</v>
      </c>
    </row>
    <row r="466" spans="3:4" x14ac:dyDescent="0.35">
      <c r="C466" s="3" t="s">
        <v>16879</v>
      </c>
      <c r="D466" s="26">
        <v>0</v>
      </c>
    </row>
    <row r="467" spans="3:4" x14ac:dyDescent="0.35">
      <c r="C467" s="3" t="s">
        <v>18179</v>
      </c>
      <c r="D467" s="26">
        <v>0</v>
      </c>
    </row>
    <row r="468" spans="3:4" x14ac:dyDescent="0.35">
      <c r="C468" s="3" t="s">
        <v>16880</v>
      </c>
      <c r="D468" s="26">
        <v>0</v>
      </c>
    </row>
    <row r="469" spans="3:4" x14ac:dyDescent="0.35">
      <c r="C469" s="3" t="s">
        <v>18187</v>
      </c>
      <c r="D469" s="26">
        <v>0</v>
      </c>
    </row>
    <row r="470" spans="3:4" x14ac:dyDescent="0.35">
      <c r="C470" s="3" t="s">
        <v>16881</v>
      </c>
      <c r="D470" s="26">
        <v>0</v>
      </c>
    </row>
    <row r="471" spans="3:4" x14ac:dyDescent="0.35">
      <c r="C471" s="3" t="s">
        <v>18195</v>
      </c>
      <c r="D471" s="26">
        <v>0</v>
      </c>
    </row>
    <row r="472" spans="3:4" x14ac:dyDescent="0.35">
      <c r="C472" s="3" t="s">
        <v>16882</v>
      </c>
      <c r="D472" s="26">
        <v>0</v>
      </c>
    </row>
    <row r="473" spans="3:4" x14ac:dyDescent="0.35">
      <c r="C473" s="3" t="s">
        <v>18203</v>
      </c>
      <c r="D473" s="26">
        <v>0</v>
      </c>
    </row>
    <row r="474" spans="3:4" x14ac:dyDescent="0.35">
      <c r="C474" s="3" t="s">
        <v>16883</v>
      </c>
      <c r="D474" s="26">
        <v>0</v>
      </c>
    </row>
    <row r="475" spans="3:4" x14ac:dyDescent="0.35">
      <c r="C475" s="3" t="s">
        <v>18211</v>
      </c>
      <c r="D475" s="26">
        <v>0</v>
      </c>
    </row>
    <row r="476" spans="3:4" x14ac:dyDescent="0.35">
      <c r="C476" s="3" t="s">
        <v>16884</v>
      </c>
      <c r="D476" s="26">
        <v>0</v>
      </c>
    </row>
    <row r="477" spans="3:4" x14ac:dyDescent="0.35">
      <c r="C477" s="3" t="s">
        <v>18219</v>
      </c>
      <c r="D477" s="26">
        <v>0</v>
      </c>
    </row>
    <row r="478" spans="3:4" x14ac:dyDescent="0.35">
      <c r="C478" s="3" t="s">
        <v>16885</v>
      </c>
      <c r="D478" s="26">
        <v>0</v>
      </c>
    </row>
    <row r="479" spans="3:4" x14ac:dyDescent="0.35">
      <c r="C479" s="3" t="s">
        <v>18227</v>
      </c>
      <c r="D479" s="26">
        <v>0</v>
      </c>
    </row>
    <row r="480" spans="3:4" x14ac:dyDescent="0.35">
      <c r="C480" s="3" t="s">
        <v>16886</v>
      </c>
      <c r="D480" s="26">
        <v>0</v>
      </c>
    </row>
    <row r="481" spans="3:4" x14ac:dyDescent="0.35">
      <c r="C481" s="3" t="s">
        <v>18235</v>
      </c>
      <c r="D481" s="26">
        <v>0</v>
      </c>
    </row>
    <row r="482" spans="3:4" x14ac:dyDescent="0.35">
      <c r="C482" s="3" t="s">
        <v>16887</v>
      </c>
      <c r="D482" s="26">
        <v>0</v>
      </c>
    </row>
    <row r="483" spans="3:4" x14ac:dyDescent="0.35">
      <c r="C483" s="3" t="s">
        <v>18243</v>
      </c>
      <c r="D483" s="26">
        <v>0</v>
      </c>
    </row>
    <row r="484" spans="3:4" x14ac:dyDescent="0.35">
      <c r="C484" s="3" t="s">
        <v>16888</v>
      </c>
      <c r="D484" s="26">
        <v>0</v>
      </c>
    </row>
    <row r="485" spans="3:4" x14ac:dyDescent="0.35">
      <c r="C485" s="3" t="s">
        <v>18251</v>
      </c>
      <c r="D485" s="26">
        <v>0</v>
      </c>
    </row>
    <row r="486" spans="3:4" x14ac:dyDescent="0.35">
      <c r="C486" s="3" t="s">
        <v>16889</v>
      </c>
      <c r="D486" s="26">
        <v>0</v>
      </c>
    </row>
    <row r="487" spans="3:4" x14ac:dyDescent="0.35">
      <c r="C487" s="3" t="s">
        <v>18259</v>
      </c>
      <c r="D487" s="26">
        <v>0</v>
      </c>
    </row>
    <row r="488" spans="3:4" x14ac:dyDescent="0.35">
      <c r="C488" s="3" t="s">
        <v>16890</v>
      </c>
      <c r="D488" s="26">
        <v>0</v>
      </c>
    </row>
    <row r="489" spans="3:4" x14ac:dyDescent="0.35">
      <c r="C489" s="3" t="s">
        <v>18267</v>
      </c>
      <c r="D489" s="26">
        <v>0</v>
      </c>
    </row>
    <row r="490" spans="3:4" x14ac:dyDescent="0.35">
      <c r="C490" s="3" t="s">
        <v>16891</v>
      </c>
      <c r="D490" s="26">
        <v>0</v>
      </c>
    </row>
    <row r="491" spans="3:4" x14ac:dyDescent="0.35">
      <c r="C491" s="3" t="s">
        <v>18275</v>
      </c>
      <c r="D491" s="26">
        <v>0</v>
      </c>
    </row>
    <row r="492" spans="3:4" x14ac:dyDescent="0.35">
      <c r="C492" s="3" t="s">
        <v>16892</v>
      </c>
      <c r="D492" s="26">
        <v>0</v>
      </c>
    </row>
    <row r="493" spans="3:4" x14ac:dyDescent="0.35">
      <c r="C493" s="3" t="s">
        <v>18283</v>
      </c>
      <c r="D493" s="26">
        <v>0</v>
      </c>
    </row>
    <row r="494" spans="3:4" x14ac:dyDescent="0.35">
      <c r="C494" s="3" t="s">
        <v>16893</v>
      </c>
      <c r="D494" s="26">
        <v>0</v>
      </c>
    </row>
    <row r="495" spans="3:4" x14ac:dyDescent="0.35">
      <c r="C495" s="3" t="s">
        <v>18291</v>
      </c>
      <c r="D495" s="26">
        <v>0</v>
      </c>
    </row>
    <row r="496" spans="3:4" x14ac:dyDescent="0.35">
      <c r="C496" s="3" t="s">
        <v>16894</v>
      </c>
      <c r="D496" s="26">
        <v>0</v>
      </c>
    </row>
    <row r="497" spans="3:4" x14ac:dyDescent="0.35">
      <c r="C497" s="3" t="s">
        <v>18299</v>
      </c>
      <c r="D497" s="26">
        <v>0</v>
      </c>
    </row>
    <row r="498" spans="3:4" x14ac:dyDescent="0.35">
      <c r="C498" s="3" t="s">
        <v>16895</v>
      </c>
      <c r="D498" s="26">
        <v>0</v>
      </c>
    </row>
    <row r="499" spans="3:4" x14ac:dyDescent="0.35">
      <c r="C499" s="3" t="s">
        <v>18307</v>
      </c>
      <c r="D499" s="26">
        <v>0</v>
      </c>
    </row>
    <row r="500" spans="3:4" x14ac:dyDescent="0.35">
      <c r="C500" s="3" t="s">
        <v>16896</v>
      </c>
      <c r="D500" s="26">
        <v>0</v>
      </c>
    </row>
    <row r="501" spans="3:4" x14ac:dyDescent="0.35">
      <c r="C501" s="3" t="s">
        <v>18315</v>
      </c>
      <c r="D501" s="26">
        <v>0</v>
      </c>
    </row>
    <row r="502" spans="3:4" x14ac:dyDescent="0.35">
      <c r="C502" s="3" t="s">
        <v>16897</v>
      </c>
      <c r="D502" s="26">
        <v>0</v>
      </c>
    </row>
    <row r="503" spans="3:4" x14ac:dyDescent="0.35">
      <c r="C503" s="3" t="s">
        <v>18323</v>
      </c>
      <c r="D503" s="26">
        <v>0</v>
      </c>
    </row>
    <row r="504" spans="3:4" x14ac:dyDescent="0.35">
      <c r="C504" s="3" t="s">
        <v>16898</v>
      </c>
      <c r="D504" s="26">
        <v>0</v>
      </c>
    </row>
    <row r="505" spans="3:4" x14ac:dyDescent="0.35">
      <c r="C505" s="3" t="s">
        <v>18331</v>
      </c>
      <c r="D505" s="26">
        <v>0</v>
      </c>
    </row>
    <row r="506" spans="3:4" x14ac:dyDescent="0.35">
      <c r="C506" s="3" t="s">
        <v>16899</v>
      </c>
      <c r="D506" s="26">
        <v>0</v>
      </c>
    </row>
    <row r="507" spans="3:4" x14ac:dyDescent="0.35">
      <c r="C507" s="3" t="s">
        <v>18339</v>
      </c>
      <c r="D507" s="26">
        <v>0</v>
      </c>
    </row>
    <row r="508" spans="3:4" x14ac:dyDescent="0.35">
      <c r="C508" s="3" t="s">
        <v>16900</v>
      </c>
      <c r="D508" s="26">
        <v>0</v>
      </c>
    </row>
    <row r="509" spans="3:4" x14ac:dyDescent="0.35">
      <c r="C509" s="3" t="s">
        <v>18347</v>
      </c>
      <c r="D509" s="26">
        <v>0</v>
      </c>
    </row>
    <row r="510" spans="3:4" x14ac:dyDescent="0.35">
      <c r="C510" s="3" t="s">
        <v>16901</v>
      </c>
      <c r="D510" s="26">
        <v>0</v>
      </c>
    </row>
    <row r="511" spans="3:4" x14ac:dyDescent="0.35">
      <c r="C511" s="3" t="s">
        <v>18355</v>
      </c>
      <c r="D511" s="26">
        <v>0</v>
      </c>
    </row>
    <row r="512" spans="3:4" x14ac:dyDescent="0.35">
      <c r="C512" s="3" t="s">
        <v>16902</v>
      </c>
      <c r="D512" s="26">
        <v>0</v>
      </c>
    </row>
    <row r="513" spans="3:4" x14ac:dyDescent="0.35">
      <c r="C513" s="3" t="s">
        <v>18363</v>
      </c>
      <c r="D513" s="26">
        <v>0</v>
      </c>
    </row>
    <row r="514" spans="3:4" x14ac:dyDescent="0.35">
      <c r="C514" s="3" t="s">
        <v>16903</v>
      </c>
      <c r="D514" s="26">
        <v>0</v>
      </c>
    </row>
    <row r="515" spans="3:4" x14ac:dyDescent="0.35">
      <c r="C515" s="3" t="s">
        <v>18371</v>
      </c>
      <c r="D515" s="26">
        <v>0</v>
      </c>
    </row>
    <row r="516" spans="3:4" x14ac:dyDescent="0.35">
      <c r="C516" s="3" t="s">
        <v>16904</v>
      </c>
      <c r="D516" s="26">
        <v>0</v>
      </c>
    </row>
    <row r="517" spans="3:4" x14ac:dyDescent="0.35">
      <c r="C517" s="3" t="s">
        <v>18379</v>
      </c>
      <c r="D517" s="26">
        <v>0</v>
      </c>
    </row>
    <row r="518" spans="3:4" x14ac:dyDescent="0.35">
      <c r="C518" s="3" t="s">
        <v>16905</v>
      </c>
      <c r="D518" s="26">
        <v>0</v>
      </c>
    </row>
    <row r="519" spans="3:4" x14ac:dyDescent="0.35">
      <c r="C519" s="3" t="s">
        <v>16696</v>
      </c>
      <c r="D519" s="26">
        <v>0</v>
      </c>
    </row>
    <row r="520" spans="3:4" x14ac:dyDescent="0.35">
      <c r="C520" s="3" t="s">
        <v>16906</v>
      </c>
      <c r="D520" s="26">
        <v>0</v>
      </c>
    </row>
    <row r="521" spans="3:4" x14ac:dyDescent="0.35">
      <c r="C521" s="3" t="s">
        <v>18398</v>
      </c>
      <c r="D521" s="26">
        <v>0</v>
      </c>
    </row>
    <row r="522" spans="3:4" x14ac:dyDescent="0.35">
      <c r="C522" s="3" t="s">
        <v>16907</v>
      </c>
      <c r="D522" s="26">
        <v>0</v>
      </c>
    </row>
    <row r="523" spans="3:4" x14ac:dyDescent="0.35">
      <c r="C523" s="3" t="s">
        <v>18406</v>
      </c>
      <c r="D523" s="26">
        <v>0</v>
      </c>
    </row>
    <row r="524" spans="3:4" x14ac:dyDescent="0.35">
      <c r="C524" s="3" t="s">
        <v>16908</v>
      </c>
      <c r="D524" s="26">
        <v>0</v>
      </c>
    </row>
    <row r="525" spans="3:4" x14ac:dyDescent="0.35">
      <c r="C525" s="3" t="s">
        <v>18414</v>
      </c>
      <c r="D525" s="26">
        <v>0</v>
      </c>
    </row>
    <row r="526" spans="3:4" x14ac:dyDescent="0.35">
      <c r="C526" s="3" t="s">
        <v>16909</v>
      </c>
      <c r="D526" s="26">
        <v>0</v>
      </c>
    </row>
    <row r="527" spans="3:4" x14ac:dyDescent="0.35">
      <c r="C527" s="3" t="s">
        <v>18422</v>
      </c>
      <c r="D527" s="26">
        <v>0</v>
      </c>
    </row>
    <row r="528" spans="3:4" x14ac:dyDescent="0.35">
      <c r="C528" s="3" t="s">
        <v>16910</v>
      </c>
      <c r="D528" s="26">
        <v>0</v>
      </c>
    </row>
    <row r="529" spans="3:4" x14ac:dyDescent="0.35">
      <c r="C529" s="3" t="s">
        <v>18430</v>
      </c>
      <c r="D529" s="26">
        <v>0</v>
      </c>
    </row>
    <row r="530" spans="3:4" x14ac:dyDescent="0.35">
      <c r="C530" s="3" t="s">
        <v>16911</v>
      </c>
      <c r="D530" s="26">
        <v>0</v>
      </c>
    </row>
    <row r="531" spans="3:4" x14ac:dyDescent="0.35">
      <c r="C531" s="3" t="s">
        <v>18438</v>
      </c>
      <c r="D531" s="26">
        <v>0</v>
      </c>
    </row>
    <row r="532" spans="3:4" x14ac:dyDescent="0.35">
      <c r="C532" s="3" t="s">
        <v>16912</v>
      </c>
      <c r="D532" s="26">
        <v>0</v>
      </c>
    </row>
    <row r="533" spans="3:4" x14ac:dyDescent="0.35">
      <c r="C533" s="3" t="s">
        <v>18446</v>
      </c>
      <c r="D533" s="26">
        <v>0</v>
      </c>
    </row>
    <row r="534" spans="3:4" x14ac:dyDescent="0.35">
      <c r="C534" s="3" t="s">
        <v>16913</v>
      </c>
      <c r="D534" s="26">
        <v>0</v>
      </c>
    </row>
    <row r="535" spans="3:4" x14ac:dyDescent="0.35">
      <c r="C535" s="3" t="s">
        <v>18454</v>
      </c>
      <c r="D535" s="26">
        <v>0</v>
      </c>
    </row>
    <row r="536" spans="3:4" x14ac:dyDescent="0.35">
      <c r="C536" s="3" t="s">
        <v>16914</v>
      </c>
      <c r="D536" s="26">
        <v>0</v>
      </c>
    </row>
    <row r="537" spans="3:4" x14ac:dyDescent="0.35">
      <c r="C537" s="3" t="s">
        <v>18462</v>
      </c>
      <c r="D537" s="26">
        <v>0</v>
      </c>
    </row>
    <row r="538" spans="3:4" x14ac:dyDescent="0.35">
      <c r="C538" s="3" t="s">
        <v>16915</v>
      </c>
      <c r="D538" s="26">
        <v>0</v>
      </c>
    </row>
    <row r="539" spans="3:4" x14ac:dyDescent="0.35">
      <c r="C539" s="3" t="s">
        <v>18470</v>
      </c>
      <c r="D539" s="26">
        <v>0</v>
      </c>
    </row>
    <row r="540" spans="3:4" x14ac:dyDescent="0.35">
      <c r="C540" s="3" t="s">
        <v>16916</v>
      </c>
      <c r="D540" s="26">
        <v>0</v>
      </c>
    </row>
    <row r="541" spans="3:4" x14ac:dyDescent="0.35">
      <c r="C541" s="3" t="s">
        <v>18478</v>
      </c>
      <c r="D541" s="26">
        <v>0</v>
      </c>
    </row>
    <row r="542" spans="3:4" x14ac:dyDescent="0.35">
      <c r="C542" s="3" t="s">
        <v>16917</v>
      </c>
      <c r="D542" s="26">
        <v>0</v>
      </c>
    </row>
    <row r="543" spans="3:4" x14ac:dyDescent="0.35">
      <c r="C543" s="3" t="s">
        <v>18486</v>
      </c>
      <c r="D543" s="26">
        <v>0</v>
      </c>
    </row>
    <row r="544" spans="3:4" x14ac:dyDescent="0.35">
      <c r="C544" s="3" t="s">
        <v>16918</v>
      </c>
      <c r="D544" s="26">
        <v>0</v>
      </c>
    </row>
    <row r="545" spans="3:4" x14ac:dyDescent="0.35">
      <c r="C545" s="3" t="s">
        <v>18494</v>
      </c>
      <c r="D545" s="26">
        <v>0</v>
      </c>
    </row>
    <row r="546" spans="3:4" x14ac:dyDescent="0.35">
      <c r="C546" s="3" t="s">
        <v>16919</v>
      </c>
      <c r="D546" s="26">
        <v>0</v>
      </c>
    </row>
    <row r="547" spans="3:4" x14ac:dyDescent="0.35">
      <c r="C547" s="3" t="s">
        <v>18502</v>
      </c>
      <c r="D547" s="26">
        <v>0</v>
      </c>
    </row>
    <row r="548" spans="3:4" x14ac:dyDescent="0.35">
      <c r="C548" s="3" t="s">
        <v>16920</v>
      </c>
      <c r="D548" s="26">
        <v>0</v>
      </c>
    </row>
    <row r="549" spans="3:4" x14ac:dyDescent="0.35">
      <c r="C549" s="3" t="s">
        <v>18510</v>
      </c>
      <c r="D549" s="26">
        <v>0</v>
      </c>
    </row>
    <row r="550" spans="3:4" x14ac:dyDescent="0.35">
      <c r="C550" s="3" t="s">
        <v>16921</v>
      </c>
      <c r="D550" s="26">
        <v>0</v>
      </c>
    </row>
    <row r="551" spans="3:4" x14ac:dyDescent="0.35">
      <c r="C551" s="3" t="s">
        <v>18518</v>
      </c>
      <c r="D551" s="26">
        <v>0</v>
      </c>
    </row>
    <row r="552" spans="3:4" x14ac:dyDescent="0.35">
      <c r="C552" s="3" t="s">
        <v>16922</v>
      </c>
      <c r="D552" s="26">
        <v>0</v>
      </c>
    </row>
    <row r="553" spans="3:4" x14ac:dyDescent="0.35">
      <c r="C553" s="3" t="s">
        <v>18526</v>
      </c>
      <c r="D553" s="26">
        <v>0</v>
      </c>
    </row>
    <row r="554" spans="3:4" x14ac:dyDescent="0.35">
      <c r="C554" s="3" t="s">
        <v>16923</v>
      </c>
      <c r="D554" s="26">
        <v>0</v>
      </c>
    </row>
    <row r="555" spans="3:4" x14ac:dyDescent="0.35">
      <c r="C555" s="3" t="s">
        <v>18534</v>
      </c>
      <c r="D555" s="26">
        <v>0</v>
      </c>
    </row>
    <row r="556" spans="3:4" x14ac:dyDescent="0.35">
      <c r="C556" s="3" t="s">
        <v>16924</v>
      </c>
      <c r="D556" s="26">
        <v>0</v>
      </c>
    </row>
    <row r="557" spans="3:4" x14ac:dyDescent="0.35">
      <c r="C557" s="3" t="s">
        <v>18542</v>
      </c>
      <c r="D557" s="26">
        <v>0</v>
      </c>
    </row>
    <row r="558" spans="3:4" x14ac:dyDescent="0.35">
      <c r="C558" s="3" t="s">
        <v>16925</v>
      </c>
      <c r="D558" s="26">
        <v>0</v>
      </c>
    </row>
    <row r="559" spans="3:4" x14ac:dyDescent="0.35">
      <c r="C559" s="3" t="s">
        <v>18550</v>
      </c>
      <c r="D559" s="26">
        <v>0</v>
      </c>
    </row>
    <row r="560" spans="3:4" x14ac:dyDescent="0.35">
      <c r="C560" s="3" t="s">
        <v>16926</v>
      </c>
      <c r="D560" s="26">
        <v>0</v>
      </c>
    </row>
    <row r="561" spans="3:4" x14ac:dyDescent="0.35">
      <c r="C561" s="3" t="s">
        <v>18558</v>
      </c>
      <c r="D561" s="26">
        <v>0</v>
      </c>
    </row>
    <row r="562" spans="3:4" x14ac:dyDescent="0.35">
      <c r="C562" s="3" t="s">
        <v>16927</v>
      </c>
      <c r="D562" s="26">
        <v>0</v>
      </c>
    </row>
    <row r="563" spans="3:4" x14ac:dyDescent="0.35">
      <c r="C563" s="3" t="s">
        <v>18566</v>
      </c>
      <c r="D563" s="26">
        <v>0</v>
      </c>
    </row>
    <row r="564" spans="3:4" x14ac:dyDescent="0.35">
      <c r="C564" s="3" t="s">
        <v>16928</v>
      </c>
      <c r="D564" s="26">
        <v>0</v>
      </c>
    </row>
    <row r="565" spans="3:4" x14ac:dyDescent="0.35">
      <c r="C565" s="3" t="s">
        <v>18574</v>
      </c>
      <c r="D565" s="26">
        <v>0</v>
      </c>
    </row>
    <row r="566" spans="3:4" x14ac:dyDescent="0.35">
      <c r="C566" s="3" t="s">
        <v>16929</v>
      </c>
      <c r="D566" s="26">
        <v>0</v>
      </c>
    </row>
    <row r="567" spans="3:4" x14ac:dyDescent="0.35">
      <c r="C567" s="3" t="s">
        <v>18582</v>
      </c>
      <c r="D567" s="26">
        <v>0</v>
      </c>
    </row>
    <row r="568" spans="3:4" x14ac:dyDescent="0.35">
      <c r="C568" s="3" t="s">
        <v>16930</v>
      </c>
      <c r="D568" s="26">
        <v>0</v>
      </c>
    </row>
    <row r="569" spans="3:4" x14ac:dyDescent="0.35">
      <c r="C569" s="3" t="s">
        <v>18590</v>
      </c>
      <c r="D569" s="26">
        <v>0</v>
      </c>
    </row>
    <row r="570" spans="3:4" x14ac:dyDescent="0.35">
      <c r="C570" s="3" t="s">
        <v>16931</v>
      </c>
      <c r="D570" s="26">
        <v>0</v>
      </c>
    </row>
    <row r="571" spans="3:4" x14ac:dyDescent="0.35">
      <c r="C571" s="3" t="s">
        <v>18598</v>
      </c>
      <c r="D571" s="26">
        <v>0</v>
      </c>
    </row>
    <row r="572" spans="3:4" x14ac:dyDescent="0.35">
      <c r="C572" s="3" t="s">
        <v>16932</v>
      </c>
      <c r="D572" s="26">
        <v>0</v>
      </c>
    </row>
    <row r="573" spans="3:4" x14ac:dyDescent="0.35">
      <c r="C573" s="3" t="s">
        <v>18606</v>
      </c>
      <c r="D573" s="26">
        <v>0</v>
      </c>
    </row>
    <row r="574" spans="3:4" x14ac:dyDescent="0.35">
      <c r="C574" s="3" t="s">
        <v>16933</v>
      </c>
      <c r="D574" s="26">
        <v>0</v>
      </c>
    </row>
    <row r="575" spans="3:4" x14ac:dyDescent="0.35">
      <c r="C575" s="3" t="s">
        <v>18614</v>
      </c>
      <c r="D575" s="26">
        <v>0</v>
      </c>
    </row>
    <row r="576" spans="3:4" x14ac:dyDescent="0.35">
      <c r="C576" s="3" t="s">
        <v>16934</v>
      </c>
      <c r="D576" s="26">
        <v>0</v>
      </c>
    </row>
    <row r="577" spans="3:4" x14ac:dyDescent="0.35">
      <c r="C577" s="3" t="s">
        <v>18622</v>
      </c>
      <c r="D577" s="26">
        <v>0</v>
      </c>
    </row>
    <row r="578" spans="3:4" x14ac:dyDescent="0.35">
      <c r="C578" s="3" t="s">
        <v>16935</v>
      </c>
      <c r="D578" s="26">
        <v>0</v>
      </c>
    </row>
    <row r="579" spans="3:4" x14ac:dyDescent="0.35">
      <c r="C579" s="3" t="s">
        <v>18630</v>
      </c>
      <c r="D579" s="26">
        <v>0</v>
      </c>
    </row>
    <row r="580" spans="3:4" x14ac:dyDescent="0.35">
      <c r="C580" s="3" t="s">
        <v>16936</v>
      </c>
      <c r="D580" s="26">
        <v>0</v>
      </c>
    </row>
    <row r="581" spans="3:4" x14ac:dyDescent="0.35">
      <c r="C581" s="3" t="s">
        <v>18638</v>
      </c>
      <c r="D581" s="26">
        <v>0</v>
      </c>
    </row>
    <row r="582" spans="3:4" x14ac:dyDescent="0.35">
      <c r="C582" s="3" t="s">
        <v>16937</v>
      </c>
      <c r="D582" s="26">
        <v>0</v>
      </c>
    </row>
    <row r="583" spans="3:4" x14ac:dyDescent="0.35">
      <c r="C583" s="3" t="s">
        <v>18646</v>
      </c>
      <c r="D583" s="26">
        <v>0</v>
      </c>
    </row>
    <row r="584" spans="3:4" x14ac:dyDescent="0.35">
      <c r="C584" s="3" t="s">
        <v>16938</v>
      </c>
      <c r="D584" s="26">
        <v>0</v>
      </c>
    </row>
    <row r="585" spans="3:4" x14ac:dyDescent="0.35">
      <c r="C585" s="3" t="s">
        <v>18654</v>
      </c>
      <c r="D585" s="26">
        <v>0</v>
      </c>
    </row>
    <row r="586" spans="3:4" x14ac:dyDescent="0.35">
      <c r="C586" s="3" t="s">
        <v>16939</v>
      </c>
      <c r="D586" s="26">
        <v>0</v>
      </c>
    </row>
    <row r="587" spans="3:4" x14ac:dyDescent="0.35">
      <c r="C587" s="3" t="s">
        <v>18662</v>
      </c>
      <c r="D587" s="26">
        <v>0</v>
      </c>
    </row>
    <row r="588" spans="3:4" x14ac:dyDescent="0.35">
      <c r="C588" s="3" t="s">
        <v>16940</v>
      </c>
      <c r="D588" s="26">
        <v>0</v>
      </c>
    </row>
    <row r="589" spans="3:4" x14ac:dyDescent="0.35">
      <c r="C589" s="3" t="s">
        <v>18670</v>
      </c>
      <c r="D589" s="26">
        <v>0</v>
      </c>
    </row>
    <row r="590" spans="3:4" x14ac:dyDescent="0.35">
      <c r="C590" s="3" t="s">
        <v>16941</v>
      </c>
      <c r="D590" s="26">
        <v>0</v>
      </c>
    </row>
    <row r="591" spans="3:4" x14ac:dyDescent="0.35">
      <c r="C591" s="3" t="s">
        <v>18678</v>
      </c>
      <c r="D591" s="26">
        <v>0</v>
      </c>
    </row>
    <row r="592" spans="3:4" x14ac:dyDescent="0.35">
      <c r="C592" s="3" t="s">
        <v>16942</v>
      </c>
      <c r="D592" s="26">
        <v>0</v>
      </c>
    </row>
    <row r="593" spans="3:4" x14ac:dyDescent="0.35">
      <c r="C593" s="3" t="s">
        <v>18686</v>
      </c>
      <c r="D593" s="26">
        <v>0</v>
      </c>
    </row>
    <row r="594" spans="3:4" x14ac:dyDescent="0.35">
      <c r="C594" s="3" t="s">
        <v>16694</v>
      </c>
      <c r="D594" s="26">
        <v>0</v>
      </c>
    </row>
    <row r="595" spans="3:4" x14ac:dyDescent="0.35">
      <c r="C595" s="3" t="s">
        <v>18694</v>
      </c>
      <c r="D595" s="26">
        <v>0</v>
      </c>
    </row>
    <row r="596" spans="3:4" x14ac:dyDescent="0.35">
      <c r="C596" s="3" t="s">
        <v>16944</v>
      </c>
      <c r="D596" s="26">
        <v>0</v>
      </c>
    </row>
    <row r="597" spans="3:4" x14ac:dyDescent="0.35">
      <c r="C597" s="3" t="s">
        <v>18702</v>
      </c>
      <c r="D597" s="26">
        <v>0</v>
      </c>
    </row>
    <row r="598" spans="3:4" x14ac:dyDescent="0.35">
      <c r="C598" s="3" t="s">
        <v>16945</v>
      </c>
      <c r="D598" s="26">
        <v>0</v>
      </c>
    </row>
    <row r="599" spans="3:4" x14ac:dyDescent="0.35">
      <c r="C599" s="3" t="s">
        <v>18710</v>
      </c>
      <c r="D599" s="26">
        <v>0</v>
      </c>
    </row>
    <row r="600" spans="3:4" x14ac:dyDescent="0.35">
      <c r="C600" s="3" t="s">
        <v>16946</v>
      </c>
      <c r="D600" s="26">
        <v>0</v>
      </c>
    </row>
    <row r="601" spans="3:4" x14ac:dyDescent="0.35">
      <c r="C601" s="3" t="s">
        <v>18718</v>
      </c>
      <c r="D601" s="26">
        <v>0</v>
      </c>
    </row>
    <row r="602" spans="3:4" x14ac:dyDescent="0.35">
      <c r="C602" s="3" t="s">
        <v>16947</v>
      </c>
      <c r="D602" s="26">
        <v>0</v>
      </c>
    </row>
    <row r="603" spans="3:4" x14ac:dyDescent="0.35">
      <c r="C603" s="3" t="s">
        <v>18726</v>
      </c>
      <c r="D603" s="26">
        <v>0</v>
      </c>
    </row>
    <row r="604" spans="3:4" x14ac:dyDescent="0.35">
      <c r="C604" s="3" t="s">
        <v>16948</v>
      </c>
      <c r="D604" s="26">
        <v>0</v>
      </c>
    </row>
    <row r="605" spans="3:4" x14ac:dyDescent="0.35">
      <c r="C605" s="3" t="s">
        <v>18734</v>
      </c>
      <c r="D605" s="26">
        <v>0</v>
      </c>
    </row>
    <row r="606" spans="3:4" x14ac:dyDescent="0.35">
      <c r="C606" s="3" t="s">
        <v>16949</v>
      </c>
      <c r="D606" s="26">
        <v>0</v>
      </c>
    </row>
    <row r="607" spans="3:4" x14ac:dyDescent="0.35">
      <c r="C607" s="3" t="s">
        <v>18742</v>
      </c>
      <c r="D607" s="26">
        <v>0</v>
      </c>
    </row>
    <row r="608" spans="3:4" x14ac:dyDescent="0.35">
      <c r="C608" s="3" t="s">
        <v>16950</v>
      </c>
      <c r="D608" s="26">
        <v>0</v>
      </c>
    </row>
    <row r="609" spans="3:4" x14ac:dyDescent="0.35">
      <c r="C609" s="3" t="s">
        <v>18750</v>
      </c>
      <c r="D609" s="26">
        <v>0</v>
      </c>
    </row>
    <row r="610" spans="3:4" x14ac:dyDescent="0.35">
      <c r="C610" s="3" t="s">
        <v>16951</v>
      </c>
      <c r="D610" s="26">
        <v>0</v>
      </c>
    </row>
    <row r="611" spans="3:4" x14ac:dyDescent="0.35">
      <c r="C611" s="3" t="s">
        <v>18758</v>
      </c>
      <c r="D611" s="26">
        <v>0</v>
      </c>
    </row>
    <row r="612" spans="3:4" x14ac:dyDescent="0.35">
      <c r="C612" s="3" t="s">
        <v>16952</v>
      </c>
      <c r="D612" s="26">
        <v>0</v>
      </c>
    </row>
    <row r="613" spans="3:4" x14ac:dyDescent="0.35">
      <c r="C613" s="3" t="s">
        <v>18766</v>
      </c>
      <c r="D613" s="26">
        <v>0</v>
      </c>
    </row>
    <row r="614" spans="3:4" x14ac:dyDescent="0.35">
      <c r="C614" s="3" t="s">
        <v>16953</v>
      </c>
      <c r="D614" s="26">
        <v>0</v>
      </c>
    </row>
    <row r="615" spans="3:4" x14ac:dyDescent="0.35">
      <c r="C615" s="3" t="s">
        <v>18774</v>
      </c>
      <c r="D615" s="26">
        <v>0</v>
      </c>
    </row>
    <row r="616" spans="3:4" x14ac:dyDescent="0.35">
      <c r="C616" s="3" t="s">
        <v>16954</v>
      </c>
      <c r="D616" s="26">
        <v>0</v>
      </c>
    </row>
    <row r="617" spans="3:4" x14ac:dyDescent="0.35">
      <c r="C617" s="3" t="s">
        <v>18782</v>
      </c>
      <c r="D617" s="26">
        <v>0</v>
      </c>
    </row>
    <row r="618" spans="3:4" x14ac:dyDescent="0.35">
      <c r="C618" s="3" t="s">
        <v>16955</v>
      </c>
      <c r="D618" s="26">
        <v>0</v>
      </c>
    </row>
    <row r="619" spans="3:4" x14ac:dyDescent="0.35">
      <c r="C619" s="3" t="s">
        <v>18790</v>
      </c>
      <c r="D619" s="26">
        <v>0</v>
      </c>
    </row>
    <row r="620" spans="3:4" x14ac:dyDescent="0.35">
      <c r="C620" s="3" t="s">
        <v>16956</v>
      </c>
      <c r="D620" s="26">
        <v>0</v>
      </c>
    </row>
    <row r="621" spans="3:4" x14ac:dyDescent="0.35">
      <c r="C621" s="3" t="s">
        <v>18798</v>
      </c>
      <c r="D621" s="26">
        <v>0</v>
      </c>
    </row>
    <row r="622" spans="3:4" x14ac:dyDescent="0.35">
      <c r="C622" s="3" t="s">
        <v>16957</v>
      </c>
      <c r="D622" s="26">
        <v>0</v>
      </c>
    </row>
    <row r="623" spans="3:4" x14ac:dyDescent="0.35">
      <c r="C623" s="3" t="s">
        <v>18806</v>
      </c>
      <c r="D623" s="26">
        <v>0</v>
      </c>
    </row>
    <row r="624" spans="3:4" x14ac:dyDescent="0.35">
      <c r="C624" s="3" t="s">
        <v>16958</v>
      </c>
      <c r="D624" s="26">
        <v>0</v>
      </c>
    </row>
    <row r="625" spans="3:4" x14ac:dyDescent="0.35">
      <c r="C625" s="3" t="s">
        <v>18814</v>
      </c>
      <c r="D625" s="26">
        <v>0</v>
      </c>
    </row>
    <row r="626" spans="3:4" x14ac:dyDescent="0.35">
      <c r="C626" s="3" t="s">
        <v>16959</v>
      </c>
      <c r="D626" s="26">
        <v>0</v>
      </c>
    </row>
    <row r="627" spans="3:4" x14ac:dyDescent="0.35">
      <c r="C627" s="3" t="s">
        <v>18822</v>
      </c>
      <c r="D627" s="26">
        <v>0</v>
      </c>
    </row>
    <row r="628" spans="3:4" x14ac:dyDescent="0.35">
      <c r="C628" s="3" t="s">
        <v>16960</v>
      </c>
      <c r="D628" s="26">
        <v>0</v>
      </c>
    </row>
    <row r="629" spans="3:4" x14ac:dyDescent="0.35">
      <c r="C629" s="3" t="s">
        <v>18830</v>
      </c>
      <c r="D629" s="26">
        <v>0</v>
      </c>
    </row>
    <row r="630" spans="3:4" x14ac:dyDescent="0.35">
      <c r="C630" s="3" t="s">
        <v>16961</v>
      </c>
      <c r="D630" s="26">
        <v>0</v>
      </c>
    </row>
    <row r="631" spans="3:4" x14ac:dyDescent="0.35">
      <c r="C631" s="3" t="s">
        <v>18838</v>
      </c>
      <c r="D631" s="26">
        <v>0</v>
      </c>
    </row>
    <row r="632" spans="3:4" x14ac:dyDescent="0.35">
      <c r="C632" s="3" t="s">
        <v>16962</v>
      </c>
      <c r="D632" s="26">
        <v>0</v>
      </c>
    </row>
    <row r="633" spans="3:4" x14ac:dyDescent="0.35">
      <c r="C633" s="3" t="s">
        <v>18846</v>
      </c>
      <c r="D633" s="26">
        <v>0</v>
      </c>
    </row>
    <row r="634" spans="3:4" x14ac:dyDescent="0.35">
      <c r="C634" s="3" t="s">
        <v>16963</v>
      </c>
      <c r="D634" s="26">
        <v>0</v>
      </c>
    </row>
    <row r="635" spans="3:4" x14ac:dyDescent="0.35">
      <c r="C635" s="3" t="s">
        <v>18854</v>
      </c>
      <c r="D635" s="26">
        <v>0</v>
      </c>
    </row>
    <row r="636" spans="3:4" x14ac:dyDescent="0.35">
      <c r="C636" s="3" t="s">
        <v>16964</v>
      </c>
      <c r="D636" s="26">
        <v>0</v>
      </c>
    </row>
    <row r="637" spans="3:4" x14ac:dyDescent="0.35">
      <c r="C637" s="3" t="s">
        <v>18862</v>
      </c>
      <c r="D637" s="26">
        <v>0</v>
      </c>
    </row>
    <row r="638" spans="3:4" x14ac:dyDescent="0.35">
      <c r="C638" s="3" t="s">
        <v>16965</v>
      </c>
      <c r="D638" s="26">
        <v>0</v>
      </c>
    </row>
    <row r="639" spans="3:4" x14ac:dyDescent="0.35">
      <c r="C639" s="3" t="s">
        <v>18870</v>
      </c>
      <c r="D639" s="26">
        <v>0</v>
      </c>
    </row>
    <row r="640" spans="3:4" x14ac:dyDescent="0.35">
      <c r="C640" s="3" t="s">
        <v>16966</v>
      </c>
      <c r="D640" s="26">
        <v>0</v>
      </c>
    </row>
    <row r="641" spans="3:4" x14ac:dyDescent="0.35">
      <c r="C641" s="3" t="s">
        <v>18878</v>
      </c>
      <c r="D641" s="26">
        <v>0</v>
      </c>
    </row>
    <row r="642" spans="3:4" x14ac:dyDescent="0.35">
      <c r="C642" s="3" t="s">
        <v>16967</v>
      </c>
      <c r="D642" s="26">
        <v>0</v>
      </c>
    </row>
    <row r="643" spans="3:4" x14ac:dyDescent="0.35">
      <c r="C643" s="3" t="s">
        <v>18886</v>
      </c>
      <c r="D643" s="26">
        <v>0</v>
      </c>
    </row>
    <row r="644" spans="3:4" x14ac:dyDescent="0.35">
      <c r="C644" s="3" t="s">
        <v>16968</v>
      </c>
      <c r="D644" s="26">
        <v>0</v>
      </c>
    </row>
    <row r="645" spans="3:4" x14ac:dyDescent="0.35">
      <c r="C645" s="3" t="s">
        <v>18894</v>
      </c>
      <c r="D645" s="26">
        <v>0</v>
      </c>
    </row>
    <row r="646" spans="3:4" x14ac:dyDescent="0.35">
      <c r="C646" s="3" t="s">
        <v>16969</v>
      </c>
      <c r="D646" s="26">
        <v>0</v>
      </c>
    </row>
    <row r="647" spans="3:4" x14ac:dyDescent="0.35">
      <c r="C647" s="3" t="s">
        <v>18902</v>
      </c>
      <c r="D647" s="26">
        <v>0</v>
      </c>
    </row>
    <row r="648" spans="3:4" x14ac:dyDescent="0.35">
      <c r="C648" s="3" t="s">
        <v>16970</v>
      </c>
      <c r="D648" s="26">
        <v>0</v>
      </c>
    </row>
    <row r="649" spans="3:4" x14ac:dyDescent="0.35">
      <c r="C649" s="3" t="s">
        <v>18910</v>
      </c>
      <c r="D649" s="26">
        <v>0</v>
      </c>
    </row>
    <row r="650" spans="3:4" x14ac:dyDescent="0.35">
      <c r="C650" s="3" t="s">
        <v>16971</v>
      </c>
      <c r="D650" s="26">
        <v>0</v>
      </c>
    </row>
    <row r="651" spans="3:4" x14ac:dyDescent="0.35">
      <c r="C651" s="3" t="s">
        <v>18918</v>
      </c>
      <c r="D651" s="26">
        <v>0</v>
      </c>
    </row>
    <row r="652" spans="3:4" x14ac:dyDescent="0.35">
      <c r="C652" s="3" t="s">
        <v>16972</v>
      </c>
      <c r="D652" s="26">
        <v>0</v>
      </c>
    </row>
    <row r="653" spans="3:4" x14ac:dyDescent="0.35">
      <c r="C653" s="3" t="s">
        <v>18926</v>
      </c>
      <c r="D653" s="26">
        <v>0</v>
      </c>
    </row>
    <row r="654" spans="3:4" x14ac:dyDescent="0.35">
      <c r="C654" s="3" t="s">
        <v>16973</v>
      </c>
      <c r="D654" s="26">
        <v>0</v>
      </c>
    </row>
    <row r="655" spans="3:4" x14ac:dyDescent="0.35">
      <c r="C655" s="3" t="s">
        <v>18934</v>
      </c>
      <c r="D655" s="26">
        <v>0</v>
      </c>
    </row>
    <row r="656" spans="3:4" x14ac:dyDescent="0.35">
      <c r="C656" s="3" t="s">
        <v>16974</v>
      </c>
      <c r="D656" s="26">
        <v>0</v>
      </c>
    </row>
    <row r="657" spans="3:4" x14ac:dyDescent="0.35">
      <c r="C657" s="3" t="s">
        <v>18942</v>
      </c>
      <c r="D657" s="26">
        <v>0</v>
      </c>
    </row>
    <row r="658" spans="3:4" x14ac:dyDescent="0.35">
      <c r="C658" s="3" t="s">
        <v>16975</v>
      </c>
      <c r="D658" s="26">
        <v>0</v>
      </c>
    </row>
    <row r="659" spans="3:4" x14ac:dyDescent="0.35">
      <c r="C659" s="3" t="s">
        <v>18950</v>
      </c>
      <c r="D659" s="26">
        <v>0</v>
      </c>
    </row>
    <row r="660" spans="3:4" x14ac:dyDescent="0.35">
      <c r="C660" s="3" t="s">
        <v>16976</v>
      </c>
      <c r="D660" s="26">
        <v>0</v>
      </c>
    </row>
    <row r="661" spans="3:4" x14ac:dyDescent="0.35">
      <c r="C661" s="3" t="s">
        <v>18958</v>
      </c>
      <c r="D661" s="26">
        <v>0</v>
      </c>
    </row>
    <row r="662" spans="3:4" x14ac:dyDescent="0.35">
      <c r="C662" s="3" t="s">
        <v>16977</v>
      </c>
      <c r="D662" s="26">
        <v>0</v>
      </c>
    </row>
    <row r="663" spans="3:4" x14ac:dyDescent="0.35">
      <c r="C663" s="3" t="s">
        <v>18966</v>
      </c>
      <c r="D663" s="26">
        <v>0</v>
      </c>
    </row>
    <row r="664" spans="3:4" x14ac:dyDescent="0.35">
      <c r="C664" s="3" t="s">
        <v>16978</v>
      </c>
      <c r="D664" s="26">
        <v>0</v>
      </c>
    </row>
    <row r="665" spans="3:4" x14ac:dyDescent="0.35">
      <c r="C665" s="3" t="s">
        <v>18981</v>
      </c>
      <c r="D665" s="26">
        <v>0</v>
      </c>
    </row>
    <row r="666" spans="3:4" x14ac:dyDescent="0.35">
      <c r="C666" s="3" t="s">
        <v>16979</v>
      </c>
      <c r="D666" s="26">
        <v>0</v>
      </c>
    </row>
    <row r="667" spans="3:4" x14ac:dyDescent="0.35">
      <c r="C667" s="3" t="s">
        <v>17837</v>
      </c>
      <c r="D667" s="26">
        <v>0</v>
      </c>
    </row>
    <row r="668" spans="3:4" x14ac:dyDescent="0.35">
      <c r="C668" s="3" t="s">
        <v>16980</v>
      </c>
      <c r="D668" s="26">
        <v>0</v>
      </c>
    </row>
    <row r="669" spans="3:4" x14ac:dyDescent="0.35">
      <c r="C669" s="3" t="s">
        <v>17841</v>
      </c>
      <c r="D669" s="26">
        <v>0</v>
      </c>
    </row>
    <row r="670" spans="3:4" x14ac:dyDescent="0.35">
      <c r="C670" s="3" t="s">
        <v>16981</v>
      </c>
      <c r="D670" s="26">
        <v>0</v>
      </c>
    </row>
    <row r="671" spans="3:4" x14ac:dyDescent="0.35">
      <c r="C671" s="3" t="s">
        <v>17845</v>
      </c>
      <c r="D671" s="26">
        <v>0</v>
      </c>
    </row>
    <row r="672" spans="3:4" x14ac:dyDescent="0.35">
      <c r="C672" s="3" t="s">
        <v>16982</v>
      </c>
      <c r="D672" s="26">
        <v>0</v>
      </c>
    </row>
    <row r="673" spans="3:4" x14ac:dyDescent="0.35">
      <c r="C673" s="3" t="s">
        <v>17849</v>
      </c>
      <c r="D673" s="26">
        <v>0</v>
      </c>
    </row>
    <row r="674" spans="3:4" x14ac:dyDescent="0.35">
      <c r="C674" s="3" t="s">
        <v>16983</v>
      </c>
      <c r="D674" s="26">
        <v>0</v>
      </c>
    </row>
    <row r="675" spans="3:4" x14ac:dyDescent="0.35">
      <c r="C675" s="3" t="s">
        <v>17853</v>
      </c>
      <c r="D675" s="26">
        <v>0</v>
      </c>
    </row>
    <row r="676" spans="3:4" x14ac:dyDescent="0.35">
      <c r="C676" s="3" t="s">
        <v>16984</v>
      </c>
      <c r="D676" s="26">
        <v>0</v>
      </c>
    </row>
    <row r="677" spans="3:4" x14ac:dyDescent="0.35">
      <c r="C677" s="3" t="s">
        <v>17857</v>
      </c>
      <c r="D677" s="26">
        <v>0</v>
      </c>
    </row>
    <row r="678" spans="3:4" x14ac:dyDescent="0.35">
      <c r="C678" s="3" t="s">
        <v>16985</v>
      </c>
      <c r="D678" s="26">
        <v>0</v>
      </c>
    </row>
    <row r="679" spans="3:4" x14ac:dyDescent="0.35">
      <c r="C679" s="3" t="s">
        <v>17861</v>
      </c>
      <c r="D679" s="26">
        <v>0</v>
      </c>
    </row>
    <row r="680" spans="3:4" x14ac:dyDescent="0.35">
      <c r="C680" s="3" t="s">
        <v>16986</v>
      </c>
      <c r="D680" s="26">
        <v>0</v>
      </c>
    </row>
    <row r="681" spans="3:4" x14ac:dyDescent="0.35">
      <c r="C681" s="3" t="s">
        <v>17865</v>
      </c>
      <c r="D681" s="26">
        <v>0</v>
      </c>
    </row>
    <row r="682" spans="3:4" x14ac:dyDescent="0.35">
      <c r="C682" s="3" t="s">
        <v>16987</v>
      </c>
      <c r="D682" s="26">
        <v>0</v>
      </c>
    </row>
    <row r="683" spans="3:4" x14ac:dyDescent="0.35">
      <c r="C683" s="3" t="s">
        <v>17869</v>
      </c>
      <c r="D683" s="26">
        <v>0</v>
      </c>
    </row>
    <row r="684" spans="3:4" x14ac:dyDescent="0.35">
      <c r="C684" s="3" t="s">
        <v>16988</v>
      </c>
      <c r="D684" s="26">
        <v>0</v>
      </c>
    </row>
    <row r="685" spans="3:4" x14ac:dyDescent="0.35">
      <c r="C685" s="3" t="s">
        <v>17873</v>
      </c>
      <c r="D685" s="26">
        <v>0</v>
      </c>
    </row>
    <row r="686" spans="3:4" x14ac:dyDescent="0.35">
      <c r="C686" s="3" t="s">
        <v>16989</v>
      </c>
      <c r="D686" s="26">
        <v>0</v>
      </c>
    </row>
    <row r="687" spans="3:4" x14ac:dyDescent="0.35">
      <c r="C687" s="3" t="s">
        <v>17877</v>
      </c>
      <c r="D687" s="26">
        <v>0</v>
      </c>
    </row>
    <row r="688" spans="3:4" x14ac:dyDescent="0.35">
      <c r="C688" s="3" t="s">
        <v>16990</v>
      </c>
      <c r="D688" s="26">
        <v>0</v>
      </c>
    </row>
    <row r="689" spans="3:4" x14ac:dyDescent="0.35">
      <c r="C689" s="3" t="s">
        <v>17881</v>
      </c>
      <c r="D689" s="26">
        <v>0</v>
      </c>
    </row>
    <row r="690" spans="3:4" x14ac:dyDescent="0.35">
      <c r="C690" s="3" t="s">
        <v>16991</v>
      </c>
      <c r="D690" s="26">
        <v>0</v>
      </c>
    </row>
    <row r="691" spans="3:4" x14ac:dyDescent="0.35">
      <c r="C691" s="3" t="s">
        <v>17885</v>
      </c>
      <c r="D691" s="26">
        <v>0</v>
      </c>
    </row>
    <row r="692" spans="3:4" x14ac:dyDescent="0.35">
      <c r="C692" s="3" t="s">
        <v>16992</v>
      </c>
      <c r="D692" s="26">
        <v>0</v>
      </c>
    </row>
    <row r="693" spans="3:4" x14ac:dyDescent="0.35">
      <c r="C693" s="3" t="s">
        <v>17889</v>
      </c>
      <c r="D693" s="26">
        <v>0</v>
      </c>
    </row>
    <row r="694" spans="3:4" x14ac:dyDescent="0.35">
      <c r="C694" s="3" t="s">
        <v>16993</v>
      </c>
      <c r="D694" s="26">
        <v>0</v>
      </c>
    </row>
    <row r="695" spans="3:4" x14ac:dyDescent="0.35">
      <c r="C695" s="3" t="s">
        <v>17893</v>
      </c>
      <c r="D695" s="26">
        <v>0</v>
      </c>
    </row>
    <row r="696" spans="3:4" x14ac:dyDescent="0.35">
      <c r="C696" s="3" t="s">
        <v>16994</v>
      </c>
      <c r="D696" s="26">
        <v>0</v>
      </c>
    </row>
    <row r="697" spans="3:4" x14ac:dyDescent="0.35">
      <c r="C697" s="3" t="s">
        <v>17897</v>
      </c>
      <c r="D697" s="26">
        <v>0</v>
      </c>
    </row>
    <row r="698" spans="3:4" x14ac:dyDescent="0.35">
      <c r="C698" s="3" t="s">
        <v>16995</v>
      </c>
      <c r="D698" s="26">
        <v>0</v>
      </c>
    </row>
    <row r="699" spans="3:4" x14ac:dyDescent="0.35">
      <c r="C699" s="3" t="s">
        <v>17901</v>
      </c>
      <c r="D699" s="26">
        <v>0</v>
      </c>
    </row>
    <row r="700" spans="3:4" x14ac:dyDescent="0.35">
      <c r="C700" s="3" t="s">
        <v>16996</v>
      </c>
      <c r="D700" s="26">
        <v>0</v>
      </c>
    </row>
    <row r="701" spans="3:4" x14ac:dyDescent="0.35">
      <c r="C701" s="3" t="s">
        <v>17905</v>
      </c>
      <c r="D701" s="26">
        <v>0</v>
      </c>
    </row>
    <row r="702" spans="3:4" x14ac:dyDescent="0.35">
      <c r="C702" s="3" t="s">
        <v>16997</v>
      </c>
      <c r="D702" s="26">
        <v>0</v>
      </c>
    </row>
    <row r="703" spans="3:4" x14ac:dyDescent="0.35">
      <c r="C703" s="3" t="s">
        <v>17909</v>
      </c>
      <c r="D703" s="26">
        <v>0</v>
      </c>
    </row>
    <row r="704" spans="3:4" x14ac:dyDescent="0.35">
      <c r="C704" s="3" t="s">
        <v>16998</v>
      </c>
      <c r="D704" s="26">
        <v>0</v>
      </c>
    </row>
    <row r="705" spans="3:4" x14ac:dyDescent="0.35">
      <c r="C705" s="3" t="s">
        <v>17913</v>
      </c>
      <c r="D705" s="26">
        <v>0</v>
      </c>
    </row>
    <row r="706" spans="3:4" x14ac:dyDescent="0.35">
      <c r="C706" s="3" t="s">
        <v>16999</v>
      </c>
      <c r="D706" s="26">
        <v>0</v>
      </c>
    </row>
    <row r="707" spans="3:4" x14ac:dyDescent="0.35">
      <c r="C707" s="3" t="s">
        <v>17917</v>
      </c>
      <c r="D707" s="26">
        <v>0</v>
      </c>
    </row>
    <row r="708" spans="3:4" x14ac:dyDescent="0.35">
      <c r="C708" s="3" t="s">
        <v>17000</v>
      </c>
      <c r="D708" s="26">
        <v>0</v>
      </c>
    </row>
    <row r="709" spans="3:4" x14ac:dyDescent="0.35">
      <c r="C709" s="3" t="s">
        <v>17921</v>
      </c>
      <c r="D709" s="26">
        <v>0</v>
      </c>
    </row>
    <row r="710" spans="3:4" x14ac:dyDescent="0.35">
      <c r="C710" s="3" t="s">
        <v>17001</v>
      </c>
      <c r="D710" s="26">
        <v>0</v>
      </c>
    </row>
    <row r="711" spans="3:4" x14ac:dyDescent="0.35">
      <c r="C711" s="3" t="s">
        <v>17925</v>
      </c>
      <c r="D711" s="26">
        <v>0</v>
      </c>
    </row>
    <row r="712" spans="3:4" x14ac:dyDescent="0.35">
      <c r="C712" s="3" t="s">
        <v>17002</v>
      </c>
      <c r="D712" s="26">
        <v>0</v>
      </c>
    </row>
    <row r="713" spans="3:4" x14ac:dyDescent="0.35">
      <c r="C713" s="3" t="s">
        <v>17929</v>
      </c>
      <c r="D713" s="26">
        <v>0</v>
      </c>
    </row>
    <row r="714" spans="3:4" x14ac:dyDescent="0.35">
      <c r="C714" s="3" t="s">
        <v>17003</v>
      </c>
      <c r="D714" s="26">
        <v>0</v>
      </c>
    </row>
    <row r="715" spans="3:4" x14ac:dyDescent="0.35">
      <c r="C715" s="3" t="s">
        <v>17933</v>
      </c>
      <c r="D715" s="26">
        <v>0</v>
      </c>
    </row>
    <row r="716" spans="3:4" x14ac:dyDescent="0.35">
      <c r="C716" s="3" t="s">
        <v>17004</v>
      </c>
      <c r="D716" s="26">
        <v>0</v>
      </c>
    </row>
    <row r="717" spans="3:4" x14ac:dyDescent="0.35">
      <c r="C717" s="3" t="s">
        <v>17937</v>
      </c>
      <c r="D717" s="26">
        <v>0</v>
      </c>
    </row>
    <row r="718" spans="3:4" x14ac:dyDescent="0.35">
      <c r="C718" s="3" t="s">
        <v>17005</v>
      </c>
      <c r="D718" s="26">
        <v>0</v>
      </c>
    </row>
    <row r="719" spans="3:4" x14ac:dyDescent="0.35">
      <c r="C719" s="3" t="s">
        <v>17941</v>
      </c>
      <c r="D719" s="26">
        <v>0</v>
      </c>
    </row>
    <row r="720" spans="3:4" x14ac:dyDescent="0.35">
      <c r="C720" s="3" t="s">
        <v>17006</v>
      </c>
      <c r="D720" s="26">
        <v>0</v>
      </c>
    </row>
    <row r="721" spans="3:4" x14ac:dyDescent="0.35">
      <c r="C721" s="3" t="s">
        <v>17945</v>
      </c>
      <c r="D721" s="26">
        <v>0</v>
      </c>
    </row>
    <row r="722" spans="3:4" x14ac:dyDescent="0.35">
      <c r="C722" s="3" t="s">
        <v>17007</v>
      </c>
      <c r="D722" s="26">
        <v>0</v>
      </c>
    </row>
    <row r="723" spans="3:4" x14ac:dyDescent="0.35">
      <c r="C723" s="3" t="s">
        <v>17949</v>
      </c>
      <c r="D723" s="26">
        <v>0</v>
      </c>
    </row>
    <row r="724" spans="3:4" x14ac:dyDescent="0.35">
      <c r="C724" s="3" t="s">
        <v>17008</v>
      </c>
      <c r="D724" s="26">
        <v>0</v>
      </c>
    </row>
    <row r="725" spans="3:4" x14ac:dyDescent="0.35">
      <c r="C725" s="3" t="s">
        <v>17953</v>
      </c>
      <c r="D725" s="26">
        <v>0</v>
      </c>
    </row>
    <row r="726" spans="3:4" x14ac:dyDescent="0.35">
      <c r="C726" s="3" t="s">
        <v>17009</v>
      </c>
      <c r="D726" s="26">
        <v>0</v>
      </c>
    </row>
    <row r="727" spans="3:4" x14ac:dyDescent="0.35">
      <c r="C727" s="3" t="s">
        <v>17957</v>
      </c>
      <c r="D727" s="26">
        <v>0</v>
      </c>
    </row>
    <row r="728" spans="3:4" x14ac:dyDescent="0.35">
      <c r="C728" s="3" t="s">
        <v>17010</v>
      </c>
      <c r="D728" s="26">
        <v>0</v>
      </c>
    </row>
    <row r="729" spans="3:4" x14ac:dyDescent="0.35">
      <c r="C729" s="3" t="s">
        <v>17961</v>
      </c>
      <c r="D729" s="26">
        <v>0</v>
      </c>
    </row>
    <row r="730" spans="3:4" x14ac:dyDescent="0.35">
      <c r="C730" s="3" t="s">
        <v>17011</v>
      </c>
      <c r="D730" s="26">
        <v>0</v>
      </c>
    </row>
    <row r="731" spans="3:4" x14ac:dyDescent="0.35">
      <c r="C731" s="3" t="s">
        <v>17965</v>
      </c>
      <c r="D731" s="26">
        <v>0</v>
      </c>
    </row>
    <row r="732" spans="3:4" x14ac:dyDescent="0.35">
      <c r="C732" s="3" t="s">
        <v>17012</v>
      </c>
      <c r="D732" s="26">
        <v>0</v>
      </c>
    </row>
    <row r="733" spans="3:4" x14ac:dyDescent="0.35">
      <c r="C733" s="3" t="s">
        <v>17969</v>
      </c>
      <c r="D733" s="26">
        <v>0</v>
      </c>
    </row>
    <row r="734" spans="3:4" x14ac:dyDescent="0.35">
      <c r="C734" s="3" t="s">
        <v>17013</v>
      </c>
      <c r="D734" s="26">
        <v>0</v>
      </c>
    </row>
    <row r="735" spans="3:4" x14ac:dyDescent="0.35">
      <c r="C735" s="3" t="s">
        <v>17973</v>
      </c>
      <c r="D735" s="26">
        <v>0</v>
      </c>
    </row>
    <row r="736" spans="3:4" x14ac:dyDescent="0.35">
      <c r="C736" s="3" t="s">
        <v>17014</v>
      </c>
      <c r="D736" s="26">
        <v>0</v>
      </c>
    </row>
    <row r="737" spans="3:4" x14ac:dyDescent="0.35">
      <c r="C737" s="3" t="s">
        <v>17977</v>
      </c>
      <c r="D737" s="26">
        <v>0</v>
      </c>
    </row>
    <row r="738" spans="3:4" x14ac:dyDescent="0.35">
      <c r="C738" s="3" t="s">
        <v>17015</v>
      </c>
      <c r="D738" s="26">
        <v>0</v>
      </c>
    </row>
    <row r="739" spans="3:4" x14ac:dyDescent="0.35">
      <c r="C739" s="3" t="s">
        <v>17981</v>
      </c>
      <c r="D739" s="26">
        <v>0</v>
      </c>
    </row>
    <row r="740" spans="3:4" x14ac:dyDescent="0.35">
      <c r="C740" s="3" t="s">
        <v>17016</v>
      </c>
      <c r="D740" s="26">
        <v>0</v>
      </c>
    </row>
    <row r="741" spans="3:4" x14ac:dyDescent="0.35">
      <c r="C741" s="3" t="s">
        <v>17985</v>
      </c>
      <c r="D741" s="26">
        <v>0</v>
      </c>
    </row>
    <row r="742" spans="3:4" x14ac:dyDescent="0.35">
      <c r="C742" s="3" t="s">
        <v>17017</v>
      </c>
      <c r="D742" s="26">
        <v>0</v>
      </c>
    </row>
    <row r="743" spans="3:4" x14ac:dyDescent="0.35">
      <c r="C743" s="3" t="s">
        <v>17989</v>
      </c>
      <c r="D743" s="26">
        <v>0</v>
      </c>
    </row>
    <row r="744" spans="3:4" x14ac:dyDescent="0.35">
      <c r="C744" s="3" t="s">
        <v>17018</v>
      </c>
      <c r="D744" s="26">
        <v>0</v>
      </c>
    </row>
    <row r="745" spans="3:4" x14ac:dyDescent="0.35">
      <c r="C745" s="3" t="s">
        <v>17993</v>
      </c>
      <c r="D745" s="26">
        <v>0</v>
      </c>
    </row>
    <row r="746" spans="3:4" x14ac:dyDescent="0.35">
      <c r="C746" s="3" t="s">
        <v>17019</v>
      </c>
      <c r="D746" s="26">
        <v>0</v>
      </c>
    </row>
    <row r="747" spans="3:4" x14ac:dyDescent="0.35">
      <c r="C747" s="3" t="s">
        <v>17997</v>
      </c>
      <c r="D747" s="26">
        <v>0</v>
      </c>
    </row>
    <row r="748" spans="3:4" x14ac:dyDescent="0.35">
      <c r="C748" s="3" t="s">
        <v>17020</v>
      </c>
      <c r="D748" s="26">
        <v>0</v>
      </c>
    </row>
    <row r="749" spans="3:4" x14ac:dyDescent="0.35">
      <c r="C749" s="3" t="s">
        <v>18001</v>
      </c>
      <c r="D749" s="26">
        <v>0</v>
      </c>
    </row>
    <row r="750" spans="3:4" x14ac:dyDescent="0.35">
      <c r="C750" s="3" t="s">
        <v>17021</v>
      </c>
      <c r="D750" s="26">
        <v>0</v>
      </c>
    </row>
    <row r="751" spans="3:4" x14ac:dyDescent="0.35">
      <c r="C751" s="3" t="s">
        <v>18005</v>
      </c>
      <c r="D751" s="26">
        <v>0</v>
      </c>
    </row>
    <row r="752" spans="3:4" x14ac:dyDescent="0.35">
      <c r="C752" s="3" t="s">
        <v>17022</v>
      </c>
      <c r="D752" s="26">
        <v>0</v>
      </c>
    </row>
    <row r="753" spans="3:4" x14ac:dyDescent="0.35">
      <c r="C753" s="3" t="s">
        <v>18009</v>
      </c>
      <c r="D753" s="26">
        <v>0</v>
      </c>
    </row>
    <row r="754" spans="3:4" x14ac:dyDescent="0.35">
      <c r="C754" s="3" t="s">
        <v>17023</v>
      </c>
      <c r="D754" s="26">
        <v>0</v>
      </c>
    </row>
    <row r="755" spans="3:4" x14ac:dyDescent="0.35">
      <c r="C755" s="3" t="s">
        <v>18013</v>
      </c>
      <c r="D755" s="26">
        <v>0</v>
      </c>
    </row>
    <row r="756" spans="3:4" x14ac:dyDescent="0.35">
      <c r="C756" s="3" t="s">
        <v>17024</v>
      </c>
      <c r="D756" s="26">
        <v>0</v>
      </c>
    </row>
    <row r="757" spans="3:4" x14ac:dyDescent="0.35">
      <c r="C757" s="3" t="s">
        <v>18017</v>
      </c>
      <c r="D757" s="26">
        <v>0</v>
      </c>
    </row>
    <row r="758" spans="3:4" x14ac:dyDescent="0.35">
      <c r="C758" s="3" t="s">
        <v>17025</v>
      </c>
      <c r="D758" s="26">
        <v>0</v>
      </c>
    </row>
    <row r="759" spans="3:4" x14ac:dyDescent="0.35">
      <c r="C759" s="3" t="s">
        <v>18021</v>
      </c>
      <c r="D759" s="26">
        <v>0</v>
      </c>
    </row>
    <row r="760" spans="3:4" x14ac:dyDescent="0.35">
      <c r="C760" s="3" t="s">
        <v>17026</v>
      </c>
      <c r="D760" s="26">
        <v>0</v>
      </c>
    </row>
    <row r="761" spans="3:4" x14ac:dyDescent="0.35">
      <c r="C761" s="3" t="s">
        <v>18025</v>
      </c>
      <c r="D761" s="26">
        <v>0</v>
      </c>
    </row>
    <row r="762" spans="3:4" x14ac:dyDescent="0.35">
      <c r="C762" s="3" t="s">
        <v>17027</v>
      </c>
      <c r="D762" s="26">
        <v>0</v>
      </c>
    </row>
    <row r="763" spans="3:4" x14ac:dyDescent="0.35">
      <c r="C763" s="3" t="s">
        <v>18029</v>
      </c>
      <c r="D763" s="26">
        <v>0</v>
      </c>
    </row>
    <row r="764" spans="3:4" x14ac:dyDescent="0.35">
      <c r="C764" s="3" t="s">
        <v>17028</v>
      </c>
      <c r="D764" s="26">
        <v>0</v>
      </c>
    </row>
    <row r="765" spans="3:4" x14ac:dyDescent="0.35">
      <c r="C765" s="3" t="s">
        <v>18033</v>
      </c>
      <c r="D765" s="26">
        <v>0</v>
      </c>
    </row>
    <row r="766" spans="3:4" x14ac:dyDescent="0.35">
      <c r="C766" s="3" t="s">
        <v>17029</v>
      </c>
      <c r="D766" s="26">
        <v>0</v>
      </c>
    </row>
    <row r="767" spans="3:4" x14ac:dyDescent="0.35">
      <c r="C767" s="3" t="s">
        <v>18037</v>
      </c>
      <c r="D767" s="26">
        <v>0</v>
      </c>
    </row>
    <row r="768" spans="3:4" x14ac:dyDescent="0.35">
      <c r="C768" s="3" t="s">
        <v>17030</v>
      </c>
      <c r="D768" s="26">
        <v>0</v>
      </c>
    </row>
    <row r="769" spans="3:4" x14ac:dyDescent="0.35">
      <c r="C769" s="3" t="s">
        <v>18041</v>
      </c>
      <c r="D769" s="26">
        <v>0</v>
      </c>
    </row>
    <row r="770" spans="3:4" x14ac:dyDescent="0.35">
      <c r="C770" s="3" t="s">
        <v>17031</v>
      </c>
      <c r="D770" s="26">
        <v>0</v>
      </c>
    </row>
    <row r="771" spans="3:4" x14ac:dyDescent="0.35">
      <c r="C771" s="3" t="s">
        <v>18045</v>
      </c>
      <c r="D771" s="26">
        <v>0</v>
      </c>
    </row>
    <row r="772" spans="3:4" x14ac:dyDescent="0.35">
      <c r="C772" s="3" t="s">
        <v>17032</v>
      </c>
      <c r="D772" s="26">
        <v>0</v>
      </c>
    </row>
    <row r="773" spans="3:4" x14ac:dyDescent="0.35">
      <c r="C773" s="3" t="s">
        <v>18049</v>
      </c>
      <c r="D773" s="26">
        <v>0</v>
      </c>
    </row>
    <row r="774" spans="3:4" x14ac:dyDescent="0.35">
      <c r="C774" s="3" t="s">
        <v>17033</v>
      </c>
      <c r="D774" s="26">
        <v>0</v>
      </c>
    </row>
    <row r="775" spans="3:4" x14ac:dyDescent="0.35">
      <c r="C775" s="3" t="s">
        <v>18053</v>
      </c>
      <c r="D775" s="26">
        <v>0</v>
      </c>
    </row>
    <row r="776" spans="3:4" x14ac:dyDescent="0.35">
      <c r="C776" s="3" t="s">
        <v>17034</v>
      </c>
      <c r="D776" s="26">
        <v>0</v>
      </c>
    </row>
    <row r="777" spans="3:4" x14ac:dyDescent="0.35">
      <c r="C777" s="3" t="s">
        <v>18057</v>
      </c>
      <c r="D777" s="26">
        <v>0</v>
      </c>
    </row>
    <row r="778" spans="3:4" x14ac:dyDescent="0.35">
      <c r="C778" s="3" t="s">
        <v>17035</v>
      </c>
      <c r="D778" s="26">
        <v>0</v>
      </c>
    </row>
    <row r="779" spans="3:4" x14ac:dyDescent="0.35">
      <c r="C779" s="3" t="s">
        <v>18061</v>
      </c>
      <c r="D779" s="26">
        <v>0</v>
      </c>
    </row>
    <row r="780" spans="3:4" x14ac:dyDescent="0.35">
      <c r="C780" s="3" t="s">
        <v>17036</v>
      </c>
      <c r="D780" s="26">
        <v>0</v>
      </c>
    </row>
    <row r="781" spans="3:4" x14ac:dyDescent="0.35">
      <c r="C781" s="3" t="s">
        <v>18065</v>
      </c>
      <c r="D781" s="26">
        <v>0</v>
      </c>
    </row>
    <row r="782" spans="3:4" x14ac:dyDescent="0.35">
      <c r="C782" s="3" t="s">
        <v>17037</v>
      </c>
      <c r="D782" s="26">
        <v>0</v>
      </c>
    </row>
    <row r="783" spans="3:4" x14ac:dyDescent="0.35">
      <c r="C783" s="3" t="s">
        <v>18069</v>
      </c>
      <c r="D783" s="26">
        <v>0</v>
      </c>
    </row>
    <row r="784" spans="3:4" x14ac:dyDescent="0.35">
      <c r="C784" s="3" t="s">
        <v>17038</v>
      </c>
      <c r="D784" s="26">
        <v>0</v>
      </c>
    </row>
    <row r="785" spans="3:4" x14ac:dyDescent="0.35">
      <c r="C785" s="3" t="s">
        <v>18073</v>
      </c>
      <c r="D785" s="26">
        <v>0</v>
      </c>
    </row>
    <row r="786" spans="3:4" x14ac:dyDescent="0.35">
      <c r="C786" s="3" t="s">
        <v>17039</v>
      </c>
      <c r="D786" s="26">
        <v>0</v>
      </c>
    </row>
    <row r="787" spans="3:4" x14ac:dyDescent="0.35">
      <c r="C787" s="3" t="s">
        <v>18077</v>
      </c>
      <c r="D787" s="26">
        <v>0</v>
      </c>
    </row>
    <row r="788" spans="3:4" x14ac:dyDescent="0.35">
      <c r="C788" s="3" t="s">
        <v>17040</v>
      </c>
      <c r="D788" s="26">
        <v>0</v>
      </c>
    </row>
    <row r="789" spans="3:4" x14ac:dyDescent="0.35">
      <c r="C789" s="3" t="s">
        <v>16690</v>
      </c>
      <c r="D789" s="26">
        <v>0</v>
      </c>
    </row>
    <row r="790" spans="3:4" x14ac:dyDescent="0.35">
      <c r="C790" s="3" t="s">
        <v>17041</v>
      </c>
      <c r="D790" s="26">
        <v>0</v>
      </c>
    </row>
    <row r="791" spans="3:4" x14ac:dyDescent="0.35">
      <c r="C791" s="3" t="s">
        <v>18085</v>
      </c>
      <c r="D791" s="26">
        <v>0</v>
      </c>
    </row>
    <row r="792" spans="3:4" x14ac:dyDescent="0.35">
      <c r="C792" s="3" t="s">
        <v>17042</v>
      </c>
      <c r="D792" s="26">
        <v>0</v>
      </c>
    </row>
    <row r="793" spans="3:4" x14ac:dyDescent="0.35">
      <c r="C793" s="3" t="s">
        <v>18089</v>
      </c>
      <c r="D793" s="26">
        <v>0</v>
      </c>
    </row>
    <row r="794" spans="3:4" x14ac:dyDescent="0.35">
      <c r="C794" s="3" t="s">
        <v>17043</v>
      </c>
      <c r="D794" s="26">
        <v>0</v>
      </c>
    </row>
    <row r="795" spans="3:4" x14ac:dyDescent="0.35">
      <c r="C795" s="3" t="s">
        <v>18093</v>
      </c>
      <c r="D795" s="26">
        <v>0</v>
      </c>
    </row>
    <row r="796" spans="3:4" x14ac:dyDescent="0.35">
      <c r="C796" s="3" t="s">
        <v>17044</v>
      </c>
      <c r="D796" s="26">
        <v>0</v>
      </c>
    </row>
    <row r="797" spans="3:4" x14ac:dyDescent="0.35">
      <c r="C797" s="3" t="s">
        <v>18097</v>
      </c>
      <c r="D797" s="26">
        <v>0</v>
      </c>
    </row>
    <row r="798" spans="3:4" x14ac:dyDescent="0.35">
      <c r="C798" s="3" t="s">
        <v>17045</v>
      </c>
      <c r="D798" s="26">
        <v>0</v>
      </c>
    </row>
    <row r="799" spans="3:4" x14ac:dyDescent="0.35">
      <c r="C799" s="3" t="s">
        <v>18101</v>
      </c>
      <c r="D799" s="26">
        <v>0</v>
      </c>
    </row>
    <row r="800" spans="3:4" x14ac:dyDescent="0.35">
      <c r="C800" s="3" t="s">
        <v>17046</v>
      </c>
      <c r="D800" s="26">
        <v>0</v>
      </c>
    </row>
    <row r="801" spans="3:4" x14ac:dyDescent="0.35">
      <c r="C801" s="3" t="s">
        <v>18105</v>
      </c>
      <c r="D801" s="26">
        <v>0</v>
      </c>
    </row>
    <row r="802" spans="3:4" x14ac:dyDescent="0.35">
      <c r="C802" s="3" t="s">
        <v>17047</v>
      </c>
      <c r="D802" s="26">
        <v>0</v>
      </c>
    </row>
    <row r="803" spans="3:4" x14ac:dyDescent="0.35">
      <c r="C803" s="3" t="s">
        <v>18109</v>
      </c>
      <c r="D803" s="26">
        <v>0</v>
      </c>
    </row>
    <row r="804" spans="3:4" x14ac:dyDescent="0.35">
      <c r="C804" s="3" t="s">
        <v>17048</v>
      </c>
      <c r="D804" s="26">
        <v>0</v>
      </c>
    </row>
    <row r="805" spans="3:4" x14ac:dyDescent="0.35">
      <c r="C805" s="3" t="s">
        <v>18113</v>
      </c>
      <c r="D805" s="26">
        <v>0</v>
      </c>
    </row>
    <row r="806" spans="3:4" x14ac:dyDescent="0.35">
      <c r="C806" s="3" t="s">
        <v>17049</v>
      </c>
      <c r="D806" s="26">
        <v>0</v>
      </c>
    </row>
    <row r="807" spans="3:4" x14ac:dyDescent="0.35">
      <c r="C807" s="3" t="s">
        <v>18117</v>
      </c>
      <c r="D807" s="26">
        <v>0</v>
      </c>
    </row>
    <row r="808" spans="3:4" x14ac:dyDescent="0.35">
      <c r="C808" s="3" t="s">
        <v>17050</v>
      </c>
      <c r="D808" s="26">
        <v>0</v>
      </c>
    </row>
    <row r="809" spans="3:4" x14ac:dyDescent="0.35">
      <c r="C809" s="3" t="s">
        <v>18121</v>
      </c>
      <c r="D809" s="26">
        <v>0</v>
      </c>
    </row>
    <row r="810" spans="3:4" x14ac:dyDescent="0.35">
      <c r="C810" s="3" t="s">
        <v>17051</v>
      </c>
      <c r="D810" s="26">
        <v>0</v>
      </c>
    </row>
    <row r="811" spans="3:4" x14ac:dyDescent="0.35">
      <c r="C811" s="3" t="s">
        <v>18125</v>
      </c>
      <c r="D811" s="26">
        <v>0</v>
      </c>
    </row>
    <row r="812" spans="3:4" x14ac:dyDescent="0.35">
      <c r="C812" s="3" t="s">
        <v>17052</v>
      </c>
      <c r="D812" s="26">
        <v>0</v>
      </c>
    </row>
    <row r="813" spans="3:4" x14ac:dyDescent="0.35">
      <c r="C813" s="3" t="s">
        <v>18129</v>
      </c>
      <c r="D813" s="26">
        <v>0</v>
      </c>
    </row>
    <row r="814" spans="3:4" x14ac:dyDescent="0.35">
      <c r="C814" s="3" t="s">
        <v>17053</v>
      </c>
      <c r="D814" s="26">
        <v>0</v>
      </c>
    </row>
    <row r="815" spans="3:4" x14ac:dyDescent="0.35">
      <c r="C815" s="3" t="s">
        <v>18133</v>
      </c>
      <c r="D815" s="26">
        <v>0</v>
      </c>
    </row>
    <row r="816" spans="3:4" x14ac:dyDescent="0.35">
      <c r="C816" s="3" t="s">
        <v>17054</v>
      </c>
      <c r="D816" s="26">
        <v>0</v>
      </c>
    </row>
    <row r="817" spans="3:4" x14ac:dyDescent="0.35">
      <c r="C817" s="3" t="s">
        <v>18137</v>
      </c>
      <c r="D817" s="26">
        <v>0</v>
      </c>
    </row>
    <row r="818" spans="3:4" x14ac:dyDescent="0.35">
      <c r="C818" s="3" t="s">
        <v>17055</v>
      </c>
      <c r="D818" s="26">
        <v>0</v>
      </c>
    </row>
    <row r="819" spans="3:4" x14ac:dyDescent="0.35">
      <c r="C819" s="3" t="s">
        <v>18141</v>
      </c>
      <c r="D819" s="26">
        <v>0</v>
      </c>
    </row>
    <row r="820" spans="3:4" x14ac:dyDescent="0.35">
      <c r="C820" s="3" t="s">
        <v>17056</v>
      </c>
      <c r="D820" s="26">
        <v>0</v>
      </c>
    </row>
    <row r="821" spans="3:4" x14ac:dyDescent="0.35">
      <c r="C821" s="3" t="s">
        <v>18145</v>
      </c>
      <c r="D821" s="26">
        <v>0</v>
      </c>
    </row>
    <row r="822" spans="3:4" x14ac:dyDescent="0.35">
      <c r="C822" s="3" t="s">
        <v>17057</v>
      </c>
      <c r="D822" s="26">
        <v>0</v>
      </c>
    </row>
    <row r="823" spans="3:4" x14ac:dyDescent="0.35">
      <c r="C823" s="3" t="s">
        <v>18149</v>
      </c>
      <c r="D823" s="26">
        <v>0</v>
      </c>
    </row>
    <row r="824" spans="3:4" x14ac:dyDescent="0.35">
      <c r="C824" s="3" t="s">
        <v>17058</v>
      </c>
      <c r="D824" s="26">
        <v>0</v>
      </c>
    </row>
    <row r="825" spans="3:4" x14ac:dyDescent="0.35">
      <c r="C825" s="3" t="s">
        <v>18153</v>
      </c>
      <c r="D825" s="26">
        <v>0</v>
      </c>
    </row>
    <row r="826" spans="3:4" x14ac:dyDescent="0.35">
      <c r="C826" s="3" t="s">
        <v>17059</v>
      </c>
      <c r="D826" s="26">
        <v>0</v>
      </c>
    </row>
    <row r="827" spans="3:4" x14ac:dyDescent="0.35">
      <c r="C827" s="3" t="s">
        <v>18157</v>
      </c>
      <c r="D827" s="26">
        <v>0</v>
      </c>
    </row>
    <row r="828" spans="3:4" x14ac:dyDescent="0.35">
      <c r="C828" s="3" t="s">
        <v>17060</v>
      </c>
      <c r="D828" s="26">
        <v>0</v>
      </c>
    </row>
    <row r="829" spans="3:4" x14ac:dyDescent="0.35">
      <c r="C829" s="3" t="s">
        <v>18161</v>
      </c>
      <c r="D829" s="26">
        <v>0</v>
      </c>
    </row>
    <row r="830" spans="3:4" x14ac:dyDescent="0.35">
      <c r="C830" s="3" t="s">
        <v>17061</v>
      </c>
      <c r="D830" s="26">
        <v>0</v>
      </c>
    </row>
    <row r="831" spans="3:4" x14ac:dyDescent="0.35">
      <c r="C831" s="3" t="s">
        <v>18165</v>
      </c>
      <c r="D831" s="26">
        <v>0</v>
      </c>
    </row>
    <row r="832" spans="3:4" x14ac:dyDescent="0.35">
      <c r="C832" s="3" t="s">
        <v>17062</v>
      </c>
      <c r="D832" s="26">
        <v>0</v>
      </c>
    </row>
    <row r="833" spans="3:4" x14ac:dyDescent="0.35">
      <c r="C833" s="3" t="s">
        <v>18169</v>
      </c>
      <c r="D833" s="26">
        <v>0</v>
      </c>
    </row>
    <row r="834" spans="3:4" x14ac:dyDescent="0.35">
      <c r="C834" s="3" t="s">
        <v>17063</v>
      </c>
      <c r="D834" s="26">
        <v>0</v>
      </c>
    </row>
    <row r="835" spans="3:4" x14ac:dyDescent="0.35">
      <c r="C835" s="3" t="s">
        <v>18173</v>
      </c>
      <c r="D835" s="26">
        <v>0</v>
      </c>
    </row>
    <row r="836" spans="3:4" x14ac:dyDescent="0.35">
      <c r="C836" s="3" t="s">
        <v>17064</v>
      </c>
      <c r="D836" s="26">
        <v>0</v>
      </c>
    </row>
    <row r="837" spans="3:4" x14ac:dyDescent="0.35">
      <c r="C837" s="3" t="s">
        <v>18177</v>
      </c>
      <c r="D837" s="26">
        <v>0</v>
      </c>
    </row>
    <row r="838" spans="3:4" x14ac:dyDescent="0.35">
      <c r="C838" s="3" t="s">
        <v>17065</v>
      </c>
      <c r="D838" s="26">
        <v>0</v>
      </c>
    </row>
    <row r="839" spans="3:4" x14ac:dyDescent="0.35">
      <c r="C839" s="3" t="s">
        <v>18181</v>
      </c>
      <c r="D839" s="26">
        <v>0</v>
      </c>
    </row>
    <row r="840" spans="3:4" x14ac:dyDescent="0.35">
      <c r="C840" s="3" t="s">
        <v>17066</v>
      </c>
      <c r="D840" s="26">
        <v>0</v>
      </c>
    </row>
    <row r="841" spans="3:4" x14ac:dyDescent="0.35">
      <c r="C841" s="3" t="s">
        <v>18185</v>
      </c>
      <c r="D841" s="26">
        <v>0</v>
      </c>
    </row>
    <row r="842" spans="3:4" x14ac:dyDescent="0.35">
      <c r="C842" s="3" t="s">
        <v>17067</v>
      </c>
      <c r="D842" s="26">
        <v>0</v>
      </c>
    </row>
    <row r="843" spans="3:4" x14ac:dyDescent="0.35">
      <c r="C843" s="3" t="s">
        <v>18189</v>
      </c>
      <c r="D843" s="26">
        <v>0</v>
      </c>
    </row>
    <row r="844" spans="3:4" x14ac:dyDescent="0.35">
      <c r="C844" s="3" t="s">
        <v>17068</v>
      </c>
      <c r="D844" s="26">
        <v>0</v>
      </c>
    </row>
    <row r="845" spans="3:4" x14ac:dyDescent="0.35">
      <c r="C845" s="3" t="s">
        <v>18193</v>
      </c>
      <c r="D845" s="26">
        <v>0</v>
      </c>
    </row>
    <row r="846" spans="3:4" x14ac:dyDescent="0.35">
      <c r="C846" s="3" t="s">
        <v>17069</v>
      </c>
      <c r="D846" s="26">
        <v>0</v>
      </c>
    </row>
    <row r="847" spans="3:4" x14ac:dyDescent="0.35">
      <c r="C847" s="3" t="s">
        <v>18197</v>
      </c>
      <c r="D847" s="26">
        <v>0</v>
      </c>
    </row>
    <row r="848" spans="3:4" x14ac:dyDescent="0.35">
      <c r="C848" s="3" t="s">
        <v>17070</v>
      </c>
      <c r="D848" s="26">
        <v>0</v>
      </c>
    </row>
    <row r="849" spans="3:4" x14ac:dyDescent="0.35">
      <c r="C849" s="3" t="s">
        <v>18201</v>
      </c>
      <c r="D849" s="26">
        <v>0</v>
      </c>
    </row>
    <row r="850" spans="3:4" x14ac:dyDescent="0.35">
      <c r="C850" s="3" t="s">
        <v>17071</v>
      </c>
      <c r="D850" s="26">
        <v>0</v>
      </c>
    </row>
    <row r="851" spans="3:4" x14ac:dyDescent="0.35">
      <c r="C851" s="3" t="s">
        <v>18205</v>
      </c>
      <c r="D851" s="26">
        <v>0</v>
      </c>
    </row>
    <row r="852" spans="3:4" x14ac:dyDescent="0.35">
      <c r="C852" s="3" t="s">
        <v>17072</v>
      </c>
      <c r="D852" s="26">
        <v>0</v>
      </c>
    </row>
    <row r="853" spans="3:4" x14ac:dyDescent="0.35">
      <c r="C853" s="3" t="s">
        <v>18209</v>
      </c>
      <c r="D853" s="26">
        <v>0</v>
      </c>
    </row>
    <row r="854" spans="3:4" x14ac:dyDescent="0.35">
      <c r="C854" s="3" t="s">
        <v>17073</v>
      </c>
      <c r="D854" s="26">
        <v>0</v>
      </c>
    </row>
    <row r="855" spans="3:4" x14ac:dyDescent="0.35">
      <c r="C855" s="3" t="s">
        <v>18213</v>
      </c>
      <c r="D855" s="26">
        <v>0</v>
      </c>
    </row>
    <row r="856" spans="3:4" x14ac:dyDescent="0.35">
      <c r="C856" s="3" t="s">
        <v>17074</v>
      </c>
      <c r="D856" s="26">
        <v>0</v>
      </c>
    </row>
    <row r="857" spans="3:4" x14ac:dyDescent="0.35">
      <c r="C857" s="3" t="s">
        <v>18217</v>
      </c>
      <c r="D857" s="26">
        <v>0</v>
      </c>
    </row>
    <row r="858" spans="3:4" x14ac:dyDescent="0.35">
      <c r="C858" s="3" t="s">
        <v>17075</v>
      </c>
      <c r="D858" s="26">
        <v>0</v>
      </c>
    </row>
    <row r="859" spans="3:4" x14ac:dyDescent="0.35">
      <c r="C859" s="3" t="s">
        <v>18221</v>
      </c>
      <c r="D859" s="26">
        <v>0</v>
      </c>
    </row>
    <row r="860" spans="3:4" x14ac:dyDescent="0.35">
      <c r="C860" s="3" t="s">
        <v>17076</v>
      </c>
      <c r="D860" s="26">
        <v>0</v>
      </c>
    </row>
    <row r="861" spans="3:4" x14ac:dyDescent="0.35">
      <c r="C861" s="3" t="s">
        <v>18225</v>
      </c>
      <c r="D861" s="26">
        <v>0</v>
      </c>
    </row>
    <row r="862" spans="3:4" x14ac:dyDescent="0.35">
      <c r="C862" s="3" t="s">
        <v>17077</v>
      </c>
      <c r="D862" s="26">
        <v>0</v>
      </c>
    </row>
    <row r="863" spans="3:4" x14ac:dyDescent="0.35">
      <c r="C863" s="3" t="s">
        <v>18229</v>
      </c>
      <c r="D863" s="26">
        <v>0</v>
      </c>
    </row>
    <row r="864" spans="3:4" x14ac:dyDescent="0.35">
      <c r="C864" s="3" t="s">
        <v>17078</v>
      </c>
      <c r="D864" s="26">
        <v>0</v>
      </c>
    </row>
    <row r="865" spans="3:4" x14ac:dyDescent="0.35">
      <c r="C865" s="3" t="s">
        <v>18233</v>
      </c>
      <c r="D865" s="26">
        <v>0</v>
      </c>
    </row>
    <row r="866" spans="3:4" x14ac:dyDescent="0.35">
      <c r="C866" s="3" t="s">
        <v>17079</v>
      </c>
      <c r="D866" s="26">
        <v>0</v>
      </c>
    </row>
    <row r="867" spans="3:4" x14ac:dyDescent="0.35">
      <c r="C867" s="3" t="s">
        <v>18237</v>
      </c>
      <c r="D867" s="26">
        <v>0</v>
      </c>
    </row>
    <row r="868" spans="3:4" x14ac:dyDescent="0.35">
      <c r="C868" s="3" t="s">
        <v>17080</v>
      </c>
      <c r="D868" s="26">
        <v>0</v>
      </c>
    </row>
    <row r="869" spans="3:4" x14ac:dyDescent="0.35">
      <c r="C869" s="3" t="s">
        <v>18241</v>
      </c>
      <c r="D869" s="26">
        <v>0</v>
      </c>
    </row>
    <row r="870" spans="3:4" x14ac:dyDescent="0.35">
      <c r="C870" s="3" t="s">
        <v>17081</v>
      </c>
      <c r="D870" s="26">
        <v>0</v>
      </c>
    </row>
    <row r="871" spans="3:4" x14ac:dyDescent="0.35">
      <c r="C871" s="3" t="s">
        <v>18245</v>
      </c>
      <c r="D871" s="26">
        <v>0</v>
      </c>
    </row>
    <row r="872" spans="3:4" x14ac:dyDescent="0.35">
      <c r="C872" s="3" t="s">
        <v>17082</v>
      </c>
      <c r="D872" s="26">
        <v>0</v>
      </c>
    </row>
    <row r="873" spans="3:4" x14ac:dyDescent="0.35">
      <c r="C873" s="3" t="s">
        <v>18249</v>
      </c>
      <c r="D873" s="26">
        <v>0</v>
      </c>
    </row>
    <row r="874" spans="3:4" x14ac:dyDescent="0.35">
      <c r="C874" s="3" t="s">
        <v>17083</v>
      </c>
      <c r="D874" s="26">
        <v>0</v>
      </c>
    </row>
    <row r="875" spans="3:4" x14ac:dyDescent="0.35">
      <c r="C875" s="3" t="s">
        <v>18253</v>
      </c>
      <c r="D875" s="26">
        <v>0</v>
      </c>
    </row>
    <row r="876" spans="3:4" x14ac:dyDescent="0.35">
      <c r="C876" s="3" t="s">
        <v>17084</v>
      </c>
      <c r="D876" s="26">
        <v>0</v>
      </c>
    </row>
    <row r="877" spans="3:4" x14ac:dyDescent="0.35">
      <c r="C877" s="3" t="s">
        <v>18257</v>
      </c>
      <c r="D877" s="26">
        <v>0</v>
      </c>
    </row>
    <row r="878" spans="3:4" x14ac:dyDescent="0.35">
      <c r="C878" s="3" t="s">
        <v>17085</v>
      </c>
      <c r="D878" s="26">
        <v>0</v>
      </c>
    </row>
    <row r="879" spans="3:4" x14ac:dyDescent="0.35">
      <c r="C879" s="3" t="s">
        <v>18261</v>
      </c>
      <c r="D879" s="26">
        <v>0</v>
      </c>
    </row>
    <row r="880" spans="3:4" x14ac:dyDescent="0.35">
      <c r="C880" s="3" t="s">
        <v>17086</v>
      </c>
      <c r="D880" s="26">
        <v>0</v>
      </c>
    </row>
    <row r="881" spans="3:4" x14ac:dyDescent="0.35">
      <c r="C881" s="3" t="s">
        <v>18265</v>
      </c>
      <c r="D881" s="26">
        <v>0</v>
      </c>
    </row>
    <row r="882" spans="3:4" x14ac:dyDescent="0.35">
      <c r="C882" s="3" t="s">
        <v>17087</v>
      </c>
      <c r="D882" s="26">
        <v>0</v>
      </c>
    </row>
    <row r="883" spans="3:4" x14ac:dyDescent="0.35">
      <c r="C883" s="3" t="s">
        <v>18269</v>
      </c>
      <c r="D883" s="26">
        <v>0</v>
      </c>
    </row>
    <row r="884" spans="3:4" x14ac:dyDescent="0.35">
      <c r="C884" s="3" t="s">
        <v>17088</v>
      </c>
      <c r="D884" s="26">
        <v>0</v>
      </c>
    </row>
    <row r="885" spans="3:4" x14ac:dyDescent="0.35">
      <c r="C885" s="3" t="s">
        <v>18273</v>
      </c>
      <c r="D885" s="26">
        <v>0</v>
      </c>
    </row>
    <row r="886" spans="3:4" x14ac:dyDescent="0.35">
      <c r="C886" s="3" t="s">
        <v>17089</v>
      </c>
      <c r="D886" s="26">
        <v>0</v>
      </c>
    </row>
    <row r="887" spans="3:4" x14ac:dyDescent="0.35">
      <c r="C887" s="3" t="s">
        <v>18277</v>
      </c>
      <c r="D887" s="26">
        <v>0</v>
      </c>
    </row>
    <row r="888" spans="3:4" x14ac:dyDescent="0.35">
      <c r="C888" s="3" t="s">
        <v>17090</v>
      </c>
      <c r="D888" s="26">
        <v>0</v>
      </c>
    </row>
    <row r="889" spans="3:4" x14ac:dyDescent="0.35">
      <c r="C889" s="3" t="s">
        <v>18281</v>
      </c>
      <c r="D889" s="26">
        <v>0</v>
      </c>
    </row>
    <row r="890" spans="3:4" x14ac:dyDescent="0.35">
      <c r="C890" s="3" t="s">
        <v>17091</v>
      </c>
      <c r="D890" s="26">
        <v>0</v>
      </c>
    </row>
    <row r="891" spans="3:4" x14ac:dyDescent="0.35">
      <c r="C891" s="3" t="s">
        <v>18285</v>
      </c>
      <c r="D891" s="26">
        <v>0</v>
      </c>
    </row>
    <row r="892" spans="3:4" x14ac:dyDescent="0.35">
      <c r="C892" s="3" t="s">
        <v>17092</v>
      </c>
      <c r="D892" s="26">
        <v>0</v>
      </c>
    </row>
    <row r="893" spans="3:4" x14ac:dyDescent="0.35">
      <c r="C893" s="3" t="s">
        <v>18289</v>
      </c>
      <c r="D893" s="26">
        <v>0</v>
      </c>
    </row>
    <row r="894" spans="3:4" x14ac:dyDescent="0.35">
      <c r="C894" s="3" t="s">
        <v>17093</v>
      </c>
      <c r="D894" s="26">
        <v>0</v>
      </c>
    </row>
    <row r="895" spans="3:4" x14ac:dyDescent="0.35">
      <c r="C895" s="3" t="s">
        <v>18293</v>
      </c>
      <c r="D895" s="26">
        <v>0</v>
      </c>
    </row>
    <row r="896" spans="3:4" x14ac:dyDescent="0.35">
      <c r="C896" s="3" t="s">
        <v>17094</v>
      </c>
      <c r="D896" s="26">
        <v>0</v>
      </c>
    </row>
    <row r="897" spans="3:4" x14ac:dyDescent="0.35">
      <c r="C897" s="3" t="s">
        <v>18297</v>
      </c>
      <c r="D897" s="26">
        <v>0</v>
      </c>
    </row>
    <row r="898" spans="3:4" x14ac:dyDescent="0.35">
      <c r="C898" s="3" t="s">
        <v>17095</v>
      </c>
      <c r="D898" s="26">
        <v>0</v>
      </c>
    </row>
    <row r="899" spans="3:4" x14ac:dyDescent="0.35">
      <c r="C899" s="3" t="s">
        <v>18301</v>
      </c>
      <c r="D899" s="26">
        <v>0</v>
      </c>
    </row>
    <row r="900" spans="3:4" x14ac:dyDescent="0.35">
      <c r="C900" s="3" t="s">
        <v>17096</v>
      </c>
      <c r="D900" s="26">
        <v>0</v>
      </c>
    </row>
    <row r="901" spans="3:4" x14ac:dyDescent="0.35">
      <c r="C901" s="3" t="s">
        <v>18305</v>
      </c>
      <c r="D901" s="26">
        <v>0</v>
      </c>
    </row>
    <row r="902" spans="3:4" x14ac:dyDescent="0.35">
      <c r="C902" s="3" t="s">
        <v>17097</v>
      </c>
      <c r="D902" s="26">
        <v>0</v>
      </c>
    </row>
    <row r="903" spans="3:4" x14ac:dyDescent="0.35">
      <c r="C903" s="3" t="s">
        <v>18309</v>
      </c>
      <c r="D903" s="26">
        <v>0</v>
      </c>
    </row>
    <row r="904" spans="3:4" x14ac:dyDescent="0.35">
      <c r="C904" s="3" t="s">
        <v>17098</v>
      </c>
      <c r="D904" s="26">
        <v>0</v>
      </c>
    </row>
    <row r="905" spans="3:4" x14ac:dyDescent="0.35">
      <c r="C905" s="3" t="s">
        <v>18313</v>
      </c>
      <c r="D905" s="26">
        <v>0</v>
      </c>
    </row>
    <row r="906" spans="3:4" x14ac:dyDescent="0.35">
      <c r="C906" s="3" t="s">
        <v>17099</v>
      </c>
      <c r="D906" s="26">
        <v>0</v>
      </c>
    </row>
    <row r="907" spans="3:4" x14ac:dyDescent="0.35">
      <c r="C907" s="3" t="s">
        <v>18317</v>
      </c>
      <c r="D907" s="26">
        <v>0</v>
      </c>
    </row>
    <row r="908" spans="3:4" x14ac:dyDescent="0.35">
      <c r="C908" s="3" t="s">
        <v>17100</v>
      </c>
      <c r="D908" s="26">
        <v>0</v>
      </c>
    </row>
    <row r="909" spans="3:4" x14ac:dyDescent="0.35">
      <c r="C909" s="3" t="s">
        <v>18321</v>
      </c>
      <c r="D909" s="26">
        <v>0</v>
      </c>
    </row>
    <row r="910" spans="3:4" x14ac:dyDescent="0.35">
      <c r="C910" s="3" t="s">
        <v>17101</v>
      </c>
      <c r="D910" s="26">
        <v>0</v>
      </c>
    </row>
    <row r="911" spans="3:4" x14ac:dyDescent="0.35">
      <c r="C911" s="3" t="s">
        <v>18325</v>
      </c>
      <c r="D911" s="26">
        <v>0</v>
      </c>
    </row>
    <row r="912" spans="3:4" x14ac:dyDescent="0.35">
      <c r="C912" s="3" t="s">
        <v>16688</v>
      </c>
      <c r="D912" s="26">
        <v>0</v>
      </c>
    </row>
    <row r="913" spans="3:4" x14ac:dyDescent="0.35">
      <c r="C913" s="3" t="s">
        <v>18329</v>
      </c>
      <c r="D913" s="26">
        <v>0</v>
      </c>
    </row>
    <row r="914" spans="3:4" x14ac:dyDescent="0.35">
      <c r="C914" s="3" t="s">
        <v>17103</v>
      </c>
      <c r="D914" s="26">
        <v>0</v>
      </c>
    </row>
    <row r="915" spans="3:4" x14ac:dyDescent="0.35">
      <c r="C915" s="3" t="s">
        <v>18333</v>
      </c>
      <c r="D915" s="26">
        <v>0</v>
      </c>
    </row>
    <row r="916" spans="3:4" x14ac:dyDescent="0.35">
      <c r="C916" s="3" t="s">
        <v>17104</v>
      </c>
      <c r="D916" s="26">
        <v>0</v>
      </c>
    </row>
    <row r="917" spans="3:4" x14ac:dyDescent="0.35">
      <c r="C917" s="3" t="s">
        <v>18337</v>
      </c>
      <c r="D917" s="26">
        <v>0</v>
      </c>
    </row>
    <row r="918" spans="3:4" x14ac:dyDescent="0.35">
      <c r="C918" s="3" t="s">
        <v>17105</v>
      </c>
      <c r="D918" s="26">
        <v>0</v>
      </c>
    </row>
    <row r="919" spans="3:4" x14ac:dyDescent="0.35">
      <c r="C919" s="3" t="s">
        <v>18341</v>
      </c>
      <c r="D919" s="26">
        <v>0</v>
      </c>
    </row>
    <row r="920" spans="3:4" x14ac:dyDescent="0.35">
      <c r="C920" s="3" t="s">
        <v>17106</v>
      </c>
      <c r="D920" s="26">
        <v>0</v>
      </c>
    </row>
    <row r="921" spans="3:4" x14ac:dyDescent="0.35">
      <c r="C921" s="3" t="s">
        <v>18345</v>
      </c>
      <c r="D921" s="26">
        <v>0</v>
      </c>
    </row>
    <row r="922" spans="3:4" x14ac:dyDescent="0.35">
      <c r="C922" s="3" t="s">
        <v>17107</v>
      </c>
      <c r="D922" s="26">
        <v>0</v>
      </c>
    </row>
    <row r="923" spans="3:4" x14ac:dyDescent="0.35">
      <c r="C923" s="3" t="s">
        <v>18349</v>
      </c>
      <c r="D923" s="26">
        <v>0</v>
      </c>
    </row>
    <row r="924" spans="3:4" x14ac:dyDescent="0.35">
      <c r="C924" s="3" t="s">
        <v>17108</v>
      </c>
      <c r="D924" s="26">
        <v>0</v>
      </c>
    </row>
    <row r="925" spans="3:4" x14ac:dyDescent="0.35">
      <c r="C925" s="3" t="s">
        <v>18353</v>
      </c>
      <c r="D925" s="26">
        <v>0</v>
      </c>
    </row>
    <row r="926" spans="3:4" x14ac:dyDescent="0.35">
      <c r="C926" s="3" t="s">
        <v>17109</v>
      </c>
      <c r="D926" s="26">
        <v>0</v>
      </c>
    </row>
    <row r="927" spans="3:4" x14ac:dyDescent="0.35">
      <c r="C927" s="3" t="s">
        <v>18357</v>
      </c>
      <c r="D927" s="26">
        <v>0</v>
      </c>
    </row>
    <row r="928" spans="3:4" x14ac:dyDescent="0.35">
      <c r="C928" s="3" t="s">
        <v>17110</v>
      </c>
      <c r="D928" s="26">
        <v>0</v>
      </c>
    </row>
    <row r="929" spans="3:4" x14ac:dyDescent="0.35">
      <c r="C929" s="3" t="s">
        <v>18361</v>
      </c>
      <c r="D929" s="26">
        <v>0</v>
      </c>
    </row>
    <row r="930" spans="3:4" x14ac:dyDescent="0.35">
      <c r="C930" s="3" t="s">
        <v>17111</v>
      </c>
      <c r="D930" s="26">
        <v>0</v>
      </c>
    </row>
    <row r="931" spans="3:4" x14ac:dyDescent="0.35">
      <c r="C931" s="3" t="s">
        <v>18365</v>
      </c>
      <c r="D931" s="26">
        <v>0</v>
      </c>
    </row>
    <row r="932" spans="3:4" x14ac:dyDescent="0.35">
      <c r="C932" s="3" t="s">
        <v>17112</v>
      </c>
      <c r="D932" s="26">
        <v>0</v>
      </c>
    </row>
    <row r="933" spans="3:4" x14ac:dyDescent="0.35">
      <c r="C933" s="3" t="s">
        <v>18369</v>
      </c>
      <c r="D933" s="26">
        <v>0</v>
      </c>
    </row>
    <row r="934" spans="3:4" x14ac:dyDescent="0.35">
      <c r="C934" s="3" t="s">
        <v>17113</v>
      </c>
      <c r="D934" s="26">
        <v>0</v>
      </c>
    </row>
    <row r="935" spans="3:4" x14ac:dyDescent="0.35">
      <c r="C935" s="3" t="s">
        <v>18373</v>
      </c>
      <c r="D935" s="26">
        <v>0</v>
      </c>
    </row>
    <row r="936" spans="3:4" x14ac:dyDescent="0.35">
      <c r="C936" s="3" t="s">
        <v>17114</v>
      </c>
      <c r="D936" s="26">
        <v>0</v>
      </c>
    </row>
    <row r="937" spans="3:4" x14ac:dyDescent="0.35">
      <c r="C937" s="3" t="s">
        <v>18377</v>
      </c>
      <c r="D937" s="26">
        <v>0</v>
      </c>
    </row>
    <row r="938" spans="3:4" x14ac:dyDescent="0.35">
      <c r="C938" s="3" t="s">
        <v>17115</v>
      </c>
      <c r="D938" s="26">
        <v>0</v>
      </c>
    </row>
    <row r="939" spans="3:4" x14ac:dyDescent="0.35">
      <c r="C939" s="3" t="s">
        <v>18381</v>
      </c>
      <c r="D939" s="26">
        <v>0</v>
      </c>
    </row>
    <row r="940" spans="3:4" x14ac:dyDescent="0.35">
      <c r="C940" s="3" t="s">
        <v>17116</v>
      </c>
      <c r="D940" s="26">
        <v>0</v>
      </c>
    </row>
    <row r="941" spans="3:4" x14ac:dyDescent="0.35">
      <c r="C941" s="3" t="s">
        <v>18385</v>
      </c>
      <c r="D941" s="26">
        <v>0</v>
      </c>
    </row>
    <row r="942" spans="3:4" x14ac:dyDescent="0.35">
      <c r="C942" s="3" t="s">
        <v>17117</v>
      </c>
      <c r="D942" s="26">
        <v>0</v>
      </c>
    </row>
    <row r="943" spans="3:4" x14ac:dyDescent="0.35">
      <c r="C943" s="3" t="s">
        <v>18392</v>
      </c>
      <c r="D943" s="26">
        <v>0</v>
      </c>
    </row>
    <row r="944" spans="3:4" x14ac:dyDescent="0.35">
      <c r="C944" s="3" t="s">
        <v>17118</v>
      </c>
      <c r="D944" s="26">
        <v>0</v>
      </c>
    </row>
    <row r="945" spans="3:4" x14ac:dyDescent="0.35">
      <c r="C945" s="3" t="s">
        <v>18396</v>
      </c>
      <c r="D945" s="26">
        <v>0</v>
      </c>
    </row>
    <row r="946" spans="3:4" x14ac:dyDescent="0.35">
      <c r="C946" s="3" t="s">
        <v>17119</v>
      </c>
      <c r="D946" s="26">
        <v>0</v>
      </c>
    </row>
    <row r="947" spans="3:4" x14ac:dyDescent="0.35">
      <c r="C947" s="3" t="s">
        <v>18400</v>
      </c>
      <c r="D947" s="26">
        <v>0</v>
      </c>
    </row>
    <row r="948" spans="3:4" x14ac:dyDescent="0.35">
      <c r="C948" s="3" t="s">
        <v>17120</v>
      </c>
      <c r="D948" s="26">
        <v>0</v>
      </c>
    </row>
    <row r="949" spans="3:4" x14ac:dyDescent="0.35">
      <c r="C949" s="3" t="s">
        <v>18404</v>
      </c>
      <c r="D949" s="26">
        <v>0</v>
      </c>
    </row>
    <row r="950" spans="3:4" x14ac:dyDescent="0.35">
      <c r="C950" s="3" t="s">
        <v>17121</v>
      </c>
      <c r="D950" s="26">
        <v>0</v>
      </c>
    </row>
    <row r="951" spans="3:4" x14ac:dyDescent="0.35">
      <c r="C951" s="3" t="s">
        <v>18408</v>
      </c>
      <c r="D951" s="26">
        <v>0</v>
      </c>
    </row>
    <row r="952" spans="3:4" x14ac:dyDescent="0.35">
      <c r="C952" s="3" t="s">
        <v>17122</v>
      </c>
      <c r="D952" s="26">
        <v>0</v>
      </c>
    </row>
    <row r="953" spans="3:4" x14ac:dyDescent="0.35">
      <c r="C953" s="3" t="s">
        <v>18412</v>
      </c>
      <c r="D953" s="26">
        <v>0</v>
      </c>
    </row>
    <row r="954" spans="3:4" x14ac:dyDescent="0.35">
      <c r="C954" s="3" t="s">
        <v>17123</v>
      </c>
      <c r="D954" s="26">
        <v>0</v>
      </c>
    </row>
    <row r="955" spans="3:4" x14ac:dyDescent="0.35">
      <c r="C955" s="3" t="s">
        <v>18416</v>
      </c>
      <c r="D955" s="26">
        <v>0</v>
      </c>
    </row>
    <row r="956" spans="3:4" x14ac:dyDescent="0.35">
      <c r="C956" s="3" t="s">
        <v>17124</v>
      </c>
      <c r="D956" s="26">
        <v>0</v>
      </c>
    </row>
    <row r="957" spans="3:4" x14ac:dyDescent="0.35">
      <c r="C957" s="3" t="s">
        <v>18420</v>
      </c>
      <c r="D957" s="26">
        <v>0</v>
      </c>
    </row>
    <row r="958" spans="3:4" x14ac:dyDescent="0.35">
      <c r="C958" s="3" t="s">
        <v>17125</v>
      </c>
      <c r="D958" s="26">
        <v>0</v>
      </c>
    </row>
    <row r="959" spans="3:4" x14ac:dyDescent="0.35">
      <c r="C959" s="3" t="s">
        <v>18424</v>
      </c>
      <c r="D959" s="26">
        <v>0</v>
      </c>
    </row>
    <row r="960" spans="3:4" x14ac:dyDescent="0.35">
      <c r="C960" s="3" t="s">
        <v>17126</v>
      </c>
      <c r="D960" s="26">
        <v>0</v>
      </c>
    </row>
    <row r="961" spans="3:4" x14ac:dyDescent="0.35">
      <c r="C961" s="3" t="s">
        <v>18428</v>
      </c>
      <c r="D961" s="26">
        <v>0</v>
      </c>
    </row>
    <row r="962" spans="3:4" x14ac:dyDescent="0.35">
      <c r="C962" s="3" t="s">
        <v>17127</v>
      </c>
      <c r="D962" s="26">
        <v>0</v>
      </c>
    </row>
    <row r="963" spans="3:4" x14ac:dyDescent="0.35">
      <c r="C963" s="3" t="s">
        <v>18432</v>
      </c>
      <c r="D963" s="26">
        <v>0</v>
      </c>
    </row>
    <row r="964" spans="3:4" x14ac:dyDescent="0.35">
      <c r="C964" s="3" t="s">
        <v>17128</v>
      </c>
      <c r="D964" s="26">
        <v>0</v>
      </c>
    </row>
    <row r="965" spans="3:4" x14ac:dyDescent="0.35">
      <c r="C965" s="3" t="s">
        <v>18436</v>
      </c>
      <c r="D965" s="26">
        <v>0</v>
      </c>
    </row>
    <row r="966" spans="3:4" x14ac:dyDescent="0.35">
      <c r="C966" s="3" t="s">
        <v>17129</v>
      </c>
      <c r="D966" s="26">
        <v>0</v>
      </c>
    </row>
    <row r="967" spans="3:4" x14ac:dyDescent="0.35">
      <c r="C967" s="3" t="s">
        <v>18440</v>
      </c>
      <c r="D967" s="26">
        <v>0</v>
      </c>
    </row>
    <row r="968" spans="3:4" x14ac:dyDescent="0.35">
      <c r="C968" s="3" t="s">
        <v>17130</v>
      </c>
      <c r="D968" s="26">
        <v>0</v>
      </c>
    </row>
    <row r="969" spans="3:4" x14ac:dyDescent="0.35">
      <c r="C969" s="3" t="s">
        <v>18444</v>
      </c>
      <c r="D969" s="26">
        <v>0</v>
      </c>
    </row>
    <row r="970" spans="3:4" x14ac:dyDescent="0.35">
      <c r="C970" s="3" t="s">
        <v>17131</v>
      </c>
      <c r="D970" s="26">
        <v>0</v>
      </c>
    </row>
    <row r="971" spans="3:4" x14ac:dyDescent="0.35">
      <c r="C971" s="3" t="s">
        <v>18448</v>
      </c>
      <c r="D971" s="26">
        <v>0</v>
      </c>
    </row>
    <row r="972" spans="3:4" x14ac:dyDescent="0.35">
      <c r="C972" s="3" t="s">
        <v>17132</v>
      </c>
      <c r="D972" s="26">
        <v>0</v>
      </c>
    </row>
    <row r="973" spans="3:4" x14ac:dyDescent="0.35">
      <c r="C973" s="3" t="s">
        <v>18452</v>
      </c>
      <c r="D973" s="26">
        <v>0</v>
      </c>
    </row>
    <row r="974" spans="3:4" x14ac:dyDescent="0.35">
      <c r="C974" s="3" t="s">
        <v>17133</v>
      </c>
      <c r="D974" s="26">
        <v>0</v>
      </c>
    </row>
    <row r="975" spans="3:4" x14ac:dyDescent="0.35">
      <c r="C975" s="3" t="s">
        <v>18456</v>
      </c>
      <c r="D975" s="26">
        <v>0</v>
      </c>
    </row>
    <row r="976" spans="3:4" x14ac:dyDescent="0.35">
      <c r="C976" s="3" t="s">
        <v>17134</v>
      </c>
      <c r="D976" s="26">
        <v>0</v>
      </c>
    </row>
    <row r="977" spans="3:4" x14ac:dyDescent="0.35">
      <c r="C977" s="3" t="s">
        <v>18460</v>
      </c>
      <c r="D977" s="26">
        <v>0</v>
      </c>
    </row>
    <row r="978" spans="3:4" x14ac:dyDescent="0.35">
      <c r="C978" s="3" t="s">
        <v>17135</v>
      </c>
      <c r="D978" s="26">
        <v>0</v>
      </c>
    </row>
    <row r="979" spans="3:4" x14ac:dyDescent="0.35">
      <c r="C979" s="3" t="s">
        <v>18464</v>
      </c>
      <c r="D979" s="26">
        <v>0</v>
      </c>
    </row>
    <row r="980" spans="3:4" x14ac:dyDescent="0.35">
      <c r="C980" s="3" t="s">
        <v>17136</v>
      </c>
      <c r="D980" s="26">
        <v>0</v>
      </c>
    </row>
    <row r="981" spans="3:4" x14ac:dyDescent="0.35">
      <c r="C981" s="3" t="s">
        <v>18468</v>
      </c>
      <c r="D981" s="26">
        <v>0</v>
      </c>
    </row>
    <row r="982" spans="3:4" x14ac:dyDescent="0.35">
      <c r="C982" s="3" t="s">
        <v>17137</v>
      </c>
      <c r="D982" s="26">
        <v>0</v>
      </c>
    </row>
    <row r="983" spans="3:4" x14ac:dyDescent="0.35">
      <c r="C983" s="3" t="s">
        <v>18472</v>
      </c>
      <c r="D983" s="26">
        <v>0</v>
      </c>
    </row>
    <row r="984" spans="3:4" x14ac:dyDescent="0.35">
      <c r="C984" s="3" t="s">
        <v>17138</v>
      </c>
      <c r="D984" s="26">
        <v>0</v>
      </c>
    </row>
    <row r="985" spans="3:4" x14ac:dyDescent="0.35">
      <c r="C985" s="3" t="s">
        <v>18476</v>
      </c>
      <c r="D985" s="26">
        <v>0</v>
      </c>
    </row>
    <row r="986" spans="3:4" x14ac:dyDescent="0.35">
      <c r="C986" s="3" t="s">
        <v>17139</v>
      </c>
      <c r="D986" s="26">
        <v>0</v>
      </c>
    </row>
    <row r="987" spans="3:4" x14ac:dyDescent="0.35">
      <c r="C987" s="3" t="s">
        <v>18480</v>
      </c>
      <c r="D987" s="26">
        <v>0</v>
      </c>
    </row>
    <row r="988" spans="3:4" x14ac:dyDescent="0.35">
      <c r="C988" s="3" t="s">
        <v>17140</v>
      </c>
      <c r="D988" s="26">
        <v>0</v>
      </c>
    </row>
    <row r="989" spans="3:4" x14ac:dyDescent="0.35">
      <c r="C989" s="3" t="s">
        <v>18484</v>
      </c>
      <c r="D989" s="26">
        <v>0</v>
      </c>
    </row>
    <row r="990" spans="3:4" x14ac:dyDescent="0.35">
      <c r="C990" s="3" t="s">
        <v>17141</v>
      </c>
      <c r="D990" s="26">
        <v>0</v>
      </c>
    </row>
    <row r="991" spans="3:4" x14ac:dyDescent="0.35">
      <c r="C991" s="3" t="s">
        <v>18488</v>
      </c>
      <c r="D991" s="26">
        <v>0</v>
      </c>
    </row>
    <row r="992" spans="3:4" x14ac:dyDescent="0.35">
      <c r="C992" s="3" t="s">
        <v>17142</v>
      </c>
      <c r="D992" s="26">
        <v>0</v>
      </c>
    </row>
    <row r="993" spans="3:4" x14ac:dyDescent="0.35">
      <c r="C993" s="3" t="s">
        <v>18492</v>
      </c>
      <c r="D993" s="26">
        <v>0</v>
      </c>
    </row>
    <row r="994" spans="3:4" x14ac:dyDescent="0.35">
      <c r="C994" s="3" t="s">
        <v>17143</v>
      </c>
      <c r="D994" s="26">
        <v>0</v>
      </c>
    </row>
    <row r="995" spans="3:4" x14ac:dyDescent="0.35">
      <c r="C995" s="3" t="s">
        <v>18496</v>
      </c>
      <c r="D995" s="26">
        <v>0</v>
      </c>
    </row>
    <row r="996" spans="3:4" x14ac:dyDescent="0.35">
      <c r="C996" s="3" t="s">
        <v>17144</v>
      </c>
      <c r="D996" s="26">
        <v>0</v>
      </c>
    </row>
    <row r="997" spans="3:4" x14ac:dyDescent="0.35">
      <c r="C997" s="3" t="s">
        <v>18500</v>
      </c>
      <c r="D997" s="26">
        <v>0</v>
      </c>
    </row>
    <row r="998" spans="3:4" x14ac:dyDescent="0.35">
      <c r="C998" s="3" t="s">
        <v>17145</v>
      </c>
      <c r="D998" s="26">
        <v>0</v>
      </c>
    </row>
    <row r="999" spans="3:4" x14ac:dyDescent="0.35">
      <c r="C999" s="3" t="s">
        <v>18504</v>
      </c>
      <c r="D999" s="26">
        <v>0</v>
      </c>
    </row>
    <row r="1000" spans="3:4" x14ac:dyDescent="0.35">
      <c r="C1000" s="3" t="s">
        <v>17146</v>
      </c>
      <c r="D1000" s="26">
        <v>0</v>
      </c>
    </row>
    <row r="1001" spans="3:4" x14ac:dyDescent="0.35">
      <c r="C1001" s="3" t="s">
        <v>18508</v>
      </c>
      <c r="D1001" s="26">
        <v>0</v>
      </c>
    </row>
    <row r="1002" spans="3:4" x14ac:dyDescent="0.35">
      <c r="C1002" s="3" t="s">
        <v>17147</v>
      </c>
      <c r="D1002" s="26">
        <v>0</v>
      </c>
    </row>
    <row r="1003" spans="3:4" x14ac:dyDescent="0.35">
      <c r="C1003" s="3" t="s">
        <v>18512</v>
      </c>
      <c r="D1003" s="26">
        <v>0</v>
      </c>
    </row>
    <row r="1004" spans="3:4" x14ac:dyDescent="0.35">
      <c r="C1004" s="3" t="s">
        <v>17148</v>
      </c>
      <c r="D1004" s="26">
        <v>0</v>
      </c>
    </row>
    <row r="1005" spans="3:4" x14ac:dyDescent="0.35">
      <c r="C1005" s="3" t="s">
        <v>18516</v>
      </c>
      <c r="D1005" s="26">
        <v>0</v>
      </c>
    </row>
    <row r="1006" spans="3:4" x14ac:dyDescent="0.35">
      <c r="C1006" s="3" t="s">
        <v>17149</v>
      </c>
      <c r="D1006" s="26">
        <v>0</v>
      </c>
    </row>
    <row r="1007" spans="3:4" x14ac:dyDescent="0.35">
      <c r="C1007" s="3" t="s">
        <v>18520</v>
      </c>
      <c r="D1007" s="26">
        <v>0</v>
      </c>
    </row>
    <row r="1008" spans="3:4" x14ac:dyDescent="0.35">
      <c r="C1008" s="3" t="s">
        <v>17150</v>
      </c>
      <c r="D1008" s="26">
        <v>0</v>
      </c>
    </row>
    <row r="1009" spans="3:4" x14ac:dyDescent="0.35">
      <c r="C1009" s="3" t="s">
        <v>18524</v>
      </c>
      <c r="D1009" s="26">
        <v>0</v>
      </c>
    </row>
    <row r="1010" spans="3:4" x14ac:dyDescent="0.35">
      <c r="C1010" s="3" t="s">
        <v>17151</v>
      </c>
      <c r="D1010" s="26">
        <v>0</v>
      </c>
    </row>
    <row r="1011" spans="3:4" x14ac:dyDescent="0.35">
      <c r="C1011" s="3" t="s">
        <v>18528</v>
      </c>
      <c r="D1011" s="26">
        <v>0</v>
      </c>
    </row>
    <row r="1012" spans="3:4" x14ac:dyDescent="0.35">
      <c r="C1012" s="3" t="s">
        <v>17152</v>
      </c>
      <c r="D1012" s="26">
        <v>0</v>
      </c>
    </row>
    <row r="1013" spans="3:4" x14ac:dyDescent="0.35">
      <c r="C1013" s="3" t="s">
        <v>18532</v>
      </c>
      <c r="D1013" s="26">
        <v>0</v>
      </c>
    </row>
    <row r="1014" spans="3:4" x14ac:dyDescent="0.35">
      <c r="C1014" s="3" t="s">
        <v>17153</v>
      </c>
      <c r="D1014" s="26">
        <v>0</v>
      </c>
    </row>
    <row r="1015" spans="3:4" x14ac:dyDescent="0.35">
      <c r="C1015" s="3" t="s">
        <v>18536</v>
      </c>
      <c r="D1015" s="26">
        <v>0</v>
      </c>
    </row>
    <row r="1016" spans="3:4" x14ac:dyDescent="0.35">
      <c r="C1016" s="3" t="s">
        <v>17154</v>
      </c>
      <c r="D1016" s="26">
        <v>0</v>
      </c>
    </row>
    <row r="1017" spans="3:4" x14ac:dyDescent="0.35">
      <c r="C1017" s="3" t="s">
        <v>18540</v>
      </c>
      <c r="D1017" s="26">
        <v>0</v>
      </c>
    </row>
    <row r="1018" spans="3:4" x14ac:dyDescent="0.35">
      <c r="C1018" s="3" t="s">
        <v>17155</v>
      </c>
      <c r="D1018" s="26">
        <v>0</v>
      </c>
    </row>
    <row r="1019" spans="3:4" x14ac:dyDescent="0.35">
      <c r="C1019" s="3" t="s">
        <v>18544</v>
      </c>
      <c r="D1019" s="26">
        <v>0</v>
      </c>
    </row>
    <row r="1020" spans="3:4" x14ac:dyDescent="0.35">
      <c r="C1020" s="3" t="s">
        <v>17156</v>
      </c>
      <c r="D1020" s="26">
        <v>0</v>
      </c>
    </row>
    <row r="1021" spans="3:4" x14ac:dyDescent="0.35">
      <c r="C1021" s="3" t="s">
        <v>18548</v>
      </c>
      <c r="D1021" s="26">
        <v>0</v>
      </c>
    </row>
    <row r="1022" spans="3:4" x14ac:dyDescent="0.35">
      <c r="C1022" s="3" t="s">
        <v>17157</v>
      </c>
      <c r="D1022" s="26">
        <v>0</v>
      </c>
    </row>
    <row r="1023" spans="3:4" x14ac:dyDescent="0.35">
      <c r="C1023" s="3" t="s">
        <v>18552</v>
      </c>
      <c r="D1023" s="26">
        <v>0</v>
      </c>
    </row>
    <row r="1024" spans="3:4" x14ac:dyDescent="0.35">
      <c r="C1024" s="3" t="s">
        <v>17158</v>
      </c>
      <c r="D1024" s="26">
        <v>0</v>
      </c>
    </row>
    <row r="1025" spans="3:4" x14ac:dyDescent="0.35">
      <c r="C1025" s="3" t="s">
        <v>18556</v>
      </c>
      <c r="D1025" s="26">
        <v>0</v>
      </c>
    </row>
    <row r="1026" spans="3:4" x14ac:dyDescent="0.35">
      <c r="C1026" s="3" t="s">
        <v>17159</v>
      </c>
      <c r="D1026" s="26">
        <v>0</v>
      </c>
    </row>
    <row r="1027" spans="3:4" x14ac:dyDescent="0.35">
      <c r="C1027" s="3" t="s">
        <v>18560</v>
      </c>
      <c r="D1027" s="26">
        <v>0</v>
      </c>
    </row>
    <row r="1028" spans="3:4" x14ac:dyDescent="0.35">
      <c r="C1028" s="3" t="s">
        <v>17160</v>
      </c>
      <c r="D1028" s="26">
        <v>0</v>
      </c>
    </row>
    <row r="1029" spans="3:4" x14ac:dyDescent="0.35">
      <c r="C1029" s="3" t="s">
        <v>18564</v>
      </c>
      <c r="D1029" s="26">
        <v>0</v>
      </c>
    </row>
    <row r="1030" spans="3:4" x14ac:dyDescent="0.35">
      <c r="C1030" s="3" t="s">
        <v>17161</v>
      </c>
      <c r="D1030" s="26">
        <v>0</v>
      </c>
    </row>
    <row r="1031" spans="3:4" x14ac:dyDescent="0.35">
      <c r="C1031" s="3" t="s">
        <v>18568</v>
      </c>
      <c r="D1031" s="26">
        <v>0</v>
      </c>
    </row>
    <row r="1032" spans="3:4" x14ac:dyDescent="0.35">
      <c r="C1032" s="3" t="s">
        <v>17162</v>
      </c>
      <c r="D1032" s="26">
        <v>0</v>
      </c>
    </row>
    <row r="1033" spans="3:4" x14ac:dyDescent="0.35">
      <c r="C1033" s="3" t="s">
        <v>18572</v>
      </c>
      <c r="D1033" s="26">
        <v>0</v>
      </c>
    </row>
    <row r="1034" spans="3:4" x14ac:dyDescent="0.35">
      <c r="C1034" s="3" t="s">
        <v>17163</v>
      </c>
      <c r="D1034" s="26">
        <v>0</v>
      </c>
    </row>
    <row r="1035" spans="3:4" x14ac:dyDescent="0.35">
      <c r="C1035" s="3" t="s">
        <v>18576</v>
      </c>
      <c r="D1035" s="26">
        <v>0</v>
      </c>
    </row>
    <row r="1036" spans="3:4" x14ac:dyDescent="0.35">
      <c r="C1036" s="3" t="s">
        <v>17164</v>
      </c>
      <c r="D1036" s="26">
        <v>0</v>
      </c>
    </row>
    <row r="1037" spans="3:4" x14ac:dyDescent="0.35">
      <c r="C1037" s="3" t="s">
        <v>18580</v>
      </c>
      <c r="D1037" s="26">
        <v>0</v>
      </c>
    </row>
    <row r="1038" spans="3:4" x14ac:dyDescent="0.35">
      <c r="C1038" s="3" t="s">
        <v>17165</v>
      </c>
      <c r="D1038" s="26">
        <v>0</v>
      </c>
    </row>
    <row r="1039" spans="3:4" x14ac:dyDescent="0.35">
      <c r="C1039" s="3" t="s">
        <v>18584</v>
      </c>
      <c r="D1039" s="26">
        <v>0</v>
      </c>
    </row>
    <row r="1040" spans="3:4" x14ac:dyDescent="0.35">
      <c r="C1040" s="3" t="s">
        <v>17166</v>
      </c>
      <c r="D1040" s="26">
        <v>0</v>
      </c>
    </row>
    <row r="1041" spans="3:4" x14ac:dyDescent="0.35">
      <c r="C1041" s="3" t="s">
        <v>18588</v>
      </c>
      <c r="D1041" s="26">
        <v>0</v>
      </c>
    </row>
    <row r="1042" spans="3:4" x14ac:dyDescent="0.35">
      <c r="C1042" s="3" t="s">
        <v>17167</v>
      </c>
      <c r="D1042" s="26">
        <v>0</v>
      </c>
    </row>
    <row r="1043" spans="3:4" x14ac:dyDescent="0.35">
      <c r="C1043" s="3" t="s">
        <v>18592</v>
      </c>
      <c r="D1043" s="26">
        <v>0</v>
      </c>
    </row>
    <row r="1044" spans="3:4" x14ac:dyDescent="0.35">
      <c r="C1044" s="3" t="s">
        <v>17168</v>
      </c>
      <c r="D1044" s="26">
        <v>0</v>
      </c>
    </row>
    <row r="1045" spans="3:4" x14ac:dyDescent="0.35">
      <c r="C1045" s="3" t="s">
        <v>18596</v>
      </c>
      <c r="D1045" s="26">
        <v>0</v>
      </c>
    </row>
    <row r="1046" spans="3:4" x14ac:dyDescent="0.35">
      <c r="C1046" s="3" t="s">
        <v>17169</v>
      </c>
      <c r="D1046" s="26">
        <v>0</v>
      </c>
    </row>
    <row r="1047" spans="3:4" x14ac:dyDescent="0.35">
      <c r="C1047" s="3" t="s">
        <v>18600</v>
      </c>
      <c r="D1047" s="26">
        <v>0</v>
      </c>
    </row>
    <row r="1048" spans="3:4" x14ac:dyDescent="0.35">
      <c r="C1048" s="3" t="s">
        <v>17170</v>
      </c>
      <c r="D1048" s="26">
        <v>0</v>
      </c>
    </row>
    <row r="1049" spans="3:4" x14ac:dyDescent="0.35">
      <c r="C1049" s="3" t="s">
        <v>18604</v>
      </c>
      <c r="D1049" s="26">
        <v>0</v>
      </c>
    </row>
    <row r="1050" spans="3:4" x14ac:dyDescent="0.35">
      <c r="C1050" s="3" t="s">
        <v>17171</v>
      </c>
      <c r="D1050" s="26">
        <v>0</v>
      </c>
    </row>
    <row r="1051" spans="3:4" x14ac:dyDescent="0.35">
      <c r="C1051" s="3" t="s">
        <v>18608</v>
      </c>
      <c r="D1051" s="26">
        <v>0</v>
      </c>
    </row>
    <row r="1052" spans="3:4" x14ac:dyDescent="0.35">
      <c r="C1052" s="3" t="s">
        <v>17172</v>
      </c>
      <c r="D1052" s="26">
        <v>0</v>
      </c>
    </row>
    <row r="1053" spans="3:4" x14ac:dyDescent="0.35">
      <c r="C1053" s="3" t="s">
        <v>18612</v>
      </c>
      <c r="D1053" s="26">
        <v>0</v>
      </c>
    </row>
    <row r="1054" spans="3:4" x14ac:dyDescent="0.35">
      <c r="C1054" s="3" t="s">
        <v>17173</v>
      </c>
      <c r="D1054" s="26">
        <v>0</v>
      </c>
    </row>
    <row r="1055" spans="3:4" x14ac:dyDescent="0.35">
      <c r="C1055" s="3" t="s">
        <v>18616</v>
      </c>
      <c r="D1055" s="26">
        <v>0</v>
      </c>
    </row>
    <row r="1056" spans="3:4" x14ac:dyDescent="0.35">
      <c r="C1056" s="3" t="s">
        <v>17174</v>
      </c>
      <c r="D1056" s="26">
        <v>0</v>
      </c>
    </row>
    <row r="1057" spans="3:4" x14ac:dyDescent="0.35">
      <c r="C1057" s="3" t="s">
        <v>18620</v>
      </c>
      <c r="D1057" s="26">
        <v>0</v>
      </c>
    </row>
    <row r="1058" spans="3:4" x14ac:dyDescent="0.35">
      <c r="C1058" s="3" t="s">
        <v>17175</v>
      </c>
      <c r="D1058" s="26">
        <v>0</v>
      </c>
    </row>
    <row r="1059" spans="3:4" x14ac:dyDescent="0.35">
      <c r="C1059" s="3" t="s">
        <v>18624</v>
      </c>
      <c r="D1059" s="26">
        <v>0</v>
      </c>
    </row>
    <row r="1060" spans="3:4" x14ac:dyDescent="0.35">
      <c r="C1060" s="3" t="s">
        <v>17176</v>
      </c>
      <c r="D1060" s="26">
        <v>0</v>
      </c>
    </row>
    <row r="1061" spans="3:4" x14ac:dyDescent="0.35">
      <c r="C1061" s="3" t="s">
        <v>18628</v>
      </c>
      <c r="D1061" s="26">
        <v>0</v>
      </c>
    </row>
    <row r="1062" spans="3:4" x14ac:dyDescent="0.35">
      <c r="C1062" s="3" t="s">
        <v>17177</v>
      </c>
      <c r="D1062" s="26">
        <v>0</v>
      </c>
    </row>
    <row r="1063" spans="3:4" x14ac:dyDescent="0.35">
      <c r="C1063" s="3" t="s">
        <v>18632</v>
      </c>
      <c r="D1063" s="26">
        <v>0</v>
      </c>
    </row>
    <row r="1064" spans="3:4" x14ac:dyDescent="0.35">
      <c r="C1064" s="3" t="s">
        <v>17178</v>
      </c>
      <c r="D1064" s="26">
        <v>0</v>
      </c>
    </row>
    <row r="1065" spans="3:4" x14ac:dyDescent="0.35">
      <c r="C1065" s="3" t="s">
        <v>18636</v>
      </c>
      <c r="D1065" s="26">
        <v>0</v>
      </c>
    </row>
    <row r="1066" spans="3:4" x14ac:dyDescent="0.35">
      <c r="C1066" s="3" t="s">
        <v>17179</v>
      </c>
      <c r="D1066" s="26">
        <v>0</v>
      </c>
    </row>
    <row r="1067" spans="3:4" x14ac:dyDescent="0.35">
      <c r="C1067" s="3" t="s">
        <v>18640</v>
      </c>
      <c r="D1067" s="26">
        <v>0</v>
      </c>
    </row>
    <row r="1068" spans="3:4" x14ac:dyDescent="0.35">
      <c r="C1068" s="3" t="s">
        <v>17180</v>
      </c>
      <c r="D1068" s="26">
        <v>0</v>
      </c>
    </row>
    <row r="1069" spans="3:4" x14ac:dyDescent="0.35">
      <c r="C1069" s="3" t="s">
        <v>18644</v>
      </c>
      <c r="D1069" s="26">
        <v>0</v>
      </c>
    </row>
    <row r="1070" spans="3:4" x14ac:dyDescent="0.35">
      <c r="C1070" s="3" t="s">
        <v>17181</v>
      </c>
      <c r="D1070" s="26">
        <v>0</v>
      </c>
    </row>
    <row r="1071" spans="3:4" x14ac:dyDescent="0.35">
      <c r="C1071" s="3" t="s">
        <v>18648</v>
      </c>
      <c r="D1071" s="26">
        <v>0</v>
      </c>
    </row>
    <row r="1072" spans="3:4" x14ac:dyDescent="0.35">
      <c r="C1072" s="3" t="s">
        <v>17182</v>
      </c>
      <c r="D1072" s="26">
        <v>0</v>
      </c>
    </row>
    <row r="1073" spans="3:4" x14ac:dyDescent="0.35">
      <c r="C1073" s="3" t="s">
        <v>18652</v>
      </c>
      <c r="D1073" s="26">
        <v>0</v>
      </c>
    </row>
    <row r="1074" spans="3:4" x14ac:dyDescent="0.35">
      <c r="C1074" s="3" t="s">
        <v>17183</v>
      </c>
      <c r="D1074" s="26">
        <v>0</v>
      </c>
    </row>
    <row r="1075" spans="3:4" x14ac:dyDescent="0.35">
      <c r="C1075" s="3" t="s">
        <v>18656</v>
      </c>
      <c r="D1075" s="26">
        <v>0</v>
      </c>
    </row>
    <row r="1076" spans="3:4" x14ac:dyDescent="0.35">
      <c r="C1076" s="3" t="s">
        <v>17184</v>
      </c>
      <c r="D1076" s="26">
        <v>0</v>
      </c>
    </row>
    <row r="1077" spans="3:4" x14ac:dyDescent="0.35">
      <c r="C1077" s="3" t="s">
        <v>18660</v>
      </c>
      <c r="D1077" s="26">
        <v>0</v>
      </c>
    </row>
    <row r="1078" spans="3:4" x14ac:dyDescent="0.35">
      <c r="C1078" s="3" t="s">
        <v>17185</v>
      </c>
      <c r="D1078" s="26">
        <v>0</v>
      </c>
    </row>
    <row r="1079" spans="3:4" x14ac:dyDescent="0.35">
      <c r="C1079" s="3" t="s">
        <v>18664</v>
      </c>
      <c r="D1079" s="26">
        <v>0</v>
      </c>
    </row>
    <row r="1080" spans="3:4" x14ac:dyDescent="0.35">
      <c r="C1080" s="3" t="s">
        <v>17186</v>
      </c>
      <c r="D1080" s="26">
        <v>0</v>
      </c>
    </row>
    <row r="1081" spans="3:4" x14ac:dyDescent="0.35">
      <c r="C1081" s="3" t="s">
        <v>18668</v>
      </c>
      <c r="D1081" s="26">
        <v>0</v>
      </c>
    </row>
    <row r="1082" spans="3:4" x14ac:dyDescent="0.35">
      <c r="C1082" s="3" t="s">
        <v>17187</v>
      </c>
      <c r="D1082" s="26">
        <v>0</v>
      </c>
    </row>
    <row r="1083" spans="3:4" x14ac:dyDescent="0.35">
      <c r="C1083" s="3" t="s">
        <v>18672</v>
      </c>
      <c r="D1083" s="26">
        <v>0</v>
      </c>
    </row>
    <row r="1084" spans="3:4" x14ac:dyDescent="0.35">
      <c r="C1084" s="3" t="s">
        <v>17188</v>
      </c>
      <c r="D1084" s="26">
        <v>0</v>
      </c>
    </row>
    <row r="1085" spans="3:4" x14ac:dyDescent="0.35">
      <c r="C1085" s="3" t="s">
        <v>18676</v>
      </c>
      <c r="D1085" s="26">
        <v>0</v>
      </c>
    </row>
    <row r="1086" spans="3:4" x14ac:dyDescent="0.35">
      <c r="C1086" s="3" t="s">
        <v>17189</v>
      </c>
      <c r="D1086" s="26">
        <v>0</v>
      </c>
    </row>
    <row r="1087" spans="3:4" x14ac:dyDescent="0.35">
      <c r="C1087" s="3" t="s">
        <v>18680</v>
      </c>
      <c r="D1087" s="26">
        <v>0</v>
      </c>
    </row>
    <row r="1088" spans="3:4" x14ac:dyDescent="0.35">
      <c r="C1088" s="3" t="s">
        <v>17190</v>
      </c>
      <c r="D1088" s="26">
        <v>0</v>
      </c>
    </row>
    <row r="1089" spans="3:4" x14ac:dyDescent="0.35">
      <c r="C1089" s="3" t="s">
        <v>18684</v>
      </c>
      <c r="D1089" s="26">
        <v>0</v>
      </c>
    </row>
    <row r="1090" spans="3:4" x14ac:dyDescent="0.35">
      <c r="C1090" s="3" t="s">
        <v>17191</v>
      </c>
      <c r="D1090" s="26">
        <v>0</v>
      </c>
    </row>
    <row r="1091" spans="3:4" x14ac:dyDescent="0.35">
      <c r="C1091" s="3" t="s">
        <v>18688</v>
      </c>
      <c r="D1091" s="26">
        <v>0</v>
      </c>
    </row>
    <row r="1092" spans="3:4" x14ac:dyDescent="0.35">
      <c r="C1092" s="3" t="s">
        <v>17192</v>
      </c>
      <c r="D1092" s="26">
        <v>0</v>
      </c>
    </row>
    <row r="1093" spans="3:4" x14ac:dyDescent="0.35">
      <c r="C1093" s="3" t="s">
        <v>18692</v>
      </c>
      <c r="D1093" s="26">
        <v>0</v>
      </c>
    </row>
    <row r="1094" spans="3:4" x14ac:dyDescent="0.35">
      <c r="C1094" s="3" t="s">
        <v>17193</v>
      </c>
      <c r="D1094" s="26">
        <v>0</v>
      </c>
    </row>
    <row r="1095" spans="3:4" x14ac:dyDescent="0.35">
      <c r="C1095" s="3" t="s">
        <v>18696</v>
      </c>
      <c r="D1095" s="26">
        <v>0</v>
      </c>
    </row>
    <row r="1096" spans="3:4" x14ac:dyDescent="0.35">
      <c r="C1096" s="3" t="s">
        <v>17194</v>
      </c>
      <c r="D1096" s="26">
        <v>0</v>
      </c>
    </row>
    <row r="1097" spans="3:4" x14ac:dyDescent="0.35">
      <c r="C1097" s="3" t="s">
        <v>18700</v>
      </c>
      <c r="D1097" s="26">
        <v>0</v>
      </c>
    </row>
    <row r="1098" spans="3:4" x14ac:dyDescent="0.35">
      <c r="C1098" s="3" t="s">
        <v>17195</v>
      </c>
      <c r="D1098" s="26">
        <v>0</v>
      </c>
    </row>
    <row r="1099" spans="3:4" x14ac:dyDescent="0.35">
      <c r="C1099" s="3" t="s">
        <v>18704</v>
      </c>
      <c r="D1099" s="26">
        <v>0</v>
      </c>
    </row>
    <row r="1100" spans="3:4" x14ac:dyDescent="0.35">
      <c r="C1100" s="3" t="s">
        <v>17196</v>
      </c>
      <c r="D1100" s="26">
        <v>0</v>
      </c>
    </row>
    <row r="1101" spans="3:4" x14ac:dyDescent="0.35">
      <c r="C1101" s="3" t="s">
        <v>18708</v>
      </c>
      <c r="D1101" s="26">
        <v>0</v>
      </c>
    </row>
    <row r="1102" spans="3:4" x14ac:dyDescent="0.35">
      <c r="C1102" s="3" t="s">
        <v>17197</v>
      </c>
      <c r="D1102" s="26">
        <v>0</v>
      </c>
    </row>
    <row r="1103" spans="3:4" x14ac:dyDescent="0.35">
      <c r="C1103" s="3" t="s">
        <v>18712</v>
      </c>
      <c r="D1103" s="26">
        <v>0</v>
      </c>
    </row>
    <row r="1104" spans="3:4" x14ac:dyDescent="0.35">
      <c r="C1104" s="3" t="s">
        <v>17198</v>
      </c>
      <c r="D1104" s="26">
        <v>0</v>
      </c>
    </row>
    <row r="1105" spans="3:4" x14ac:dyDescent="0.35">
      <c r="C1105" s="3" t="s">
        <v>18716</v>
      </c>
      <c r="D1105" s="26">
        <v>0</v>
      </c>
    </row>
    <row r="1106" spans="3:4" x14ac:dyDescent="0.35">
      <c r="C1106" s="3" t="s">
        <v>17199</v>
      </c>
      <c r="D1106" s="26">
        <v>0</v>
      </c>
    </row>
    <row r="1107" spans="3:4" x14ac:dyDescent="0.35">
      <c r="C1107" s="3" t="s">
        <v>18720</v>
      </c>
      <c r="D1107" s="26">
        <v>0</v>
      </c>
    </row>
    <row r="1108" spans="3:4" x14ac:dyDescent="0.35">
      <c r="C1108" s="3" t="s">
        <v>17200</v>
      </c>
      <c r="D1108" s="26">
        <v>0</v>
      </c>
    </row>
    <row r="1109" spans="3:4" x14ac:dyDescent="0.35">
      <c r="C1109" s="3" t="s">
        <v>18724</v>
      </c>
      <c r="D1109" s="26">
        <v>0</v>
      </c>
    </row>
    <row r="1110" spans="3:4" x14ac:dyDescent="0.35">
      <c r="C1110" s="3" t="s">
        <v>17201</v>
      </c>
      <c r="D1110" s="26">
        <v>0</v>
      </c>
    </row>
    <row r="1111" spans="3:4" x14ac:dyDescent="0.35">
      <c r="C1111" s="3" t="s">
        <v>18728</v>
      </c>
      <c r="D1111" s="26">
        <v>0</v>
      </c>
    </row>
    <row r="1112" spans="3:4" x14ac:dyDescent="0.35">
      <c r="C1112" s="3" t="s">
        <v>17202</v>
      </c>
      <c r="D1112" s="26">
        <v>0</v>
      </c>
    </row>
    <row r="1113" spans="3:4" x14ac:dyDescent="0.35">
      <c r="C1113" s="3" t="s">
        <v>18732</v>
      </c>
      <c r="D1113" s="26">
        <v>0</v>
      </c>
    </row>
    <row r="1114" spans="3:4" x14ac:dyDescent="0.35">
      <c r="C1114" s="3" t="s">
        <v>17203</v>
      </c>
      <c r="D1114" s="26">
        <v>0</v>
      </c>
    </row>
    <row r="1115" spans="3:4" x14ac:dyDescent="0.35">
      <c r="C1115" s="3" t="s">
        <v>18736</v>
      </c>
      <c r="D1115" s="26">
        <v>0</v>
      </c>
    </row>
    <row r="1116" spans="3:4" x14ac:dyDescent="0.35">
      <c r="C1116" s="3" t="s">
        <v>17204</v>
      </c>
      <c r="D1116" s="26">
        <v>0</v>
      </c>
    </row>
    <row r="1117" spans="3:4" x14ac:dyDescent="0.35">
      <c r="C1117" s="3" t="s">
        <v>18740</v>
      </c>
      <c r="D1117" s="26">
        <v>0</v>
      </c>
    </row>
    <row r="1118" spans="3:4" x14ac:dyDescent="0.35">
      <c r="C1118" s="3" t="s">
        <v>17205</v>
      </c>
      <c r="D1118" s="26">
        <v>0</v>
      </c>
    </row>
    <row r="1119" spans="3:4" x14ac:dyDescent="0.35">
      <c r="C1119" s="3" t="s">
        <v>18744</v>
      </c>
      <c r="D1119" s="26">
        <v>0</v>
      </c>
    </row>
    <row r="1120" spans="3:4" x14ac:dyDescent="0.35">
      <c r="C1120" s="3" t="s">
        <v>17206</v>
      </c>
      <c r="D1120" s="26">
        <v>0</v>
      </c>
    </row>
    <row r="1121" spans="3:4" x14ac:dyDescent="0.35">
      <c r="C1121" s="3" t="s">
        <v>18748</v>
      </c>
      <c r="D1121" s="26">
        <v>0</v>
      </c>
    </row>
    <row r="1122" spans="3:4" x14ac:dyDescent="0.35">
      <c r="C1122" s="3" t="s">
        <v>17207</v>
      </c>
      <c r="D1122" s="26">
        <v>0</v>
      </c>
    </row>
    <row r="1123" spans="3:4" x14ac:dyDescent="0.35">
      <c r="C1123" s="3" t="s">
        <v>18752</v>
      </c>
      <c r="D1123" s="26">
        <v>0</v>
      </c>
    </row>
    <row r="1124" spans="3:4" x14ac:dyDescent="0.35">
      <c r="C1124" s="3" t="s">
        <v>17208</v>
      </c>
      <c r="D1124" s="26">
        <v>0</v>
      </c>
    </row>
    <row r="1125" spans="3:4" x14ac:dyDescent="0.35">
      <c r="C1125" s="3" t="s">
        <v>18756</v>
      </c>
      <c r="D1125" s="26">
        <v>0</v>
      </c>
    </row>
    <row r="1126" spans="3:4" x14ac:dyDescent="0.35">
      <c r="C1126" s="3" t="s">
        <v>17209</v>
      </c>
      <c r="D1126" s="26">
        <v>0</v>
      </c>
    </row>
    <row r="1127" spans="3:4" x14ac:dyDescent="0.35">
      <c r="C1127" s="3" t="s">
        <v>18760</v>
      </c>
      <c r="D1127" s="26">
        <v>0</v>
      </c>
    </row>
    <row r="1128" spans="3:4" x14ac:dyDescent="0.35">
      <c r="C1128" s="3" t="s">
        <v>17210</v>
      </c>
      <c r="D1128" s="26">
        <v>0</v>
      </c>
    </row>
    <row r="1129" spans="3:4" x14ac:dyDescent="0.35">
      <c r="C1129" s="3" t="s">
        <v>18764</v>
      </c>
      <c r="D1129" s="26">
        <v>0</v>
      </c>
    </row>
    <row r="1130" spans="3:4" x14ac:dyDescent="0.35">
      <c r="C1130" s="3" t="s">
        <v>17211</v>
      </c>
      <c r="D1130" s="26">
        <v>0</v>
      </c>
    </row>
    <row r="1131" spans="3:4" x14ac:dyDescent="0.35">
      <c r="C1131" s="3" t="s">
        <v>18768</v>
      </c>
      <c r="D1131" s="26">
        <v>0</v>
      </c>
    </row>
    <row r="1132" spans="3:4" x14ac:dyDescent="0.35">
      <c r="C1132" s="3" t="s">
        <v>17212</v>
      </c>
      <c r="D1132" s="26">
        <v>0</v>
      </c>
    </row>
    <row r="1133" spans="3:4" x14ac:dyDescent="0.35">
      <c r="C1133" s="3" t="s">
        <v>18772</v>
      </c>
      <c r="D1133" s="26">
        <v>0</v>
      </c>
    </row>
    <row r="1134" spans="3:4" x14ac:dyDescent="0.35">
      <c r="C1134" s="3" t="s">
        <v>17213</v>
      </c>
      <c r="D1134" s="26">
        <v>0</v>
      </c>
    </row>
    <row r="1135" spans="3:4" x14ac:dyDescent="0.35">
      <c r="C1135" s="3" t="s">
        <v>18776</v>
      </c>
      <c r="D1135" s="26">
        <v>0</v>
      </c>
    </row>
    <row r="1136" spans="3:4" x14ac:dyDescent="0.35">
      <c r="C1136" s="3" t="s">
        <v>17214</v>
      </c>
      <c r="D1136" s="26">
        <v>0</v>
      </c>
    </row>
    <row r="1137" spans="3:4" x14ac:dyDescent="0.35">
      <c r="C1137" s="3" t="s">
        <v>18780</v>
      </c>
      <c r="D1137" s="26">
        <v>0</v>
      </c>
    </row>
    <row r="1138" spans="3:4" x14ac:dyDescent="0.35">
      <c r="C1138" s="3" t="s">
        <v>17215</v>
      </c>
      <c r="D1138" s="26">
        <v>0</v>
      </c>
    </row>
    <row r="1139" spans="3:4" x14ac:dyDescent="0.35">
      <c r="C1139" s="3" t="s">
        <v>18784</v>
      </c>
      <c r="D1139" s="26">
        <v>0</v>
      </c>
    </row>
    <row r="1140" spans="3:4" x14ac:dyDescent="0.35">
      <c r="C1140" s="3" t="s">
        <v>17216</v>
      </c>
      <c r="D1140" s="26">
        <v>0</v>
      </c>
    </row>
    <row r="1141" spans="3:4" x14ac:dyDescent="0.35">
      <c r="C1141" s="3" t="s">
        <v>18788</v>
      </c>
      <c r="D1141" s="26">
        <v>0</v>
      </c>
    </row>
    <row r="1142" spans="3:4" x14ac:dyDescent="0.35">
      <c r="C1142" s="3" t="s">
        <v>17217</v>
      </c>
      <c r="D1142" s="26">
        <v>0</v>
      </c>
    </row>
    <row r="1143" spans="3:4" x14ac:dyDescent="0.35">
      <c r="C1143" s="3" t="s">
        <v>18792</v>
      </c>
      <c r="D1143" s="26">
        <v>0</v>
      </c>
    </row>
    <row r="1144" spans="3:4" x14ac:dyDescent="0.35">
      <c r="C1144" s="3" t="s">
        <v>17218</v>
      </c>
      <c r="D1144" s="26">
        <v>0</v>
      </c>
    </row>
    <row r="1145" spans="3:4" x14ac:dyDescent="0.35">
      <c r="C1145" s="3" t="s">
        <v>18796</v>
      </c>
      <c r="D1145" s="26">
        <v>0</v>
      </c>
    </row>
    <row r="1146" spans="3:4" x14ac:dyDescent="0.35">
      <c r="C1146" s="3" t="s">
        <v>17219</v>
      </c>
      <c r="D1146" s="26">
        <v>0</v>
      </c>
    </row>
    <row r="1147" spans="3:4" x14ac:dyDescent="0.35">
      <c r="C1147" s="3" t="s">
        <v>18800</v>
      </c>
      <c r="D1147" s="26">
        <v>0</v>
      </c>
    </row>
    <row r="1148" spans="3:4" x14ac:dyDescent="0.35">
      <c r="C1148" s="3" t="s">
        <v>17220</v>
      </c>
      <c r="D1148" s="26">
        <v>0</v>
      </c>
    </row>
    <row r="1149" spans="3:4" x14ac:dyDescent="0.35">
      <c r="C1149" s="3" t="s">
        <v>18804</v>
      </c>
      <c r="D1149" s="26">
        <v>0</v>
      </c>
    </row>
    <row r="1150" spans="3:4" x14ac:dyDescent="0.35">
      <c r="C1150" s="3" t="s">
        <v>17221</v>
      </c>
      <c r="D1150" s="26">
        <v>0</v>
      </c>
    </row>
    <row r="1151" spans="3:4" x14ac:dyDescent="0.35">
      <c r="C1151" s="3" t="s">
        <v>18808</v>
      </c>
      <c r="D1151" s="26">
        <v>0</v>
      </c>
    </row>
    <row r="1152" spans="3:4" x14ac:dyDescent="0.35">
      <c r="C1152" s="3" t="s">
        <v>17222</v>
      </c>
      <c r="D1152" s="26">
        <v>0</v>
      </c>
    </row>
    <row r="1153" spans="3:4" x14ac:dyDescent="0.35">
      <c r="C1153" s="3" t="s">
        <v>18812</v>
      </c>
      <c r="D1153" s="26">
        <v>0</v>
      </c>
    </row>
    <row r="1154" spans="3:4" x14ac:dyDescent="0.35">
      <c r="C1154" s="3" t="s">
        <v>17223</v>
      </c>
      <c r="D1154" s="26">
        <v>0</v>
      </c>
    </row>
    <row r="1155" spans="3:4" x14ac:dyDescent="0.35">
      <c r="C1155" s="3" t="s">
        <v>18816</v>
      </c>
      <c r="D1155" s="26">
        <v>0</v>
      </c>
    </row>
    <row r="1156" spans="3:4" x14ac:dyDescent="0.35">
      <c r="C1156" s="3" t="s">
        <v>17224</v>
      </c>
      <c r="D1156" s="26">
        <v>0</v>
      </c>
    </row>
    <row r="1157" spans="3:4" x14ac:dyDescent="0.35">
      <c r="C1157" s="3" t="s">
        <v>18820</v>
      </c>
      <c r="D1157" s="26">
        <v>0</v>
      </c>
    </row>
    <row r="1158" spans="3:4" x14ac:dyDescent="0.35">
      <c r="C1158" s="3" t="s">
        <v>17225</v>
      </c>
      <c r="D1158" s="26">
        <v>0</v>
      </c>
    </row>
    <row r="1159" spans="3:4" x14ac:dyDescent="0.35">
      <c r="C1159" s="3" t="s">
        <v>18824</v>
      </c>
      <c r="D1159" s="26">
        <v>0</v>
      </c>
    </row>
    <row r="1160" spans="3:4" x14ac:dyDescent="0.35">
      <c r="C1160" s="3" t="s">
        <v>17226</v>
      </c>
      <c r="D1160" s="26">
        <v>0</v>
      </c>
    </row>
    <row r="1161" spans="3:4" x14ac:dyDescent="0.35">
      <c r="C1161" s="3" t="s">
        <v>18828</v>
      </c>
      <c r="D1161" s="26">
        <v>0</v>
      </c>
    </row>
    <row r="1162" spans="3:4" x14ac:dyDescent="0.35">
      <c r="C1162" s="3" t="s">
        <v>17227</v>
      </c>
      <c r="D1162" s="26">
        <v>0</v>
      </c>
    </row>
    <row r="1163" spans="3:4" x14ac:dyDescent="0.35">
      <c r="C1163" s="3" t="s">
        <v>18832</v>
      </c>
      <c r="D1163" s="26">
        <v>0</v>
      </c>
    </row>
    <row r="1164" spans="3:4" x14ac:dyDescent="0.35">
      <c r="C1164" s="3" t="s">
        <v>17228</v>
      </c>
      <c r="D1164" s="26">
        <v>0</v>
      </c>
    </row>
    <row r="1165" spans="3:4" x14ac:dyDescent="0.35">
      <c r="C1165" s="3" t="s">
        <v>18836</v>
      </c>
      <c r="D1165" s="26">
        <v>0</v>
      </c>
    </row>
    <row r="1166" spans="3:4" x14ac:dyDescent="0.35">
      <c r="C1166" s="3" t="s">
        <v>17229</v>
      </c>
      <c r="D1166" s="26">
        <v>0</v>
      </c>
    </row>
    <row r="1167" spans="3:4" x14ac:dyDescent="0.35">
      <c r="C1167" s="3" t="s">
        <v>18840</v>
      </c>
      <c r="D1167" s="26">
        <v>0</v>
      </c>
    </row>
    <row r="1168" spans="3:4" x14ac:dyDescent="0.35">
      <c r="C1168" s="3" t="s">
        <v>17230</v>
      </c>
      <c r="D1168" s="26">
        <v>0</v>
      </c>
    </row>
    <row r="1169" spans="3:4" x14ac:dyDescent="0.35">
      <c r="C1169" s="3" t="s">
        <v>18844</v>
      </c>
      <c r="D1169" s="26">
        <v>0</v>
      </c>
    </row>
    <row r="1170" spans="3:4" x14ac:dyDescent="0.35">
      <c r="C1170" s="3" t="s">
        <v>17231</v>
      </c>
      <c r="D1170" s="26">
        <v>0</v>
      </c>
    </row>
    <row r="1171" spans="3:4" x14ac:dyDescent="0.35">
      <c r="C1171" s="3" t="s">
        <v>18848</v>
      </c>
      <c r="D1171" s="26">
        <v>0</v>
      </c>
    </row>
    <row r="1172" spans="3:4" x14ac:dyDescent="0.35">
      <c r="C1172" s="3" t="s">
        <v>17232</v>
      </c>
      <c r="D1172" s="26">
        <v>0</v>
      </c>
    </row>
    <row r="1173" spans="3:4" x14ac:dyDescent="0.35">
      <c r="C1173" s="3" t="s">
        <v>18852</v>
      </c>
      <c r="D1173" s="26">
        <v>0</v>
      </c>
    </row>
    <row r="1174" spans="3:4" x14ac:dyDescent="0.35">
      <c r="C1174" s="3" t="s">
        <v>17233</v>
      </c>
      <c r="D1174" s="26">
        <v>0</v>
      </c>
    </row>
    <row r="1175" spans="3:4" x14ac:dyDescent="0.35">
      <c r="C1175" s="3" t="s">
        <v>18856</v>
      </c>
      <c r="D1175" s="26">
        <v>0</v>
      </c>
    </row>
    <row r="1176" spans="3:4" x14ac:dyDescent="0.35">
      <c r="C1176" s="3" t="s">
        <v>17234</v>
      </c>
      <c r="D1176" s="26">
        <v>0</v>
      </c>
    </row>
    <row r="1177" spans="3:4" x14ac:dyDescent="0.35">
      <c r="C1177" s="3" t="s">
        <v>18860</v>
      </c>
      <c r="D1177" s="26">
        <v>0</v>
      </c>
    </row>
    <row r="1178" spans="3:4" x14ac:dyDescent="0.35">
      <c r="C1178" s="3" t="s">
        <v>17235</v>
      </c>
      <c r="D1178" s="26">
        <v>0</v>
      </c>
    </row>
    <row r="1179" spans="3:4" x14ac:dyDescent="0.35">
      <c r="C1179" s="3" t="s">
        <v>18864</v>
      </c>
      <c r="D1179" s="26">
        <v>0</v>
      </c>
    </row>
    <row r="1180" spans="3:4" x14ac:dyDescent="0.35">
      <c r="C1180" s="3" t="s">
        <v>17236</v>
      </c>
      <c r="D1180" s="26">
        <v>0</v>
      </c>
    </row>
    <row r="1181" spans="3:4" x14ac:dyDescent="0.35">
      <c r="C1181" s="3" t="s">
        <v>18868</v>
      </c>
      <c r="D1181" s="26">
        <v>0</v>
      </c>
    </row>
    <row r="1182" spans="3:4" x14ac:dyDescent="0.35">
      <c r="C1182" s="3" t="s">
        <v>17237</v>
      </c>
      <c r="D1182" s="26">
        <v>0</v>
      </c>
    </row>
    <row r="1183" spans="3:4" x14ac:dyDescent="0.35">
      <c r="C1183" s="3" t="s">
        <v>18872</v>
      </c>
      <c r="D1183" s="26">
        <v>0</v>
      </c>
    </row>
    <row r="1184" spans="3:4" x14ac:dyDescent="0.35">
      <c r="C1184" s="3" t="s">
        <v>17238</v>
      </c>
      <c r="D1184" s="26">
        <v>0</v>
      </c>
    </row>
    <row r="1185" spans="3:4" x14ac:dyDescent="0.35">
      <c r="C1185" s="3" t="s">
        <v>18876</v>
      </c>
      <c r="D1185" s="26">
        <v>0</v>
      </c>
    </row>
    <row r="1186" spans="3:4" x14ac:dyDescent="0.35">
      <c r="C1186" s="3" t="s">
        <v>17239</v>
      </c>
      <c r="D1186" s="26">
        <v>0</v>
      </c>
    </row>
    <row r="1187" spans="3:4" x14ac:dyDescent="0.35">
      <c r="C1187" s="3" t="s">
        <v>18880</v>
      </c>
      <c r="D1187" s="26">
        <v>0</v>
      </c>
    </row>
    <row r="1188" spans="3:4" x14ac:dyDescent="0.35">
      <c r="C1188" s="3" t="s">
        <v>17240</v>
      </c>
      <c r="D1188" s="26">
        <v>0</v>
      </c>
    </row>
    <row r="1189" spans="3:4" x14ac:dyDescent="0.35">
      <c r="C1189" s="3" t="s">
        <v>18884</v>
      </c>
      <c r="D1189" s="26">
        <v>0</v>
      </c>
    </row>
    <row r="1190" spans="3:4" x14ac:dyDescent="0.35">
      <c r="C1190" s="3" t="s">
        <v>17241</v>
      </c>
      <c r="D1190" s="26">
        <v>0</v>
      </c>
    </row>
    <row r="1191" spans="3:4" x14ac:dyDescent="0.35">
      <c r="C1191" s="3" t="s">
        <v>18888</v>
      </c>
      <c r="D1191" s="26">
        <v>0</v>
      </c>
    </row>
    <row r="1192" spans="3:4" x14ac:dyDescent="0.35">
      <c r="C1192" s="3" t="s">
        <v>17242</v>
      </c>
      <c r="D1192" s="26">
        <v>0</v>
      </c>
    </row>
    <row r="1193" spans="3:4" x14ac:dyDescent="0.35">
      <c r="C1193" s="3" t="s">
        <v>18892</v>
      </c>
      <c r="D1193" s="26">
        <v>0</v>
      </c>
    </row>
    <row r="1194" spans="3:4" x14ac:dyDescent="0.35">
      <c r="C1194" s="3" t="s">
        <v>17243</v>
      </c>
      <c r="D1194" s="26">
        <v>0</v>
      </c>
    </row>
    <row r="1195" spans="3:4" x14ac:dyDescent="0.35">
      <c r="C1195" s="3" t="s">
        <v>18896</v>
      </c>
      <c r="D1195" s="26">
        <v>0</v>
      </c>
    </row>
    <row r="1196" spans="3:4" x14ac:dyDescent="0.35">
      <c r="C1196" s="3" t="s">
        <v>17244</v>
      </c>
      <c r="D1196" s="26">
        <v>0</v>
      </c>
    </row>
    <row r="1197" spans="3:4" x14ac:dyDescent="0.35">
      <c r="C1197" s="3" t="s">
        <v>18900</v>
      </c>
      <c r="D1197" s="26">
        <v>0</v>
      </c>
    </row>
    <row r="1198" spans="3:4" x14ac:dyDescent="0.35">
      <c r="C1198" s="3" t="s">
        <v>17245</v>
      </c>
      <c r="D1198" s="26">
        <v>0</v>
      </c>
    </row>
    <row r="1199" spans="3:4" x14ac:dyDescent="0.35">
      <c r="C1199" s="3" t="s">
        <v>18904</v>
      </c>
      <c r="D1199" s="26">
        <v>0</v>
      </c>
    </row>
    <row r="1200" spans="3:4" x14ac:dyDescent="0.35">
      <c r="C1200" s="3" t="s">
        <v>17246</v>
      </c>
      <c r="D1200" s="26">
        <v>0</v>
      </c>
    </row>
    <row r="1201" spans="3:4" x14ac:dyDescent="0.35">
      <c r="C1201" s="3" t="s">
        <v>18908</v>
      </c>
      <c r="D1201" s="26">
        <v>0</v>
      </c>
    </row>
    <row r="1202" spans="3:4" x14ac:dyDescent="0.35">
      <c r="C1202" s="3" t="s">
        <v>17247</v>
      </c>
      <c r="D1202" s="26">
        <v>0</v>
      </c>
    </row>
    <row r="1203" spans="3:4" x14ac:dyDescent="0.35">
      <c r="C1203" s="3" t="s">
        <v>18912</v>
      </c>
      <c r="D1203" s="26">
        <v>0</v>
      </c>
    </row>
    <row r="1204" spans="3:4" x14ac:dyDescent="0.35">
      <c r="C1204" s="3" t="s">
        <v>17248</v>
      </c>
      <c r="D1204" s="26">
        <v>0</v>
      </c>
    </row>
    <row r="1205" spans="3:4" x14ac:dyDescent="0.35">
      <c r="C1205" s="3" t="s">
        <v>18916</v>
      </c>
      <c r="D1205" s="26">
        <v>0</v>
      </c>
    </row>
    <row r="1206" spans="3:4" x14ac:dyDescent="0.35">
      <c r="C1206" s="3" t="s">
        <v>17249</v>
      </c>
      <c r="D1206" s="26">
        <v>0</v>
      </c>
    </row>
    <row r="1207" spans="3:4" x14ac:dyDescent="0.35">
      <c r="C1207" s="3" t="s">
        <v>18920</v>
      </c>
      <c r="D1207" s="26">
        <v>0</v>
      </c>
    </row>
    <row r="1208" spans="3:4" x14ac:dyDescent="0.35">
      <c r="C1208" s="3" t="s">
        <v>17250</v>
      </c>
      <c r="D1208" s="26">
        <v>0</v>
      </c>
    </row>
    <row r="1209" spans="3:4" x14ac:dyDescent="0.35">
      <c r="C1209" s="3" t="s">
        <v>18924</v>
      </c>
      <c r="D1209" s="26">
        <v>0</v>
      </c>
    </row>
    <row r="1210" spans="3:4" x14ac:dyDescent="0.35">
      <c r="C1210" s="3" t="s">
        <v>17251</v>
      </c>
      <c r="D1210" s="26">
        <v>0</v>
      </c>
    </row>
    <row r="1211" spans="3:4" x14ac:dyDescent="0.35">
      <c r="C1211" s="3" t="s">
        <v>18928</v>
      </c>
      <c r="D1211" s="26">
        <v>0</v>
      </c>
    </row>
    <row r="1212" spans="3:4" x14ac:dyDescent="0.35">
      <c r="C1212" s="3" t="s">
        <v>17252</v>
      </c>
      <c r="D1212" s="26">
        <v>0</v>
      </c>
    </row>
    <row r="1213" spans="3:4" x14ac:dyDescent="0.35">
      <c r="C1213" s="3" t="s">
        <v>18932</v>
      </c>
      <c r="D1213" s="26">
        <v>0</v>
      </c>
    </row>
    <row r="1214" spans="3:4" x14ac:dyDescent="0.35">
      <c r="C1214" s="3" t="s">
        <v>17253</v>
      </c>
      <c r="D1214" s="26">
        <v>0</v>
      </c>
    </row>
    <row r="1215" spans="3:4" x14ac:dyDescent="0.35">
      <c r="C1215" s="3" t="s">
        <v>18936</v>
      </c>
      <c r="D1215" s="26">
        <v>0</v>
      </c>
    </row>
    <row r="1216" spans="3:4" x14ac:dyDescent="0.35">
      <c r="C1216" s="3" t="s">
        <v>17254</v>
      </c>
      <c r="D1216" s="26">
        <v>0</v>
      </c>
    </row>
    <row r="1217" spans="3:4" x14ac:dyDescent="0.35">
      <c r="C1217" s="3" t="s">
        <v>18940</v>
      </c>
      <c r="D1217" s="26">
        <v>0</v>
      </c>
    </row>
    <row r="1218" spans="3:4" x14ac:dyDescent="0.35">
      <c r="C1218" s="3" t="s">
        <v>17255</v>
      </c>
      <c r="D1218" s="26">
        <v>0</v>
      </c>
    </row>
    <row r="1219" spans="3:4" x14ac:dyDescent="0.35">
      <c r="C1219" s="3" t="s">
        <v>18944</v>
      </c>
      <c r="D1219" s="26">
        <v>0</v>
      </c>
    </row>
    <row r="1220" spans="3:4" x14ac:dyDescent="0.35">
      <c r="C1220" s="3" t="s">
        <v>17256</v>
      </c>
      <c r="D1220" s="26">
        <v>0</v>
      </c>
    </row>
    <row r="1221" spans="3:4" x14ac:dyDescent="0.35">
      <c r="C1221" s="3" t="s">
        <v>18948</v>
      </c>
      <c r="D1221" s="26">
        <v>0</v>
      </c>
    </row>
    <row r="1222" spans="3:4" x14ac:dyDescent="0.35">
      <c r="C1222" s="3" t="s">
        <v>17257</v>
      </c>
      <c r="D1222" s="26">
        <v>0</v>
      </c>
    </row>
    <row r="1223" spans="3:4" x14ac:dyDescent="0.35">
      <c r="C1223" s="3" t="s">
        <v>18952</v>
      </c>
      <c r="D1223" s="26">
        <v>0</v>
      </c>
    </row>
    <row r="1224" spans="3:4" x14ac:dyDescent="0.35">
      <c r="C1224" s="3" t="s">
        <v>17258</v>
      </c>
      <c r="D1224" s="26">
        <v>0</v>
      </c>
    </row>
    <row r="1225" spans="3:4" x14ac:dyDescent="0.35">
      <c r="C1225" s="3" t="s">
        <v>18956</v>
      </c>
      <c r="D1225" s="26">
        <v>0</v>
      </c>
    </row>
    <row r="1226" spans="3:4" x14ac:dyDescent="0.35">
      <c r="C1226" s="3" t="s">
        <v>17259</v>
      </c>
      <c r="D1226" s="26">
        <v>0</v>
      </c>
    </row>
    <row r="1227" spans="3:4" x14ac:dyDescent="0.35">
      <c r="C1227" s="3" t="s">
        <v>18960</v>
      </c>
      <c r="D1227" s="26">
        <v>0</v>
      </c>
    </row>
    <row r="1228" spans="3:4" x14ac:dyDescent="0.35">
      <c r="C1228" s="3" t="s">
        <v>17260</v>
      </c>
      <c r="D1228" s="26">
        <v>0</v>
      </c>
    </row>
    <row r="1229" spans="3:4" x14ac:dyDescent="0.35">
      <c r="C1229" s="3" t="s">
        <v>18964</v>
      </c>
      <c r="D1229" s="26">
        <v>0</v>
      </c>
    </row>
    <row r="1230" spans="3:4" x14ac:dyDescent="0.35">
      <c r="C1230" s="3" t="s">
        <v>17261</v>
      </c>
      <c r="D1230" s="26">
        <v>0</v>
      </c>
    </row>
    <row r="1231" spans="3:4" x14ac:dyDescent="0.35">
      <c r="C1231" s="3" t="s">
        <v>16693</v>
      </c>
      <c r="D1231" s="26">
        <v>0</v>
      </c>
    </row>
    <row r="1232" spans="3:4" x14ac:dyDescent="0.35">
      <c r="C1232" s="3" t="s">
        <v>17262</v>
      </c>
      <c r="D1232" s="26">
        <v>0</v>
      </c>
    </row>
    <row r="1233" spans="3:4" x14ac:dyDescent="0.35">
      <c r="C1233" s="3" t="s">
        <v>18979</v>
      </c>
      <c r="D1233" s="26">
        <v>0</v>
      </c>
    </row>
    <row r="1234" spans="3:4" x14ac:dyDescent="0.35">
      <c r="C1234" s="3" t="s">
        <v>17263</v>
      </c>
      <c r="D1234" s="26">
        <v>0</v>
      </c>
    </row>
    <row r="1235" spans="3:4" x14ac:dyDescent="0.35">
      <c r="C1235" s="3" t="s">
        <v>18983</v>
      </c>
      <c r="D1235" s="26">
        <v>0</v>
      </c>
    </row>
    <row r="1236" spans="3:4" x14ac:dyDescent="0.35">
      <c r="C1236" s="3" t="s">
        <v>17264</v>
      </c>
      <c r="D1236" s="26">
        <v>0</v>
      </c>
    </row>
    <row r="1237" spans="3:4" x14ac:dyDescent="0.35">
      <c r="C1237" s="3" t="s">
        <v>17836</v>
      </c>
      <c r="D1237" s="26">
        <v>0</v>
      </c>
    </row>
    <row r="1238" spans="3:4" x14ac:dyDescent="0.35">
      <c r="C1238" s="3" t="s">
        <v>17265</v>
      </c>
      <c r="D1238" s="26">
        <v>0</v>
      </c>
    </row>
    <row r="1239" spans="3:4" x14ac:dyDescent="0.35">
      <c r="C1239" s="3" t="s">
        <v>17838</v>
      </c>
      <c r="D1239" s="26">
        <v>0</v>
      </c>
    </row>
    <row r="1240" spans="3:4" x14ac:dyDescent="0.35">
      <c r="C1240" s="3" t="s">
        <v>17266</v>
      </c>
      <c r="D1240" s="26">
        <v>0</v>
      </c>
    </row>
    <row r="1241" spans="3:4" x14ac:dyDescent="0.35">
      <c r="C1241" s="3" t="s">
        <v>17840</v>
      </c>
      <c r="D1241" s="26">
        <v>0</v>
      </c>
    </row>
    <row r="1242" spans="3:4" x14ac:dyDescent="0.35">
      <c r="C1242" s="3" t="s">
        <v>17267</v>
      </c>
      <c r="D1242" s="26">
        <v>0</v>
      </c>
    </row>
    <row r="1243" spans="3:4" x14ac:dyDescent="0.35">
      <c r="C1243" s="3" t="s">
        <v>17842</v>
      </c>
      <c r="D1243" s="26">
        <v>0</v>
      </c>
    </row>
    <row r="1244" spans="3:4" x14ac:dyDescent="0.35">
      <c r="C1244" s="3" t="s">
        <v>17268</v>
      </c>
      <c r="D1244" s="26">
        <v>0</v>
      </c>
    </row>
    <row r="1245" spans="3:4" x14ac:dyDescent="0.35">
      <c r="C1245" s="3" t="s">
        <v>17844</v>
      </c>
      <c r="D1245" s="26">
        <v>0</v>
      </c>
    </row>
    <row r="1246" spans="3:4" x14ac:dyDescent="0.35">
      <c r="C1246" s="3" t="s">
        <v>17269</v>
      </c>
      <c r="D1246" s="26">
        <v>0</v>
      </c>
    </row>
    <row r="1247" spans="3:4" x14ac:dyDescent="0.35">
      <c r="C1247" s="3" t="s">
        <v>17846</v>
      </c>
      <c r="D1247" s="26">
        <v>0</v>
      </c>
    </row>
    <row r="1248" spans="3:4" x14ac:dyDescent="0.35">
      <c r="C1248" s="3" t="s">
        <v>17270</v>
      </c>
      <c r="D1248" s="26">
        <v>0</v>
      </c>
    </row>
    <row r="1249" spans="3:4" x14ac:dyDescent="0.35">
      <c r="C1249" s="3" t="s">
        <v>17848</v>
      </c>
      <c r="D1249" s="26">
        <v>0</v>
      </c>
    </row>
    <row r="1250" spans="3:4" x14ac:dyDescent="0.35">
      <c r="C1250" s="3" t="s">
        <v>17271</v>
      </c>
      <c r="D1250" s="26">
        <v>0</v>
      </c>
    </row>
    <row r="1251" spans="3:4" x14ac:dyDescent="0.35">
      <c r="C1251" s="3" t="s">
        <v>17850</v>
      </c>
      <c r="D1251" s="26">
        <v>0</v>
      </c>
    </row>
    <row r="1252" spans="3:4" x14ac:dyDescent="0.35">
      <c r="C1252" s="3" t="s">
        <v>17272</v>
      </c>
      <c r="D1252" s="26">
        <v>0</v>
      </c>
    </row>
    <row r="1253" spans="3:4" x14ac:dyDescent="0.35">
      <c r="C1253" s="3" t="s">
        <v>17852</v>
      </c>
      <c r="D1253" s="26">
        <v>0</v>
      </c>
    </row>
    <row r="1254" spans="3:4" x14ac:dyDescent="0.35">
      <c r="C1254" s="3" t="s">
        <v>17273</v>
      </c>
      <c r="D1254" s="26">
        <v>0</v>
      </c>
    </row>
    <row r="1255" spans="3:4" x14ac:dyDescent="0.35">
      <c r="C1255" s="3" t="s">
        <v>17854</v>
      </c>
      <c r="D1255" s="26">
        <v>0</v>
      </c>
    </row>
    <row r="1256" spans="3:4" x14ac:dyDescent="0.35">
      <c r="C1256" s="3" t="s">
        <v>17274</v>
      </c>
      <c r="D1256" s="26">
        <v>0</v>
      </c>
    </row>
    <row r="1257" spans="3:4" x14ac:dyDescent="0.35">
      <c r="C1257" s="3" t="s">
        <v>17856</v>
      </c>
      <c r="D1257" s="26">
        <v>0</v>
      </c>
    </row>
    <row r="1258" spans="3:4" x14ac:dyDescent="0.35">
      <c r="C1258" s="3" t="s">
        <v>17275</v>
      </c>
      <c r="D1258" s="26">
        <v>0</v>
      </c>
    </row>
    <row r="1259" spans="3:4" x14ac:dyDescent="0.35">
      <c r="C1259" s="3" t="s">
        <v>17858</v>
      </c>
      <c r="D1259" s="26">
        <v>0</v>
      </c>
    </row>
    <row r="1260" spans="3:4" x14ac:dyDescent="0.35">
      <c r="C1260" s="3" t="s">
        <v>17276</v>
      </c>
      <c r="D1260" s="26">
        <v>0</v>
      </c>
    </row>
    <row r="1261" spans="3:4" x14ac:dyDescent="0.35">
      <c r="C1261" s="3" t="s">
        <v>17860</v>
      </c>
      <c r="D1261" s="26">
        <v>0</v>
      </c>
    </row>
    <row r="1262" spans="3:4" x14ac:dyDescent="0.35">
      <c r="C1262" s="3" t="s">
        <v>17277</v>
      </c>
      <c r="D1262" s="26">
        <v>0</v>
      </c>
    </row>
    <row r="1263" spans="3:4" x14ac:dyDescent="0.35">
      <c r="C1263" s="3" t="s">
        <v>17862</v>
      </c>
      <c r="D1263" s="26">
        <v>0</v>
      </c>
    </row>
    <row r="1264" spans="3:4" x14ac:dyDescent="0.35">
      <c r="C1264" s="3" t="s">
        <v>17278</v>
      </c>
      <c r="D1264" s="26">
        <v>0</v>
      </c>
    </row>
    <row r="1265" spans="3:4" x14ac:dyDescent="0.35">
      <c r="C1265" s="3" t="s">
        <v>17864</v>
      </c>
      <c r="D1265" s="26">
        <v>0</v>
      </c>
    </row>
    <row r="1266" spans="3:4" x14ac:dyDescent="0.35">
      <c r="C1266" s="3" t="s">
        <v>17279</v>
      </c>
      <c r="D1266" s="26">
        <v>0</v>
      </c>
    </row>
    <row r="1267" spans="3:4" x14ac:dyDescent="0.35">
      <c r="C1267" s="3" t="s">
        <v>17866</v>
      </c>
      <c r="D1267" s="26">
        <v>0</v>
      </c>
    </row>
    <row r="1268" spans="3:4" x14ac:dyDescent="0.35">
      <c r="C1268" s="3" t="s">
        <v>17280</v>
      </c>
      <c r="D1268" s="26">
        <v>0</v>
      </c>
    </row>
    <row r="1269" spans="3:4" x14ac:dyDescent="0.35">
      <c r="C1269" s="3" t="s">
        <v>17868</v>
      </c>
      <c r="D1269" s="26">
        <v>0</v>
      </c>
    </row>
    <row r="1270" spans="3:4" x14ac:dyDescent="0.35">
      <c r="C1270" s="3" t="s">
        <v>17281</v>
      </c>
      <c r="D1270" s="26">
        <v>0</v>
      </c>
    </row>
    <row r="1271" spans="3:4" x14ac:dyDescent="0.35">
      <c r="C1271" s="3" t="s">
        <v>17870</v>
      </c>
      <c r="D1271" s="26">
        <v>0</v>
      </c>
    </row>
    <row r="1272" spans="3:4" x14ac:dyDescent="0.35">
      <c r="C1272" s="3" t="s">
        <v>17282</v>
      </c>
      <c r="D1272" s="26">
        <v>0</v>
      </c>
    </row>
    <row r="1273" spans="3:4" x14ac:dyDescent="0.35">
      <c r="C1273" s="3" t="s">
        <v>17872</v>
      </c>
      <c r="D1273" s="26">
        <v>0</v>
      </c>
    </row>
    <row r="1274" spans="3:4" x14ac:dyDescent="0.35">
      <c r="C1274" s="3" t="s">
        <v>17283</v>
      </c>
      <c r="D1274" s="26">
        <v>0</v>
      </c>
    </row>
    <row r="1275" spans="3:4" x14ac:dyDescent="0.35">
      <c r="C1275" s="3" t="s">
        <v>17874</v>
      </c>
      <c r="D1275" s="26">
        <v>0</v>
      </c>
    </row>
    <row r="1276" spans="3:4" x14ac:dyDescent="0.35">
      <c r="C1276" s="3" t="s">
        <v>17284</v>
      </c>
      <c r="D1276" s="26">
        <v>0</v>
      </c>
    </row>
    <row r="1277" spans="3:4" x14ac:dyDescent="0.35">
      <c r="C1277" s="3" t="s">
        <v>17876</v>
      </c>
      <c r="D1277" s="26">
        <v>0</v>
      </c>
    </row>
    <row r="1278" spans="3:4" x14ac:dyDescent="0.35">
      <c r="C1278" s="3" t="s">
        <v>17285</v>
      </c>
      <c r="D1278" s="26">
        <v>0</v>
      </c>
    </row>
    <row r="1279" spans="3:4" x14ac:dyDescent="0.35">
      <c r="C1279" s="3" t="s">
        <v>17878</v>
      </c>
      <c r="D1279" s="26">
        <v>0</v>
      </c>
    </row>
    <row r="1280" spans="3:4" x14ac:dyDescent="0.35">
      <c r="C1280" s="3" t="s">
        <v>17286</v>
      </c>
      <c r="D1280" s="26">
        <v>0</v>
      </c>
    </row>
    <row r="1281" spans="3:4" x14ac:dyDescent="0.35">
      <c r="C1281" s="3" t="s">
        <v>17880</v>
      </c>
      <c r="D1281" s="26">
        <v>0</v>
      </c>
    </row>
    <row r="1282" spans="3:4" x14ac:dyDescent="0.35">
      <c r="C1282" s="3" t="s">
        <v>17287</v>
      </c>
      <c r="D1282" s="26">
        <v>0</v>
      </c>
    </row>
    <row r="1283" spans="3:4" x14ac:dyDescent="0.35">
      <c r="C1283" s="3" t="s">
        <v>17882</v>
      </c>
      <c r="D1283" s="26">
        <v>0</v>
      </c>
    </row>
    <row r="1284" spans="3:4" x14ac:dyDescent="0.35">
      <c r="C1284" s="3" t="s">
        <v>17288</v>
      </c>
      <c r="D1284" s="26">
        <v>0</v>
      </c>
    </row>
    <row r="1285" spans="3:4" x14ac:dyDescent="0.35">
      <c r="C1285" s="3" t="s">
        <v>17884</v>
      </c>
      <c r="D1285" s="26">
        <v>0</v>
      </c>
    </row>
    <row r="1286" spans="3:4" x14ac:dyDescent="0.35">
      <c r="C1286" s="3" t="s">
        <v>17289</v>
      </c>
      <c r="D1286" s="26">
        <v>0</v>
      </c>
    </row>
    <row r="1287" spans="3:4" x14ac:dyDescent="0.35">
      <c r="C1287" s="3" t="s">
        <v>17886</v>
      </c>
      <c r="D1287" s="26">
        <v>0</v>
      </c>
    </row>
    <row r="1288" spans="3:4" x14ac:dyDescent="0.35">
      <c r="C1288" s="3" t="s">
        <v>17290</v>
      </c>
      <c r="D1288" s="26">
        <v>0</v>
      </c>
    </row>
    <row r="1289" spans="3:4" x14ac:dyDescent="0.35">
      <c r="C1289" s="3" t="s">
        <v>17888</v>
      </c>
      <c r="D1289" s="26">
        <v>0</v>
      </c>
    </row>
    <row r="1290" spans="3:4" x14ac:dyDescent="0.35">
      <c r="C1290" s="3" t="s">
        <v>17291</v>
      </c>
      <c r="D1290" s="26">
        <v>0</v>
      </c>
    </row>
    <row r="1291" spans="3:4" x14ac:dyDescent="0.35">
      <c r="C1291" s="3" t="s">
        <v>17890</v>
      </c>
      <c r="D1291" s="26">
        <v>0</v>
      </c>
    </row>
    <row r="1292" spans="3:4" x14ac:dyDescent="0.35">
      <c r="C1292" s="3" t="s">
        <v>17292</v>
      </c>
      <c r="D1292" s="26">
        <v>0</v>
      </c>
    </row>
    <row r="1293" spans="3:4" x14ac:dyDescent="0.35">
      <c r="C1293" s="3" t="s">
        <v>17892</v>
      </c>
      <c r="D1293" s="26">
        <v>0</v>
      </c>
    </row>
    <row r="1294" spans="3:4" x14ac:dyDescent="0.35">
      <c r="C1294" s="3" t="s">
        <v>17293</v>
      </c>
      <c r="D1294" s="26">
        <v>0</v>
      </c>
    </row>
    <row r="1295" spans="3:4" x14ac:dyDescent="0.35">
      <c r="C1295" s="3" t="s">
        <v>17894</v>
      </c>
      <c r="D1295" s="26">
        <v>0</v>
      </c>
    </row>
    <row r="1296" spans="3:4" x14ac:dyDescent="0.35">
      <c r="C1296" s="3" t="s">
        <v>17294</v>
      </c>
      <c r="D1296" s="26">
        <v>0</v>
      </c>
    </row>
    <row r="1297" spans="3:4" x14ac:dyDescent="0.35">
      <c r="C1297" s="3" t="s">
        <v>17896</v>
      </c>
      <c r="D1297" s="26">
        <v>0</v>
      </c>
    </row>
    <row r="1298" spans="3:4" x14ac:dyDescent="0.35">
      <c r="C1298" s="3" t="s">
        <v>17295</v>
      </c>
      <c r="D1298" s="26">
        <v>0</v>
      </c>
    </row>
    <row r="1299" spans="3:4" x14ac:dyDescent="0.35">
      <c r="C1299" s="3" t="s">
        <v>17898</v>
      </c>
      <c r="D1299" s="26">
        <v>0</v>
      </c>
    </row>
    <row r="1300" spans="3:4" x14ac:dyDescent="0.35">
      <c r="C1300" s="3" t="s">
        <v>17296</v>
      </c>
      <c r="D1300" s="26">
        <v>0</v>
      </c>
    </row>
    <row r="1301" spans="3:4" x14ac:dyDescent="0.35">
      <c r="C1301" s="3" t="s">
        <v>17900</v>
      </c>
      <c r="D1301" s="26">
        <v>0</v>
      </c>
    </row>
    <row r="1302" spans="3:4" x14ac:dyDescent="0.35">
      <c r="C1302" s="3" t="s">
        <v>17297</v>
      </c>
      <c r="D1302" s="26">
        <v>0</v>
      </c>
    </row>
    <row r="1303" spans="3:4" x14ac:dyDescent="0.35">
      <c r="C1303" s="3" t="s">
        <v>17902</v>
      </c>
      <c r="D1303" s="26">
        <v>0</v>
      </c>
    </row>
    <row r="1304" spans="3:4" x14ac:dyDescent="0.35">
      <c r="C1304" s="3" t="s">
        <v>17298</v>
      </c>
      <c r="D1304" s="26">
        <v>0</v>
      </c>
    </row>
    <row r="1305" spans="3:4" x14ac:dyDescent="0.35">
      <c r="C1305" s="3" t="s">
        <v>17904</v>
      </c>
      <c r="D1305" s="26">
        <v>0</v>
      </c>
    </row>
    <row r="1306" spans="3:4" x14ac:dyDescent="0.35">
      <c r="C1306" s="3" t="s">
        <v>17299</v>
      </c>
      <c r="D1306" s="26">
        <v>0</v>
      </c>
    </row>
    <row r="1307" spans="3:4" x14ac:dyDescent="0.35">
      <c r="C1307" s="3" t="s">
        <v>17906</v>
      </c>
      <c r="D1307" s="26">
        <v>0</v>
      </c>
    </row>
    <row r="1308" spans="3:4" x14ac:dyDescent="0.35">
      <c r="C1308" s="3" t="s">
        <v>17300</v>
      </c>
      <c r="D1308" s="26">
        <v>0</v>
      </c>
    </row>
    <row r="1309" spans="3:4" x14ac:dyDescent="0.35">
      <c r="C1309" s="3" t="s">
        <v>17908</v>
      </c>
      <c r="D1309" s="26">
        <v>0</v>
      </c>
    </row>
    <row r="1310" spans="3:4" x14ac:dyDescent="0.35">
      <c r="C1310" s="3" t="s">
        <v>17301</v>
      </c>
      <c r="D1310" s="26">
        <v>0</v>
      </c>
    </row>
    <row r="1311" spans="3:4" x14ac:dyDescent="0.35">
      <c r="C1311" s="3" t="s">
        <v>17910</v>
      </c>
      <c r="D1311" s="26">
        <v>0</v>
      </c>
    </row>
    <row r="1312" spans="3:4" x14ac:dyDescent="0.35">
      <c r="C1312" s="3" t="s">
        <v>17302</v>
      </c>
      <c r="D1312" s="26">
        <v>0</v>
      </c>
    </row>
    <row r="1313" spans="3:4" x14ac:dyDescent="0.35">
      <c r="C1313" s="3" t="s">
        <v>17912</v>
      </c>
      <c r="D1313" s="26">
        <v>0</v>
      </c>
    </row>
    <row r="1314" spans="3:4" x14ac:dyDescent="0.35">
      <c r="C1314" s="3" t="s">
        <v>17303</v>
      </c>
      <c r="D1314" s="26">
        <v>0</v>
      </c>
    </row>
    <row r="1315" spans="3:4" x14ac:dyDescent="0.35">
      <c r="C1315" s="3" t="s">
        <v>17914</v>
      </c>
      <c r="D1315" s="26">
        <v>0</v>
      </c>
    </row>
    <row r="1316" spans="3:4" x14ac:dyDescent="0.35">
      <c r="C1316" s="3" t="s">
        <v>17304</v>
      </c>
      <c r="D1316" s="26">
        <v>0</v>
      </c>
    </row>
    <row r="1317" spans="3:4" x14ac:dyDescent="0.35">
      <c r="C1317" s="3" t="s">
        <v>17916</v>
      </c>
      <c r="D1317" s="26">
        <v>0</v>
      </c>
    </row>
    <row r="1318" spans="3:4" x14ac:dyDescent="0.35">
      <c r="C1318" s="3" t="s">
        <v>17305</v>
      </c>
      <c r="D1318" s="26">
        <v>0</v>
      </c>
    </row>
    <row r="1319" spans="3:4" x14ac:dyDescent="0.35">
      <c r="C1319" s="3" t="s">
        <v>17918</v>
      </c>
      <c r="D1319" s="26">
        <v>0</v>
      </c>
    </row>
    <row r="1320" spans="3:4" x14ac:dyDescent="0.35">
      <c r="C1320" s="3" t="s">
        <v>17306</v>
      </c>
      <c r="D1320" s="26">
        <v>0</v>
      </c>
    </row>
    <row r="1321" spans="3:4" x14ac:dyDescent="0.35">
      <c r="C1321" s="3" t="s">
        <v>17920</v>
      </c>
      <c r="D1321" s="26">
        <v>0</v>
      </c>
    </row>
    <row r="1322" spans="3:4" x14ac:dyDescent="0.35">
      <c r="C1322" s="3" t="s">
        <v>17307</v>
      </c>
      <c r="D1322" s="26">
        <v>0</v>
      </c>
    </row>
    <row r="1323" spans="3:4" x14ac:dyDescent="0.35">
      <c r="C1323" s="3" t="s">
        <v>17922</v>
      </c>
      <c r="D1323" s="26">
        <v>0</v>
      </c>
    </row>
    <row r="1324" spans="3:4" x14ac:dyDescent="0.35">
      <c r="C1324" s="3" t="s">
        <v>17308</v>
      </c>
      <c r="D1324" s="26">
        <v>0</v>
      </c>
    </row>
    <row r="1325" spans="3:4" x14ac:dyDescent="0.35">
      <c r="C1325" s="3" t="s">
        <v>17924</v>
      </c>
      <c r="D1325" s="26">
        <v>0</v>
      </c>
    </row>
    <row r="1326" spans="3:4" x14ac:dyDescent="0.35">
      <c r="C1326" s="3" t="s">
        <v>17309</v>
      </c>
      <c r="D1326" s="26">
        <v>0</v>
      </c>
    </row>
    <row r="1327" spans="3:4" x14ac:dyDescent="0.35">
      <c r="C1327" s="3" t="s">
        <v>17926</v>
      </c>
      <c r="D1327" s="26">
        <v>0</v>
      </c>
    </row>
    <row r="1328" spans="3:4" x14ac:dyDescent="0.35">
      <c r="C1328" s="3" t="s">
        <v>17310</v>
      </c>
      <c r="D1328" s="26">
        <v>0</v>
      </c>
    </row>
    <row r="1329" spans="3:4" x14ac:dyDescent="0.35">
      <c r="C1329" s="3" t="s">
        <v>17928</v>
      </c>
      <c r="D1329" s="26">
        <v>0</v>
      </c>
    </row>
    <row r="1330" spans="3:4" x14ac:dyDescent="0.35">
      <c r="C1330" s="3" t="s">
        <v>17311</v>
      </c>
      <c r="D1330" s="26">
        <v>0</v>
      </c>
    </row>
    <row r="1331" spans="3:4" x14ac:dyDescent="0.35">
      <c r="C1331" s="3" t="s">
        <v>17930</v>
      </c>
      <c r="D1331" s="26">
        <v>0</v>
      </c>
    </row>
    <row r="1332" spans="3:4" x14ac:dyDescent="0.35">
      <c r="C1332" s="3" t="s">
        <v>17312</v>
      </c>
      <c r="D1332" s="26">
        <v>0</v>
      </c>
    </row>
    <row r="1333" spans="3:4" x14ac:dyDescent="0.35">
      <c r="C1333" s="3" t="s">
        <v>17932</v>
      </c>
      <c r="D1333" s="26">
        <v>0</v>
      </c>
    </row>
    <row r="1334" spans="3:4" x14ac:dyDescent="0.35">
      <c r="C1334" s="3" t="s">
        <v>17313</v>
      </c>
      <c r="D1334" s="26">
        <v>0</v>
      </c>
    </row>
    <row r="1335" spans="3:4" x14ac:dyDescent="0.35">
      <c r="C1335" s="3" t="s">
        <v>17934</v>
      </c>
      <c r="D1335" s="26">
        <v>0</v>
      </c>
    </row>
    <row r="1336" spans="3:4" x14ac:dyDescent="0.35">
      <c r="C1336" s="3" t="s">
        <v>17314</v>
      </c>
      <c r="D1336" s="26">
        <v>0</v>
      </c>
    </row>
    <row r="1337" spans="3:4" x14ac:dyDescent="0.35">
      <c r="C1337" s="3" t="s">
        <v>17936</v>
      </c>
      <c r="D1337" s="26">
        <v>0</v>
      </c>
    </row>
    <row r="1338" spans="3:4" x14ac:dyDescent="0.35">
      <c r="C1338" s="3" t="s">
        <v>17315</v>
      </c>
      <c r="D1338" s="26">
        <v>0</v>
      </c>
    </row>
    <row r="1339" spans="3:4" x14ac:dyDescent="0.35">
      <c r="C1339" s="3" t="s">
        <v>17938</v>
      </c>
      <c r="D1339" s="26">
        <v>0</v>
      </c>
    </row>
    <row r="1340" spans="3:4" x14ac:dyDescent="0.35">
      <c r="C1340" s="3" t="s">
        <v>17316</v>
      </c>
      <c r="D1340" s="26">
        <v>0</v>
      </c>
    </row>
    <row r="1341" spans="3:4" x14ac:dyDescent="0.35">
      <c r="C1341" s="3" t="s">
        <v>17940</v>
      </c>
      <c r="D1341" s="26">
        <v>0</v>
      </c>
    </row>
    <row r="1342" spans="3:4" x14ac:dyDescent="0.35">
      <c r="C1342" s="3" t="s">
        <v>17317</v>
      </c>
      <c r="D1342" s="26">
        <v>0</v>
      </c>
    </row>
    <row r="1343" spans="3:4" x14ac:dyDescent="0.35">
      <c r="C1343" s="3" t="s">
        <v>17942</v>
      </c>
      <c r="D1343" s="26">
        <v>0</v>
      </c>
    </row>
    <row r="1344" spans="3:4" x14ac:dyDescent="0.35">
      <c r="C1344" s="3" t="s">
        <v>17318</v>
      </c>
      <c r="D1344" s="26">
        <v>0</v>
      </c>
    </row>
    <row r="1345" spans="3:4" x14ac:dyDescent="0.35">
      <c r="C1345" s="3" t="s">
        <v>17944</v>
      </c>
      <c r="D1345" s="26">
        <v>0</v>
      </c>
    </row>
    <row r="1346" spans="3:4" x14ac:dyDescent="0.35">
      <c r="C1346" s="3" t="s">
        <v>17319</v>
      </c>
      <c r="D1346" s="26">
        <v>0</v>
      </c>
    </row>
    <row r="1347" spans="3:4" x14ac:dyDescent="0.35">
      <c r="C1347" s="3" t="s">
        <v>17946</v>
      </c>
      <c r="D1347" s="26">
        <v>0</v>
      </c>
    </row>
    <row r="1348" spans="3:4" x14ac:dyDescent="0.35">
      <c r="C1348" s="3" t="s">
        <v>17320</v>
      </c>
      <c r="D1348" s="26">
        <v>0</v>
      </c>
    </row>
    <row r="1349" spans="3:4" x14ac:dyDescent="0.35">
      <c r="C1349" s="3" t="s">
        <v>17948</v>
      </c>
      <c r="D1349" s="26">
        <v>0</v>
      </c>
    </row>
    <row r="1350" spans="3:4" x14ac:dyDescent="0.35">
      <c r="C1350" s="3" t="s">
        <v>17321</v>
      </c>
      <c r="D1350" s="26">
        <v>0</v>
      </c>
    </row>
    <row r="1351" spans="3:4" x14ac:dyDescent="0.35">
      <c r="C1351" s="3" t="s">
        <v>17950</v>
      </c>
      <c r="D1351" s="26">
        <v>0</v>
      </c>
    </row>
    <row r="1352" spans="3:4" x14ac:dyDescent="0.35">
      <c r="C1352" s="3" t="s">
        <v>17322</v>
      </c>
      <c r="D1352" s="26">
        <v>0</v>
      </c>
    </row>
    <row r="1353" spans="3:4" x14ac:dyDescent="0.35">
      <c r="C1353" s="3" t="s">
        <v>17952</v>
      </c>
      <c r="D1353" s="26">
        <v>0</v>
      </c>
    </row>
    <row r="1354" spans="3:4" x14ac:dyDescent="0.35">
      <c r="C1354" s="3" t="s">
        <v>17323</v>
      </c>
      <c r="D1354" s="26">
        <v>0</v>
      </c>
    </row>
    <row r="1355" spans="3:4" x14ac:dyDescent="0.35">
      <c r="C1355" s="3" t="s">
        <v>17954</v>
      </c>
      <c r="D1355" s="26">
        <v>0</v>
      </c>
    </row>
    <row r="1356" spans="3:4" x14ac:dyDescent="0.35">
      <c r="C1356" s="3" t="s">
        <v>17324</v>
      </c>
      <c r="D1356" s="26">
        <v>0</v>
      </c>
    </row>
    <row r="1357" spans="3:4" x14ac:dyDescent="0.35">
      <c r="C1357" s="3" t="s">
        <v>17956</v>
      </c>
      <c r="D1357" s="26">
        <v>0</v>
      </c>
    </row>
    <row r="1358" spans="3:4" x14ac:dyDescent="0.35">
      <c r="C1358" s="3" t="s">
        <v>17325</v>
      </c>
      <c r="D1358" s="26">
        <v>0</v>
      </c>
    </row>
    <row r="1359" spans="3:4" x14ac:dyDescent="0.35">
      <c r="C1359" s="3" t="s">
        <v>17958</v>
      </c>
      <c r="D1359" s="26">
        <v>0</v>
      </c>
    </row>
    <row r="1360" spans="3:4" x14ac:dyDescent="0.35">
      <c r="C1360" s="3" t="s">
        <v>17326</v>
      </c>
      <c r="D1360" s="26">
        <v>0</v>
      </c>
    </row>
    <row r="1361" spans="3:4" x14ac:dyDescent="0.35">
      <c r="C1361" s="3" t="s">
        <v>17960</v>
      </c>
      <c r="D1361" s="26">
        <v>0</v>
      </c>
    </row>
    <row r="1362" spans="3:4" x14ac:dyDescent="0.35">
      <c r="C1362" s="3" t="s">
        <v>17327</v>
      </c>
      <c r="D1362" s="26">
        <v>0</v>
      </c>
    </row>
    <row r="1363" spans="3:4" x14ac:dyDescent="0.35">
      <c r="C1363" s="3" t="s">
        <v>17962</v>
      </c>
      <c r="D1363" s="26">
        <v>0</v>
      </c>
    </row>
    <row r="1364" spans="3:4" x14ac:dyDescent="0.35">
      <c r="C1364" s="3" t="s">
        <v>17328</v>
      </c>
      <c r="D1364" s="26">
        <v>0</v>
      </c>
    </row>
    <row r="1365" spans="3:4" x14ac:dyDescent="0.35">
      <c r="C1365" s="3" t="s">
        <v>17964</v>
      </c>
      <c r="D1365" s="26">
        <v>0</v>
      </c>
    </row>
    <row r="1366" spans="3:4" x14ac:dyDescent="0.35">
      <c r="C1366" s="3" t="s">
        <v>17329</v>
      </c>
      <c r="D1366" s="26">
        <v>0</v>
      </c>
    </row>
    <row r="1367" spans="3:4" x14ac:dyDescent="0.35">
      <c r="C1367" s="3" t="s">
        <v>17966</v>
      </c>
      <c r="D1367" s="26">
        <v>0</v>
      </c>
    </row>
    <row r="1368" spans="3:4" x14ac:dyDescent="0.35">
      <c r="C1368" s="3" t="s">
        <v>17330</v>
      </c>
      <c r="D1368" s="26">
        <v>0</v>
      </c>
    </row>
    <row r="1369" spans="3:4" x14ac:dyDescent="0.35">
      <c r="C1369" s="3" t="s">
        <v>17968</v>
      </c>
      <c r="D1369" s="26">
        <v>0</v>
      </c>
    </row>
    <row r="1370" spans="3:4" x14ac:dyDescent="0.35">
      <c r="C1370" s="3" t="s">
        <v>17331</v>
      </c>
      <c r="D1370" s="26">
        <v>0</v>
      </c>
    </row>
    <row r="1371" spans="3:4" x14ac:dyDescent="0.35">
      <c r="C1371" s="3" t="s">
        <v>17970</v>
      </c>
      <c r="D1371" s="26">
        <v>0</v>
      </c>
    </row>
    <row r="1372" spans="3:4" x14ac:dyDescent="0.35">
      <c r="C1372" s="3" t="s">
        <v>17332</v>
      </c>
      <c r="D1372" s="26">
        <v>0</v>
      </c>
    </row>
    <row r="1373" spans="3:4" x14ac:dyDescent="0.35">
      <c r="C1373" s="3" t="s">
        <v>17972</v>
      </c>
      <c r="D1373" s="26">
        <v>0</v>
      </c>
    </row>
    <row r="1374" spans="3:4" x14ac:dyDescent="0.35">
      <c r="C1374" s="3" t="s">
        <v>17333</v>
      </c>
      <c r="D1374" s="26">
        <v>0</v>
      </c>
    </row>
    <row r="1375" spans="3:4" x14ac:dyDescent="0.35">
      <c r="C1375" s="3" t="s">
        <v>17974</v>
      </c>
      <c r="D1375" s="26">
        <v>0</v>
      </c>
    </row>
    <row r="1376" spans="3:4" x14ac:dyDescent="0.35">
      <c r="C1376" s="3" t="s">
        <v>17334</v>
      </c>
      <c r="D1376" s="26">
        <v>0</v>
      </c>
    </row>
    <row r="1377" spans="3:4" x14ac:dyDescent="0.35">
      <c r="C1377" s="3" t="s">
        <v>17976</v>
      </c>
      <c r="D1377" s="26">
        <v>0</v>
      </c>
    </row>
    <row r="1378" spans="3:4" x14ac:dyDescent="0.35">
      <c r="C1378" s="3" t="s">
        <v>17335</v>
      </c>
      <c r="D1378" s="26">
        <v>0</v>
      </c>
    </row>
    <row r="1379" spans="3:4" x14ac:dyDescent="0.35">
      <c r="C1379" s="3" t="s">
        <v>17978</v>
      </c>
      <c r="D1379" s="26">
        <v>0</v>
      </c>
    </row>
    <row r="1380" spans="3:4" x14ac:dyDescent="0.35">
      <c r="C1380" s="3" t="s">
        <v>17336</v>
      </c>
      <c r="D1380" s="26">
        <v>0</v>
      </c>
    </row>
    <row r="1381" spans="3:4" x14ac:dyDescent="0.35">
      <c r="C1381" s="3" t="s">
        <v>17980</v>
      </c>
      <c r="D1381" s="26">
        <v>0</v>
      </c>
    </row>
    <row r="1382" spans="3:4" x14ac:dyDescent="0.35">
      <c r="C1382" s="3" t="s">
        <v>17337</v>
      </c>
      <c r="D1382" s="26">
        <v>0</v>
      </c>
    </row>
    <row r="1383" spans="3:4" x14ac:dyDescent="0.35">
      <c r="C1383" s="3" t="s">
        <v>17982</v>
      </c>
      <c r="D1383" s="26">
        <v>0</v>
      </c>
    </row>
    <row r="1384" spans="3:4" x14ac:dyDescent="0.35">
      <c r="C1384" s="3" t="s">
        <v>17338</v>
      </c>
      <c r="D1384" s="26">
        <v>0</v>
      </c>
    </row>
    <row r="1385" spans="3:4" x14ac:dyDescent="0.35">
      <c r="C1385" s="3" t="s">
        <v>17984</v>
      </c>
      <c r="D1385" s="26">
        <v>0</v>
      </c>
    </row>
    <row r="1386" spans="3:4" x14ac:dyDescent="0.35">
      <c r="C1386" s="3" t="s">
        <v>17339</v>
      </c>
      <c r="D1386" s="26">
        <v>0</v>
      </c>
    </row>
    <row r="1387" spans="3:4" x14ac:dyDescent="0.35">
      <c r="C1387" s="3" t="s">
        <v>17986</v>
      </c>
      <c r="D1387" s="26">
        <v>0</v>
      </c>
    </row>
    <row r="1388" spans="3:4" x14ac:dyDescent="0.35">
      <c r="C1388" s="3" t="s">
        <v>17340</v>
      </c>
      <c r="D1388" s="26">
        <v>0</v>
      </c>
    </row>
    <row r="1389" spans="3:4" x14ac:dyDescent="0.35">
      <c r="C1389" s="3" t="s">
        <v>17988</v>
      </c>
      <c r="D1389" s="26">
        <v>0</v>
      </c>
    </row>
    <row r="1390" spans="3:4" x14ac:dyDescent="0.35">
      <c r="C1390" s="3" t="s">
        <v>17341</v>
      </c>
      <c r="D1390" s="26">
        <v>0</v>
      </c>
    </row>
    <row r="1391" spans="3:4" x14ac:dyDescent="0.35">
      <c r="C1391" s="3" t="s">
        <v>17990</v>
      </c>
      <c r="D1391" s="26">
        <v>0</v>
      </c>
    </row>
    <row r="1392" spans="3:4" x14ac:dyDescent="0.35">
      <c r="C1392" s="3" t="s">
        <v>17342</v>
      </c>
      <c r="D1392" s="26">
        <v>0</v>
      </c>
    </row>
    <row r="1393" spans="3:4" x14ac:dyDescent="0.35">
      <c r="C1393" s="3" t="s">
        <v>17992</v>
      </c>
      <c r="D1393" s="26">
        <v>0</v>
      </c>
    </row>
    <row r="1394" spans="3:4" x14ac:dyDescent="0.35">
      <c r="C1394" s="3" t="s">
        <v>17343</v>
      </c>
      <c r="D1394" s="26">
        <v>0</v>
      </c>
    </row>
    <row r="1395" spans="3:4" x14ac:dyDescent="0.35">
      <c r="C1395" s="3" t="s">
        <v>17994</v>
      </c>
      <c r="D1395" s="26">
        <v>0</v>
      </c>
    </row>
    <row r="1396" spans="3:4" x14ac:dyDescent="0.35">
      <c r="C1396" s="3" t="s">
        <v>17344</v>
      </c>
      <c r="D1396" s="26">
        <v>0</v>
      </c>
    </row>
    <row r="1397" spans="3:4" x14ac:dyDescent="0.35">
      <c r="C1397" s="3" t="s">
        <v>17996</v>
      </c>
      <c r="D1397" s="26">
        <v>0</v>
      </c>
    </row>
    <row r="1398" spans="3:4" x14ac:dyDescent="0.35">
      <c r="C1398" s="3" t="s">
        <v>17345</v>
      </c>
      <c r="D1398" s="26">
        <v>0</v>
      </c>
    </row>
    <row r="1399" spans="3:4" x14ac:dyDescent="0.35">
      <c r="C1399" s="3" t="s">
        <v>17998</v>
      </c>
      <c r="D1399" s="26">
        <v>0</v>
      </c>
    </row>
    <row r="1400" spans="3:4" x14ac:dyDescent="0.35">
      <c r="C1400" s="3" t="s">
        <v>17346</v>
      </c>
      <c r="D1400" s="26">
        <v>0</v>
      </c>
    </row>
    <row r="1401" spans="3:4" x14ac:dyDescent="0.35">
      <c r="C1401" s="3" t="s">
        <v>18000</v>
      </c>
      <c r="D1401" s="26">
        <v>0</v>
      </c>
    </row>
    <row r="1402" spans="3:4" x14ac:dyDescent="0.35">
      <c r="C1402" s="3" t="s">
        <v>17347</v>
      </c>
      <c r="D1402" s="26">
        <v>0</v>
      </c>
    </row>
    <row r="1403" spans="3:4" x14ac:dyDescent="0.35">
      <c r="C1403" s="3" t="s">
        <v>18002</v>
      </c>
      <c r="D1403" s="26">
        <v>0</v>
      </c>
    </row>
    <row r="1404" spans="3:4" x14ac:dyDescent="0.35">
      <c r="C1404" s="3" t="s">
        <v>17348</v>
      </c>
      <c r="D1404" s="26">
        <v>0</v>
      </c>
    </row>
    <row r="1405" spans="3:4" x14ac:dyDescent="0.35">
      <c r="C1405" s="3" t="s">
        <v>18004</v>
      </c>
      <c r="D1405" s="26">
        <v>0</v>
      </c>
    </row>
    <row r="1406" spans="3:4" x14ac:dyDescent="0.35">
      <c r="C1406" s="3" t="s">
        <v>17349</v>
      </c>
      <c r="D1406" s="26">
        <v>0</v>
      </c>
    </row>
    <row r="1407" spans="3:4" x14ac:dyDescent="0.35">
      <c r="C1407" s="3" t="s">
        <v>18006</v>
      </c>
      <c r="D1407" s="26">
        <v>0</v>
      </c>
    </row>
    <row r="1408" spans="3:4" x14ac:dyDescent="0.35">
      <c r="C1408" s="3" t="s">
        <v>17350</v>
      </c>
      <c r="D1408" s="26">
        <v>0</v>
      </c>
    </row>
    <row r="1409" spans="3:4" x14ac:dyDescent="0.35">
      <c r="C1409" s="3" t="s">
        <v>18008</v>
      </c>
      <c r="D1409" s="26">
        <v>0</v>
      </c>
    </row>
    <row r="1410" spans="3:4" x14ac:dyDescent="0.35">
      <c r="C1410" s="3" t="s">
        <v>17351</v>
      </c>
      <c r="D1410" s="26">
        <v>0</v>
      </c>
    </row>
    <row r="1411" spans="3:4" x14ac:dyDescent="0.35">
      <c r="C1411" s="3" t="s">
        <v>18010</v>
      </c>
      <c r="D1411" s="26">
        <v>0</v>
      </c>
    </row>
    <row r="1412" spans="3:4" x14ac:dyDescent="0.35">
      <c r="C1412" s="3" t="s">
        <v>17352</v>
      </c>
      <c r="D1412" s="26">
        <v>0</v>
      </c>
    </row>
    <row r="1413" spans="3:4" x14ac:dyDescent="0.35">
      <c r="C1413" s="3" t="s">
        <v>18012</v>
      </c>
      <c r="D1413" s="26">
        <v>0</v>
      </c>
    </row>
    <row r="1414" spans="3:4" x14ac:dyDescent="0.35">
      <c r="C1414" s="3" t="s">
        <v>17353</v>
      </c>
      <c r="D1414" s="26">
        <v>0</v>
      </c>
    </row>
    <row r="1415" spans="3:4" x14ac:dyDescent="0.35">
      <c r="C1415" s="3" t="s">
        <v>18014</v>
      </c>
      <c r="D1415" s="26">
        <v>0</v>
      </c>
    </row>
    <row r="1416" spans="3:4" x14ac:dyDescent="0.35">
      <c r="C1416" s="3" t="s">
        <v>17354</v>
      </c>
      <c r="D1416" s="26">
        <v>0</v>
      </c>
    </row>
    <row r="1417" spans="3:4" x14ac:dyDescent="0.35">
      <c r="C1417" s="3" t="s">
        <v>18016</v>
      </c>
      <c r="D1417" s="26">
        <v>0</v>
      </c>
    </row>
    <row r="1418" spans="3:4" x14ac:dyDescent="0.35">
      <c r="C1418" s="3" t="s">
        <v>17355</v>
      </c>
      <c r="D1418" s="26">
        <v>0</v>
      </c>
    </row>
    <row r="1419" spans="3:4" x14ac:dyDescent="0.35">
      <c r="C1419" s="3" t="s">
        <v>18018</v>
      </c>
      <c r="D1419" s="26">
        <v>0</v>
      </c>
    </row>
    <row r="1420" spans="3:4" x14ac:dyDescent="0.35">
      <c r="C1420" s="3" t="s">
        <v>17356</v>
      </c>
      <c r="D1420" s="26">
        <v>0</v>
      </c>
    </row>
    <row r="1421" spans="3:4" x14ac:dyDescent="0.35">
      <c r="C1421" s="3" t="s">
        <v>18020</v>
      </c>
      <c r="D1421" s="26">
        <v>0</v>
      </c>
    </row>
    <row r="1422" spans="3:4" x14ac:dyDescent="0.35">
      <c r="C1422" s="3" t="s">
        <v>17357</v>
      </c>
      <c r="D1422" s="26">
        <v>0</v>
      </c>
    </row>
    <row r="1423" spans="3:4" x14ac:dyDescent="0.35">
      <c r="C1423" s="3" t="s">
        <v>18022</v>
      </c>
      <c r="D1423" s="26">
        <v>0</v>
      </c>
    </row>
    <row r="1424" spans="3:4" x14ac:dyDescent="0.35">
      <c r="C1424" s="3" t="s">
        <v>17358</v>
      </c>
      <c r="D1424" s="26">
        <v>0</v>
      </c>
    </row>
    <row r="1425" spans="3:4" x14ac:dyDescent="0.35">
      <c r="C1425" s="3" t="s">
        <v>18024</v>
      </c>
      <c r="D1425" s="26">
        <v>0</v>
      </c>
    </row>
    <row r="1426" spans="3:4" x14ac:dyDescent="0.35">
      <c r="C1426" s="3" t="s">
        <v>17359</v>
      </c>
      <c r="D1426" s="26">
        <v>0</v>
      </c>
    </row>
    <row r="1427" spans="3:4" x14ac:dyDescent="0.35">
      <c r="C1427" s="3" t="s">
        <v>18026</v>
      </c>
      <c r="D1427" s="26">
        <v>0</v>
      </c>
    </row>
    <row r="1428" spans="3:4" x14ac:dyDescent="0.35">
      <c r="C1428" s="3" t="s">
        <v>17360</v>
      </c>
      <c r="D1428" s="26">
        <v>0</v>
      </c>
    </row>
    <row r="1429" spans="3:4" x14ac:dyDescent="0.35">
      <c r="C1429" s="3" t="s">
        <v>18028</v>
      </c>
      <c r="D1429" s="26">
        <v>0</v>
      </c>
    </row>
    <row r="1430" spans="3:4" x14ac:dyDescent="0.35">
      <c r="C1430" s="3" t="s">
        <v>17361</v>
      </c>
      <c r="D1430" s="26">
        <v>0</v>
      </c>
    </row>
    <row r="1431" spans="3:4" x14ac:dyDescent="0.35">
      <c r="C1431" s="3" t="s">
        <v>18030</v>
      </c>
      <c r="D1431" s="26">
        <v>0</v>
      </c>
    </row>
    <row r="1432" spans="3:4" x14ac:dyDescent="0.35">
      <c r="C1432" s="3" t="s">
        <v>17362</v>
      </c>
      <c r="D1432" s="26">
        <v>0</v>
      </c>
    </row>
    <row r="1433" spans="3:4" x14ac:dyDescent="0.35">
      <c r="C1433" s="3" t="s">
        <v>18032</v>
      </c>
      <c r="D1433" s="26">
        <v>0</v>
      </c>
    </row>
    <row r="1434" spans="3:4" x14ac:dyDescent="0.35">
      <c r="C1434" s="3" t="s">
        <v>17363</v>
      </c>
      <c r="D1434" s="26">
        <v>0</v>
      </c>
    </row>
    <row r="1435" spans="3:4" x14ac:dyDescent="0.35">
      <c r="C1435" s="3" t="s">
        <v>18034</v>
      </c>
      <c r="D1435" s="26">
        <v>0</v>
      </c>
    </row>
    <row r="1436" spans="3:4" x14ac:dyDescent="0.35">
      <c r="C1436" s="3" t="s">
        <v>17364</v>
      </c>
      <c r="D1436" s="26">
        <v>0</v>
      </c>
    </row>
    <row r="1437" spans="3:4" x14ac:dyDescent="0.35">
      <c r="C1437" s="3" t="s">
        <v>18036</v>
      </c>
      <c r="D1437" s="26">
        <v>0</v>
      </c>
    </row>
    <row r="1438" spans="3:4" x14ac:dyDescent="0.35">
      <c r="C1438" s="3" t="s">
        <v>17365</v>
      </c>
      <c r="D1438" s="26">
        <v>0</v>
      </c>
    </row>
    <row r="1439" spans="3:4" x14ac:dyDescent="0.35">
      <c r="C1439" s="3" t="s">
        <v>18038</v>
      </c>
      <c r="D1439" s="26">
        <v>0</v>
      </c>
    </row>
    <row r="1440" spans="3:4" x14ac:dyDescent="0.35">
      <c r="C1440" s="3" t="s">
        <v>17366</v>
      </c>
      <c r="D1440" s="26">
        <v>0</v>
      </c>
    </row>
    <row r="1441" spans="3:4" x14ac:dyDescent="0.35">
      <c r="C1441" s="3" t="s">
        <v>18040</v>
      </c>
      <c r="D1441" s="26">
        <v>0</v>
      </c>
    </row>
    <row r="1442" spans="3:4" x14ac:dyDescent="0.35">
      <c r="C1442" s="3" t="s">
        <v>17367</v>
      </c>
      <c r="D1442" s="26">
        <v>0</v>
      </c>
    </row>
    <row r="1443" spans="3:4" x14ac:dyDescent="0.35">
      <c r="C1443" s="3" t="s">
        <v>18042</v>
      </c>
      <c r="D1443" s="26">
        <v>0</v>
      </c>
    </row>
    <row r="1444" spans="3:4" x14ac:dyDescent="0.35">
      <c r="C1444" s="3" t="s">
        <v>17368</v>
      </c>
      <c r="D1444" s="26">
        <v>0</v>
      </c>
    </row>
    <row r="1445" spans="3:4" x14ac:dyDescent="0.35">
      <c r="C1445" s="3" t="s">
        <v>18044</v>
      </c>
      <c r="D1445" s="26">
        <v>0</v>
      </c>
    </row>
    <row r="1446" spans="3:4" x14ac:dyDescent="0.35">
      <c r="C1446" s="3" t="s">
        <v>17369</v>
      </c>
      <c r="D1446" s="26">
        <v>0</v>
      </c>
    </row>
    <row r="1447" spans="3:4" x14ac:dyDescent="0.35">
      <c r="C1447" s="3" t="s">
        <v>18046</v>
      </c>
      <c r="D1447" s="26">
        <v>0</v>
      </c>
    </row>
    <row r="1448" spans="3:4" x14ac:dyDescent="0.35">
      <c r="C1448" s="3" t="s">
        <v>17370</v>
      </c>
      <c r="D1448" s="26">
        <v>0</v>
      </c>
    </row>
    <row r="1449" spans="3:4" x14ac:dyDescent="0.35">
      <c r="C1449" s="3" t="s">
        <v>18048</v>
      </c>
      <c r="D1449" s="26">
        <v>0</v>
      </c>
    </row>
    <row r="1450" spans="3:4" x14ac:dyDescent="0.35">
      <c r="C1450" s="3" t="s">
        <v>17371</v>
      </c>
      <c r="D1450" s="26">
        <v>0</v>
      </c>
    </row>
    <row r="1451" spans="3:4" x14ac:dyDescent="0.35">
      <c r="C1451" s="3" t="s">
        <v>18050</v>
      </c>
      <c r="D1451" s="26">
        <v>0</v>
      </c>
    </row>
    <row r="1452" spans="3:4" x14ac:dyDescent="0.35">
      <c r="C1452" s="3" t="s">
        <v>17372</v>
      </c>
      <c r="D1452" s="26">
        <v>0</v>
      </c>
    </row>
    <row r="1453" spans="3:4" x14ac:dyDescent="0.35">
      <c r="C1453" s="3" t="s">
        <v>18052</v>
      </c>
      <c r="D1453" s="26">
        <v>0</v>
      </c>
    </row>
    <row r="1454" spans="3:4" x14ac:dyDescent="0.35">
      <c r="C1454" s="3" t="s">
        <v>17373</v>
      </c>
      <c r="D1454" s="26">
        <v>0</v>
      </c>
    </row>
    <row r="1455" spans="3:4" x14ac:dyDescent="0.35">
      <c r="C1455" s="3" t="s">
        <v>18054</v>
      </c>
      <c r="D1455" s="26">
        <v>0</v>
      </c>
    </row>
    <row r="1456" spans="3:4" x14ac:dyDescent="0.35">
      <c r="C1456" s="3" t="s">
        <v>17374</v>
      </c>
      <c r="D1456" s="26">
        <v>0</v>
      </c>
    </row>
    <row r="1457" spans="3:4" x14ac:dyDescent="0.35">
      <c r="C1457" s="3" t="s">
        <v>18056</v>
      </c>
      <c r="D1457" s="26">
        <v>0</v>
      </c>
    </row>
    <row r="1458" spans="3:4" x14ac:dyDescent="0.35">
      <c r="C1458" s="3" t="s">
        <v>17375</v>
      </c>
      <c r="D1458" s="26">
        <v>0</v>
      </c>
    </row>
    <row r="1459" spans="3:4" x14ac:dyDescent="0.35">
      <c r="C1459" s="3" t="s">
        <v>18058</v>
      </c>
      <c r="D1459" s="26">
        <v>0</v>
      </c>
    </row>
    <row r="1460" spans="3:4" x14ac:dyDescent="0.35">
      <c r="C1460" s="3" t="s">
        <v>17376</v>
      </c>
      <c r="D1460" s="26">
        <v>0</v>
      </c>
    </row>
    <row r="1461" spans="3:4" x14ac:dyDescent="0.35">
      <c r="C1461" s="3" t="s">
        <v>18060</v>
      </c>
      <c r="D1461" s="26">
        <v>0</v>
      </c>
    </row>
    <row r="1462" spans="3:4" x14ac:dyDescent="0.35">
      <c r="C1462" s="3" t="s">
        <v>17377</v>
      </c>
      <c r="D1462" s="26">
        <v>0</v>
      </c>
    </row>
    <row r="1463" spans="3:4" x14ac:dyDescent="0.35">
      <c r="C1463" s="3" t="s">
        <v>18062</v>
      </c>
      <c r="D1463" s="26">
        <v>0</v>
      </c>
    </row>
    <row r="1464" spans="3:4" x14ac:dyDescent="0.35">
      <c r="C1464" s="3" t="s">
        <v>17378</v>
      </c>
      <c r="D1464" s="26">
        <v>0</v>
      </c>
    </row>
    <row r="1465" spans="3:4" x14ac:dyDescent="0.35">
      <c r="C1465" s="3" t="s">
        <v>18064</v>
      </c>
      <c r="D1465" s="26">
        <v>0</v>
      </c>
    </row>
    <row r="1466" spans="3:4" x14ac:dyDescent="0.35">
      <c r="C1466" s="3" t="s">
        <v>17379</v>
      </c>
      <c r="D1466" s="26">
        <v>0</v>
      </c>
    </row>
    <row r="1467" spans="3:4" x14ac:dyDescent="0.35">
      <c r="C1467" s="3" t="s">
        <v>18066</v>
      </c>
      <c r="D1467" s="26">
        <v>0</v>
      </c>
    </row>
    <row r="1468" spans="3:4" x14ac:dyDescent="0.35">
      <c r="C1468" s="3" t="s">
        <v>17380</v>
      </c>
      <c r="D1468" s="26">
        <v>0</v>
      </c>
    </row>
    <row r="1469" spans="3:4" x14ac:dyDescent="0.35">
      <c r="C1469" s="3" t="s">
        <v>18068</v>
      </c>
      <c r="D1469" s="26">
        <v>0</v>
      </c>
    </row>
    <row r="1470" spans="3:4" x14ac:dyDescent="0.35">
      <c r="C1470" s="3" t="s">
        <v>17381</v>
      </c>
      <c r="D1470" s="26">
        <v>0</v>
      </c>
    </row>
    <row r="1471" spans="3:4" x14ac:dyDescent="0.35">
      <c r="C1471" s="3" t="s">
        <v>18070</v>
      </c>
      <c r="D1471" s="26">
        <v>0</v>
      </c>
    </row>
    <row r="1472" spans="3:4" x14ac:dyDescent="0.35">
      <c r="C1472" s="3" t="s">
        <v>17382</v>
      </c>
      <c r="D1472" s="26">
        <v>0</v>
      </c>
    </row>
    <row r="1473" spans="3:4" x14ac:dyDescent="0.35">
      <c r="C1473" s="3" t="s">
        <v>18072</v>
      </c>
      <c r="D1473" s="26">
        <v>0</v>
      </c>
    </row>
    <row r="1474" spans="3:4" x14ac:dyDescent="0.35">
      <c r="C1474" s="3" t="s">
        <v>17383</v>
      </c>
      <c r="D1474" s="26">
        <v>0</v>
      </c>
    </row>
    <row r="1475" spans="3:4" x14ac:dyDescent="0.35">
      <c r="C1475" s="3" t="s">
        <v>18074</v>
      </c>
      <c r="D1475" s="26">
        <v>0</v>
      </c>
    </row>
    <row r="1476" spans="3:4" x14ac:dyDescent="0.35">
      <c r="C1476" s="3" t="s">
        <v>17384</v>
      </c>
      <c r="D1476" s="26">
        <v>0</v>
      </c>
    </row>
    <row r="1477" spans="3:4" x14ac:dyDescent="0.35">
      <c r="C1477" s="3" t="s">
        <v>18076</v>
      </c>
      <c r="D1477" s="26">
        <v>0</v>
      </c>
    </row>
    <row r="1478" spans="3:4" x14ac:dyDescent="0.35">
      <c r="C1478" s="3" t="s">
        <v>17385</v>
      </c>
      <c r="D1478" s="26">
        <v>0</v>
      </c>
    </row>
    <row r="1479" spans="3:4" x14ac:dyDescent="0.35">
      <c r="C1479" s="3" t="s">
        <v>18078</v>
      </c>
      <c r="D1479" s="26">
        <v>0</v>
      </c>
    </row>
    <row r="1480" spans="3:4" x14ac:dyDescent="0.35">
      <c r="C1480" s="3" t="s">
        <v>17386</v>
      </c>
      <c r="D1480" s="26">
        <v>0</v>
      </c>
    </row>
    <row r="1481" spans="3:4" x14ac:dyDescent="0.35">
      <c r="C1481" s="3" t="s">
        <v>18080</v>
      </c>
      <c r="D1481" s="26">
        <v>0</v>
      </c>
    </row>
    <row r="1482" spans="3:4" x14ac:dyDescent="0.35">
      <c r="C1482" s="3" t="s">
        <v>17387</v>
      </c>
      <c r="D1482" s="26">
        <v>0</v>
      </c>
    </row>
    <row r="1483" spans="3:4" x14ac:dyDescent="0.35">
      <c r="C1483" s="3" t="s">
        <v>18082</v>
      </c>
      <c r="D1483" s="26">
        <v>0</v>
      </c>
    </row>
    <row r="1484" spans="3:4" x14ac:dyDescent="0.35">
      <c r="C1484" s="3" t="s">
        <v>17388</v>
      </c>
      <c r="D1484" s="26">
        <v>0</v>
      </c>
    </row>
    <row r="1485" spans="3:4" x14ac:dyDescent="0.35">
      <c r="C1485" s="3" t="s">
        <v>18084</v>
      </c>
      <c r="D1485" s="26">
        <v>0</v>
      </c>
    </row>
    <row r="1486" spans="3:4" x14ac:dyDescent="0.35">
      <c r="C1486" s="3" t="s">
        <v>17389</v>
      </c>
      <c r="D1486" s="26">
        <v>0</v>
      </c>
    </row>
    <row r="1487" spans="3:4" x14ac:dyDescent="0.35">
      <c r="C1487" s="3" t="s">
        <v>18086</v>
      </c>
      <c r="D1487" s="26">
        <v>0</v>
      </c>
    </row>
    <row r="1488" spans="3:4" x14ac:dyDescent="0.35">
      <c r="C1488" s="3" t="s">
        <v>17390</v>
      </c>
      <c r="D1488" s="26">
        <v>0</v>
      </c>
    </row>
    <row r="1489" spans="3:4" x14ac:dyDescent="0.35">
      <c r="C1489" s="3" t="s">
        <v>18088</v>
      </c>
      <c r="D1489" s="26">
        <v>0</v>
      </c>
    </row>
    <row r="1490" spans="3:4" x14ac:dyDescent="0.35">
      <c r="C1490" s="3" t="s">
        <v>17391</v>
      </c>
      <c r="D1490" s="26">
        <v>0</v>
      </c>
    </row>
    <row r="1491" spans="3:4" x14ac:dyDescent="0.35">
      <c r="C1491" s="3" t="s">
        <v>18090</v>
      </c>
      <c r="D1491" s="26">
        <v>0</v>
      </c>
    </row>
    <row r="1492" spans="3:4" x14ac:dyDescent="0.35">
      <c r="C1492" s="3" t="s">
        <v>17392</v>
      </c>
      <c r="D1492" s="26">
        <v>0</v>
      </c>
    </row>
    <row r="1493" spans="3:4" x14ac:dyDescent="0.35">
      <c r="C1493" s="3" t="s">
        <v>18092</v>
      </c>
      <c r="D1493" s="26">
        <v>0</v>
      </c>
    </row>
    <row r="1494" spans="3:4" x14ac:dyDescent="0.35">
      <c r="C1494" s="3" t="s">
        <v>17393</v>
      </c>
      <c r="D1494" s="26">
        <v>0</v>
      </c>
    </row>
    <row r="1495" spans="3:4" x14ac:dyDescent="0.35">
      <c r="C1495" s="3" t="s">
        <v>18094</v>
      </c>
      <c r="D1495" s="26">
        <v>0</v>
      </c>
    </row>
    <row r="1496" spans="3:4" x14ac:dyDescent="0.35">
      <c r="C1496" s="3" t="s">
        <v>17394</v>
      </c>
      <c r="D1496" s="26">
        <v>0</v>
      </c>
    </row>
    <row r="1497" spans="3:4" x14ac:dyDescent="0.35">
      <c r="C1497" s="3" t="s">
        <v>18096</v>
      </c>
      <c r="D1497" s="26">
        <v>0</v>
      </c>
    </row>
    <row r="1498" spans="3:4" x14ac:dyDescent="0.35">
      <c r="C1498" s="3" t="s">
        <v>17395</v>
      </c>
      <c r="D1498" s="26">
        <v>0</v>
      </c>
    </row>
    <row r="1499" spans="3:4" x14ac:dyDescent="0.35">
      <c r="C1499" s="3" t="s">
        <v>18098</v>
      </c>
      <c r="D1499" s="26">
        <v>0</v>
      </c>
    </row>
    <row r="1500" spans="3:4" x14ac:dyDescent="0.35">
      <c r="C1500" s="3" t="s">
        <v>17396</v>
      </c>
      <c r="D1500" s="26">
        <v>0</v>
      </c>
    </row>
    <row r="1501" spans="3:4" x14ac:dyDescent="0.35">
      <c r="C1501" s="3" t="s">
        <v>18100</v>
      </c>
      <c r="D1501" s="26">
        <v>0</v>
      </c>
    </row>
    <row r="1502" spans="3:4" x14ac:dyDescent="0.35">
      <c r="C1502" s="3" t="s">
        <v>17397</v>
      </c>
      <c r="D1502" s="26">
        <v>0</v>
      </c>
    </row>
    <row r="1503" spans="3:4" x14ac:dyDescent="0.35">
      <c r="C1503" s="3" t="s">
        <v>18102</v>
      </c>
      <c r="D1503" s="26">
        <v>0</v>
      </c>
    </row>
    <row r="1504" spans="3:4" x14ac:dyDescent="0.35">
      <c r="C1504" s="3" t="s">
        <v>17398</v>
      </c>
      <c r="D1504" s="26">
        <v>0</v>
      </c>
    </row>
    <row r="1505" spans="3:4" x14ac:dyDescent="0.35">
      <c r="C1505" s="3" t="s">
        <v>18104</v>
      </c>
      <c r="D1505" s="26">
        <v>0</v>
      </c>
    </row>
    <row r="1506" spans="3:4" x14ac:dyDescent="0.35">
      <c r="C1506" s="3" t="s">
        <v>17399</v>
      </c>
      <c r="D1506" s="26">
        <v>0</v>
      </c>
    </row>
    <row r="1507" spans="3:4" x14ac:dyDescent="0.35">
      <c r="C1507" s="3" t="s">
        <v>18106</v>
      </c>
      <c r="D1507" s="26">
        <v>0</v>
      </c>
    </row>
    <row r="1508" spans="3:4" x14ac:dyDescent="0.35">
      <c r="C1508" s="3" t="s">
        <v>17400</v>
      </c>
      <c r="D1508" s="26">
        <v>0</v>
      </c>
    </row>
    <row r="1509" spans="3:4" x14ac:dyDescent="0.35">
      <c r="C1509" s="3" t="s">
        <v>18108</v>
      </c>
      <c r="D1509" s="26">
        <v>0</v>
      </c>
    </row>
    <row r="1510" spans="3:4" x14ac:dyDescent="0.35">
      <c r="C1510" s="3" t="s">
        <v>17401</v>
      </c>
      <c r="D1510" s="26">
        <v>0</v>
      </c>
    </row>
    <row r="1511" spans="3:4" x14ac:dyDescent="0.35">
      <c r="C1511" s="3" t="s">
        <v>18110</v>
      </c>
      <c r="D1511" s="26">
        <v>0</v>
      </c>
    </row>
    <row r="1512" spans="3:4" x14ac:dyDescent="0.35">
      <c r="C1512" s="3" t="s">
        <v>17402</v>
      </c>
      <c r="D1512" s="26">
        <v>0</v>
      </c>
    </row>
    <row r="1513" spans="3:4" x14ac:dyDescent="0.35">
      <c r="C1513" s="3" t="s">
        <v>18112</v>
      </c>
      <c r="D1513" s="26">
        <v>0</v>
      </c>
    </row>
    <row r="1514" spans="3:4" x14ac:dyDescent="0.35">
      <c r="C1514" s="3" t="s">
        <v>17403</v>
      </c>
      <c r="D1514" s="26">
        <v>0</v>
      </c>
    </row>
    <row r="1515" spans="3:4" x14ac:dyDescent="0.35">
      <c r="C1515" s="3" t="s">
        <v>18114</v>
      </c>
      <c r="D1515" s="26">
        <v>0</v>
      </c>
    </row>
    <row r="1516" spans="3:4" x14ac:dyDescent="0.35">
      <c r="C1516" s="3" t="s">
        <v>17404</v>
      </c>
      <c r="D1516" s="26">
        <v>0</v>
      </c>
    </row>
    <row r="1517" spans="3:4" x14ac:dyDescent="0.35">
      <c r="C1517" s="3" t="s">
        <v>18116</v>
      </c>
      <c r="D1517" s="26">
        <v>0</v>
      </c>
    </row>
    <row r="1518" spans="3:4" x14ac:dyDescent="0.35">
      <c r="C1518" s="3" t="s">
        <v>17405</v>
      </c>
      <c r="D1518" s="26">
        <v>0</v>
      </c>
    </row>
    <row r="1519" spans="3:4" x14ac:dyDescent="0.35">
      <c r="C1519" s="3" t="s">
        <v>18118</v>
      </c>
      <c r="D1519" s="26">
        <v>0</v>
      </c>
    </row>
    <row r="1520" spans="3:4" x14ac:dyDescent="0.35">
      <c r="C1520" s="3" t="s">
        <v>17406</v>
      </c>
      <c r="D1520" s="26">
        <v>0</v>
      </c>
    </row>
    <row r="1521" spans="3:4" x14ac:dyDescent="0.35">
      <c r="C1521" s="3" t="s">
        <v>18120</v>
      </c>
      <c r="D1521" s="26">
        <v>0</v>
      </c>
    </row>
    <row r="1522" spans="3:4" x14ac:dyDescent="0.35">
      <c r="C1522" s="3" t="s">
        <v>17407</v>
      </c>
      <c r="D1522" s="26">
        <v>0</v>
      </c>
    </row>
    <row r="1523" spans="3:4" x14ac:dyDescent="0.35">
      <c r="C1523" s="3" t="s">
        <v>18122</v>
      </c>
      <c r="D1523" s="26">
        <v>0</v>
      </c>
    </row>
    <row r="1524" spans="3:4" x14ac:dyDescent="0.35">
      <c r="C1524" s="3" t="s">
        <v>17408</v>
      </c>
      <c r="D1524" s="26">
        <v>0</v>
      </c>
    </row>
    <row r="1525" spans="3:4" x14ac:dyDescent="0.35">
      <c r="C1525" s="3" t="s">
        <v>18124</v>
      </c>
      <c r="D1525" s="26">
        <v>0</v>
      </c>
    </row>
    <row r="1526" spans="3:4" x14ac:dyDescent="0.35">
      <c r="C1526" s="3" t="s">
        <v>17409</v>
      </c>
      <c r="D1526" s="26">
        <v>0</v>
      </c>
    </row>
    <row r="1527" spans="3:4" x14ac:dyDescent="0.35">
      <c r="C1527" s="3" t="s">
        <v>18126</v>
      </c>
      <c r="D1527" s="26">
        <v>0</v>
      </c>
    </row>
    <row r="1528" spans="3:4" x14ac:dyDescent="0.35">
      <c r="C1528" s="3" t="s">
        <v>17410</v>
      </c>
      <c r="D1528" s="26">
        <v>0</v>
      </c>
    </row>
    <row r="1529" spans="3:4" x14ac:dyDescent="0.35">
      <c r="C1529" s="3" t="s">
        <v>18128</v>
      </c>
      <c r="D1529" s="26">
        <v>0</v>
      </c>
    </row>
    <row r="1530" spans="3:4" x14ac:dyDescent="0.35">
      <c r="C1530" s="3" t="s">
        <v>17411</v>
      </c>
      <c r="D1530" s="26">
        <v>0</v>
      </c>
    </row>
    <row r="1531" spans="3:4" x14ac:dyDescent="0.35">
      <c r="C1531" s="3" t="s">
        <v>18130</v>
      </c>
      <c r="D1531" s="26">
        <v>0</v>
      </c>
    </row>
    <row r="1532" spans="3:4" x14ac:dyDescent="0.35">
      <c r="C1532" s="3" t="s">
        <v>17412</v>
      </c>
      <c r="D1532" s="26">
        <v>0</v>
      </c>
    </row>
    <row r="1533" spans="3:4" x14ac:dyDescent="0.35">
      <c r="C1533" s="3" t="s">
        <v>18132</v>
      </c>
      <c r="D1533" s="26">
        <v>0</v>
      </c>
    </row>
    <row r="1534" spans="3:4" x14ac:dyDescent="0.35">
      <c r="C1534" s="3" t="s">
        <v>17413</v>
      </c>
      <c r="D1534" s="26">
        <v>0</v>
      </c>
    </row>
    <row r="1535" spans="3:4" x14ac:dyDescent="0.35">
      <c r="C1535" s="3" t="s">
        <v>18134</v>
      </c>
      <c r="D1535" s="26">
        <v>0</v>
      </c>
    </row>
    <row r="1536" spans="3:4" x14ac:dyDescent="0.35">
      <c r="C1536" s="3" t="s">
        <v>17414</v>
      </c>
      <c r="D1536" s="26">
        <v>0</v>
      </c>
    </row>
    <row r="1537" spans="3:4" x14ac:dyDescent="0.35">
      <c r="C1537" s="3" t="s">
        <v>18136</v>
      </c>
      <c r="D1537" s="26">
        <v>0</v>
      </c>
    </row>
    <row r="1538" spans="3:4" x14ac:dyDescent="0.35">
      <c r="C1538" s="3" t="s">
        <v>17415</v>
      </c>
      <c r="D1538" s="26">
        <v>0</v>
      </c>
    </row>
    <row r="1539" spans="3:4" x14ac:dyDescent="0.35">
      <c r="C1539" s="3" t="s">
        <v>18138</v>
      </c>
      <c r="D1539" s="26">
        <v>0</v>
      </c>
    </row>
    <row r="1540" spans="3:4" x14ac:dyDescent="0.35">
      <c r="C1540" s="3" t="s">
        <v>17416</v>
      </c>
      <c r="D1540" s="26">
        <v>0</v>
      </c>
    </row>
    <row r="1541" spans="3:4" x14ac:dyDescent="0.35">
      <c r="C1541" s="3" t="s">
        <v>18140</v>
      </c>
      <c r="D1541" s="26">
        <v>0</v>
      </c>
    </row>
    <row r="1542" spans="3:4" x14ac:dyDescent="0.35">
      <c r="C1542" s="3" t="s">
        <v>17417</v>
      </c>
      <c r="D1542" s="26">
        <v>0</v>
      </c>
    </row>
    <row r="1543" spans="3:4" x14ac:dyDescent="0.35">
      <c r="C1543" s="3" t="s">
        <v>18142</v>
      </c>
      <c r="D1543" s="26">
        <v>0</v>
      </c>
    </row>
    <row r="1544" spans="3:4" x14ac:dyDescent="0.35">
      <c r="C1544" s="3" t="s">
        <v>17418</v>
      </c>
      <c r="D1544" s="26">
        <v>0</v>
      </c>
    </row>
    <row r="1545" spans="3:4" x14ac:dyDescent="0.35">
      <c r="C1545" s="3" t="s">
        <v>18144</v>
      </c>
      <c r="D1545" s="26">
        <v>0</v>
      </c>
    </row>
    <row r="1546" spans="3:4" x14ac:dyDescent="0.35">
      <c r="C1546" s="3" t="s">
        <v>17419</v>
      </c>
      <c r="D1546" s="26">
        <v>0</v>
      </c>
    </row>
    <row r="1547" spans="3:4" x14ac:dyDescent="0.35">
      <c r="C1547" s="3" t="s">
        <v>18146</v>
      </c>
      <c r="D1547" s="26">
        <v>0</v>
      </c>
    </row>
    <row r="1548" spans="3:4" x14ac:dyDescent="0.35">
      <c r="C1548" s="3" t="s">
        <v>17420</v>
      </c>
      <c r="D1548" s="26">
        <v>0</v>
      </c>
    </row>
    <row r="1549" spans="3:4" x14ac:dyDescent="0.35">
      <c r="C1549" s="3" t="s">
        <v>18148</v>
      </c>
      <c r="D1549" s="26">
        <v>0</v>
      </c>
    </row>
    <row r="1550" spans="3:4" x14ac:dyDescent="0.35">
      <c r="C1550" s="3" t="s">
        <v>17421</v>
      </c>
      <c r="D1550" s="26">
        <v>0</v>
      </c>
    </row>
    <row r="1551" spans="3:4" x14ac:dyDescent="0.35">
      <c r="C1551" s="3" t="s">
        <v>18150</v>
      </c>
      <c r="D1551" s="26">
        <v>0</v>
      </c>
    </row>
    <row r="1552" spans="3:4" x14ac:dyDescent="0.35">
      <c r="C1552" s="3" t="s">
        <v>17422</v>
      </c>
      <c r="D1552" s="26">
        <v>0</v>
      </c>
    </row>
    <row r="1553" spans="3:4" x14ac:dyDescent="0.35">
      <c r="C1553" s="3" t="s">
        <v>18152</v>
      </c>
      <c r="D1553" s="26">
        <v>0</v>
      </c>
    </row>
    <row r="1554" spans="3:4" x14ac:dyDescent="0.35">
      <c r="C1554" s="3" t="s">
        <v>17423</v>
      </c>
      <c r="D1554" s="26">
        <v>0</v>
      </c>
    </row>
    <row r="1555" spans="3:4" x14ac:dyDescent="0.35">
      <c r="C1555" s="3" t="s">
        <v>18154</v>
      </c>
      <c r="D1555" s="26">
        <v>0</v>
      </c>
    </row>
    <row r="1556" spans="3:4" x14ac:dyDescent="0.35">
      <c r="C1556" s="3" t="s">
        <v>17424</v>
      </c>
      <c r="D1556" s="26">
        <v>0</v>
      </c>
    </row>
    <row r="1557" spans="3:4" x14ac:dyDescent="0.35">
      <c r="C1557" s="3" t="s">
        <v>18156</v>
      </c>
      <c r="D1557" s="26">
        <v>0</v>
      </c>
    </row>
    <row r="1558" spans="3:4" x14ac:dyDescent="0.35">
      <c r="C1558" s="3" t="s">
        <v>17425</v>
      </c>
      <c r="D1558" s="26">
        <v>0</v>
      </c>
    </row>
    <row r="1559" spans="3:4" x14ac:dyDescent="0.35">
      <c r="C1559" s="3" t="s">
        <v>18158</v>
      </c>
      <c r="D1559" s="26">
        <v>0</v>
      </c>
    </row>
    <row r="1560" spans="3:4" x14ac:dyDescent="0.35">
      <c r="C1560" s="3" t="s">
        <v>17426</v>
      </c>
      <c r="D1560" s="26">
        <v>0</v>
      </c>
    </row>
    <row r="1561" spans="3:4" x14ac:dyDescent="0.35">
      <c r="C1561" s="3" t="s">
        <v>18160</v>
      </c>
      <c r="D1561" s="26">
        <v>0</v>
      </c>
    </row>
    <row r="1562" spans="3:4" x14ac:dyDescent="0.35">
      <c r="C1562" s="3" t="s">
        <v>17427</v>
      </c>
      <c r="D1562" s="26">
        <v>0</v>
      </c>
    </row>
    <row r="1563" spans="3:4" x14ac:dyDescent="0.35">
      <c r="C1563" s="3" t="s">
        <v>18162</v>
      </c>
      <c r="D1563" s="26">
        <v>0</v>
      </c>
    </row>
    <row r="1564" spans="3:4" x14ac:dyDescent="0.35">
      <c r="C1564" s="3" t="s">
        <v>17428</v>
      </c>
      <c r="D1564" s="26">
        <v>0</v>
      </c>
    </row>
    <row r="1565" spans="3:4" x14ac:dyDescent="0.35">
      <c r="C1565" s="3" t="s">
        <v>18164</v>
      </c>
      <c r="D1565" s="26">
        <v>0</v>
      </c>
    </row>
    <row r="1566" spans="3:4" x14ac:dyDescent="0.35">
      <c r="C1566" s="3" t="s">
        <v>17429</v>
      </c>
      <c r="D1566" s="26">
        <v>0</v>
      </c>
    </row>
    <row r="1567" spans="3:4" x14ac:dyDescent="0.35">
      <c r="C1567" s="3" t="s">
        <v>18166</v>
      </c>
      <c r="D1567" s="26">
        <v>0</v>
      </c>
    </row>
    <row r="1568" spans="3:4" x14ac:dyDescent="0.35">
      <c r="C1568" s="3" t="s">
        <v>17430</v>
      </c>
      <c r="D1568" s="26">
        <v>0</v>
      </c>
    </row>
    <row r="1569" spans="3:4" x14ac:dyDescent="0.35">
      <c r="C1569" s="3" t="s">
        <v>18168</v>
      </c>
      <c r="D1569" s="26">
        <v>0</v>
      </c>
    </row>
    <row r="1570" spans="3:4" x14ac:dyDescent="0.35">
      <c r="C1570" s="3" t="s">
        <v>17431</v>
      </c>
      <c r="D1570" s="26">
        <v>0</v>
      </c>
    </row>
    <row r="1571" spans="3:4" x14ac:dyDescent="0.35">
      <c r="C1571" s="3" t="s">
        <v>18170</v>
      </c>
      <c r="D1571" s="26">
        <v>0</v>
      </c>
    </row>
    <row r="1572" spans="3:4" x14ac:dyDescent="0.35">
      <c r="C1572" s="3" t="s">
        <v>17432</v>
      </c>
      <c r="D1572" s="26">
        <v>0</v>
      </c>
    </row>
    <row r="1573" spans="3:4" x14ac:dyDescent="0.35">
      <c r="C1573" s="3" t="s">
        <v>18172</v>
      </c>
      <c r="D1573" s="26">
        <v>0</v>
      </c>
    </row>
    <row r="1574" spans="3:4" x14ac:dyDescent="0.35">
      <c r="C1574" s="3" t="s">
        <v>17433</v>
      </c>
      <c r="D1574" s="26">
        <v>0</v>
      </c>
    </row>
    <row r="1575" spans="3:4" x14ac:dyDescent="0.35">
      <c r="C1575" s="3" t="s">
        <v>18174</v>
      </c>
      <c r="D1575" s="26">
        <v>0</v>
      </c>
    </row>
    <row r="1576" spans="3:4" x14ac:dyDescent="0.35">
      <c r="C1576" s="3" t="s">
        <v>17434</v>
      </c>
      <c r="D1576" s="26">
        <v>0</v>
      </c>
    </row>
    <row r="1577" spans="3:4" x14ac:dyDescent="0.35">
      <c r="C1577" s="3" t="s">
        <v>18176</v>
      </c>
      <c r="D1577" s="26">
        <v>0</v>
      </c>
    </row>
    <row r="1578" spans="3:4" x14ac:dyDescent="0.35">
      <c r="C1578" s="3" t="s">
        <v>17435</v>
      </c>
      <c r="D1578" s="26">
        <v>0</v>
      </c>
    </row>
    <row r="1579" spans="3:4" x14ac:dyDescent="0.35">
      <c r="C1579" s="3" t="s">
        <v>18178</v>
      </c>
      <c r="D1579" s="26">
        <v>0</v>
      </c>
    </row>
    <row r="1580" spans="3:4" x14ac:dyDescent="0.35">
      <c r="C1580" s="3" t="s">
        <v>17436</v>
      </c>
      <c r="D1580" s="26">
        <v>0</v>
      </c>
    </row>
    <row r="1581" spans="3:4" x14ac:dyDescent="0.35">
      <c r="C1581" s="3" t="s">
        <v>18180</v>
      </c>
      <c r="D1581" s="26">
        <v>0</v>
      </c>
    </row>
    <row r="1582" spans="3:4" x14ac:dyDescent="0.35">
      <c r="C1582" s="3" t="s">
        <v>17437</v>
      </c>
      <c r="D1582" s="26">
        <v>0</v>
      </c>
    </row>
    <row r="1583" spans="3:4" x14ac:dyDescent="0.35">
      <c r="C1583" s="3" t="s">
        <v>18182</v>
      </c>
      <c r="D1583" s="26">
        <v>0</v>
      </c>
    </row>
    <row r="1584" spans="3:4" x14ac:dyDescent="0.35">
      <c r="C1584" s="3" t="s">
        <v>17438</v>
      </c>
      <c r="D1584" s="26">
        <v>0</v>
      </c>
    </row>
    <row r="1585" spans="3:4" x14ac:dyDescent="0.35">
      <c r="C1585" s="3" t="s">
        <v>18184</v>
      </c>
      <c r="D1585" s="26">
        <v>0</v>
      </c>
    </row>
    <row r="1586" spans="3:4" x14ac:dyDescent="0.35">
      <c r="C1586" s="3" t="s">
        <v>17439</v>
      </c>
      <c r="D1586" s="26">
        <v>0</v>
      </c>
    </row>
    <row r="1587" spans="3:4" x14ac:dyDescent="0.35">
      <c r="C1587" s="3" t="s">
        <v>18186</v>
      </c>
      <c r="D1587" s="26">
        <v>0</v>
      </c>
    </row>
    <row r="1588" spans="3:4" x14ac:dyDescent="0.35">
      <c r="C1588" s="3" t="s">
        <v>17440</v>
      </c>
      <c r="D1588" s="26">
        <v>0</v>
      </c>
    </row>
    <row r="1589" spans="3:4" x14ac:dyDescent="0.35">
      <c r="C1589" s="3" t="s">
        <v>18188</v>
      </c>
      <c r="D1589" s="26">
        <v>0</v>
      </c>
    </row>
    <row r="1590" spans="3:4" x14ac:dyDescent="0.35">
      <c r="C1590" s="3" t="s">
        <v>17441</v>
      </c>
      <c r="D1590" s="26">
        <v>0</v>
      </c>
    </row>
    <row r="1591" spans="3:4" x14ac:dyDescent="0.35">
      <c r="C1591" s="3" t="s">
        <v>18190</v>
      </c>
      <c r="D1591" s="26">
        <v>0</v>
      </c>
    </row>
    <row r="1592" spans="3:4" x14ac:dyDescent="0.35">
      <c r="C1592" s="3" t="s">
        <v>17442</v>
      </c>
      <c r="D1592" s="26">
        <v>0</v>
      </c>
    </row>
    <row r="1593" spans="3:4" x14ac:dyDescent="0.35">
      <c r="C1593" s="3" t="s">
        <v>18192</v>
      </c>
      <c r="D1593" s="26">
        <v>0</v>
      </c>
    </row>
    <row r="1594" spans="3:4" x14ac:dyDescent="0.35">
      <c r="C1594" s="3" t="s">
        <v>17443</v>
      </c>
      <c r="D1594" s="26">
        <v>0</v>
      </c>
    </row>
    <row r="1595" spans="3:4" x14ac:dyDescent="0.35">
      <c r="C1595" s="3" t="s">
        <v>18194</v>
      </c>
      <c r="D1595" s="26">
        <v>0</v>
      </c>
    </row>
    <row r="1596" spans="3:4" x14ac:dyDescent="0.35">
      <c r="C1596" s="3" t="s">
        <v>17444</v>
      </c>
      <c r="D1596" s="26">
        <v>0</v>
      </c>
    </row>
    <row r="1597" spans="3:4" x14ac:dyDescent="0.35">
      <c r="C1597" s="3" t="s">
        <v>18196</v>
      </c>
      <c r="D1597" s="26">
        <v>0</v>
      </c>
    </row>
    <row r="1598" spans="3:4" x14ac:dyDescent="0.35">
      <c r="C1598" s="3" t="s">
        <v>17445</v>
      </c>
      <c r="D1598" s="26">
        <v>0</v>
      </c>
    </row>
    <row r="1599" spans="3:4" x14ac:dyDescent="0.35">
      <c r="C1599" s="3" t="s">
        <v>18198</v>
      </c>
      <c r="D1599" s="26">
        <v>0</v>
      </c>
    </row>
    <row r="1600" spans="3:4" x14ac:dyDescent="0.35">
      <c r="C1600" s="3" t="s">
        <v>17446</v>
      </c>
      <c r="D1600" s="26">
        <v>0</v>
      </c>
    </row>
    <row r="1601" spans="3:4" x14ac:dyDescent="0.35">
      <c r="C1601" s="3" t="s">
        <v>18200</v>
      </c>
      <c r="D1601" s="26">
        <v>0</v>
      </c>
    </row>
    <row r="1602" spans="3:4" x14ac:dyDescent="0.35">
      <c r="C1602" s="3" t="s">
        <v>17447</v>
      </c>
      <c r="D1602" s="26">
        <v>0</v>
      </c>
    </row>
    <row r="1603" spans="3:4" x14ac:dyDescent="0.35">
      <c r="C1603" s="3" t="s">
        <v>18202</v>
      </c>
      <c r="D1603" s="26">
        <v>0</v>
      </c>
    </row>
    <row r="1604" spans="3:4" x14ac:dyDescent="0.35">
      <c r="C1604" s="3" t="s">
        <v>17448</v>
      </c>
      <c r="D1604" s="26">
        <v>0</v>
      </c>
    </row>
    <row r="1605" spans="3:4" x14ac:dyDescent="0.35">
      <c r="C1605" s="3" t="s">
        <v>18204</v>
      </c>
      <c r="D1605" s="26">
        <v>0</v>
      </c>
    </row>
    <row r="1606" spans="3:4" x14ac:dyDescent="0.35">
      <c r="C1606" s="3" t="s">
        <v>17449</v>
      </c>
      <c r="D1606" s="26">
        <v>0</v>
      </c>
    </row>
    <row r="1607" spans="3:4" x14ac:dyDescent="0.35">
      <c r="C1607" s="3" t="s">
        <v>18206</v>
      </c>
      <c r="D1607" s="26">
        <v>0</v>
      </c>
    </row>
    <row r="1608" spans="3:4" x14ac:dyDescent="0.35">
      <c r="C1608" s="3" t="s">
        <v>17450</v>
      </c>
      <c r="D1608" s="26">
        <v>0</v>
      </c>
    </row>
    <row r="1609" spans="3:4" x14ac:dyDescent="0.35">
      <c r="C1609" s="3" t="s">
        <v>18208</v>
      </c>
      <c r="D1609" s="26">
        <v>0</v>
      </c>
    </row>
    <row r="1610" spans="3:4" x14ac:dyDescent="0.35">
      <c r="C1610" s="3" t="s">
        <v>17451</v>
      </c>
      <c r="D1610" s="26">
        <v>0</v>
      </c>
    </row>
    <row r="1611" spans="3:4" x14ac:dyDescent="0.35">
      <c r="C1611" s="3" t="s">
        <v>18210</v>
      </c>
      <c r="D1611" s="26">
        <v>0</v>
      </c>
    </row>
    <row r="1612" spans="3:4" x14ac:dyDescent="0.35">
      <c r="C1612" s="3" t="s">
        <v>17452</v>
      </c>
      <c r="D1612" s="26">
        <v>0</v>
      </c>
    </row>
    <row r="1613" spans="3:4" x14ac:dyDescent="0.35">
      <c r="C1613" s="3" t="s">
        <v>18212</v>
      </c>
      <c r="D1613" s="26">
        <v>0</v>
      </c>
    </row>
    <row r="1614" spans="3:4" x14ac:dyDescent="0.35">
      <c r="C1614" s="3" t="s">
        <v>17453</v>
      </c>
      <c r="D1614" s="26">
        <v>0</v>
      </c>
    </row>
    <row r="1615" spans="3:4" x14ac:dyDescent="0.35">
      <c r="C1615" s="3" t="s">
        <v>18214</v>
      </c>
      <c r="D1615" s="26">
        <v>0</v>
      </c>
    </row>
    <row r="1616" spans="3:4" x14ac:dyDescent="0.35">
      <c r="C1616" s="3" t="s">
        <v>17454</v>
      </c>
      <c r="D1616" s="26">
        <v>0</v>
      </c>
    </row>
    <row r="1617" spans="3:4" x14ac:dyDescent="0.35">
      <c r="C1617" s="3" t="s">
        <v>18216</v>
      </c>
      <c r="D1617" s="26">
        <v>0</v>
      </c>
    </row>
    <row r="1618" spans="3:4" x14ac:dyDescent="0.35">
      <c r="C1618" s="3" t="s">
        <v>17455</v>
      </c>
      <c r="D1618" s="26">
        <v>0</v>
      </c>
    </row>
    <row r="1619" spans="3:4" x14ac:dyDescent="0.35">
      <c r="C1619" s="3" t="s">
        <v>18218</v>
      </c>
      <c r="D1619" s="26">
        <v>0</v>
      </c>
    </row>
    <row r="1620" spans="3:4" x14ac:dyDescent="0.35">
      <c r="C1620" s="3" t="s">
        <v>17456</v>
      </c>
      <c r="D1620" s="26">
        <v>0</v>
      </c>
    </row>
    <row r="1621" spans="3:4" x14ac:dyDescent="0.35">
      <c r="C1621" s="3" t="s">
        <v>18220</v>
      </c>
      <c r="D1621" s="26">
        <v>0</v>
      </c>
    </row>
    <row r="1622" spans="3:4" x14ac:dyDescent="0.35">
      <c r="C1622" s="3" t="s">
        <v>17457</v>
      </c>
      <c r="D1622" s="26">
        <v>0</v>
      </c>
    </row>
    <row r="1623" spans="3:4" x14ac:dyDescent="0.35">
      <c r="C1623" s="3" t="s">
        <v>18222</v>
      </c>
      <c r="D1623" s="26">
        <v>0</v>
      </c>
    </row>
    <row r="1624" spans="3:4" x14ac:dyDescent="0.35">
      <c r="C1624" s="3" t="s">
        <v>17458</v>
      </c>
      <c r="D1624" s="26">
        <v>0</v>
      </c>
    </row>
    <row r="1625" spans="3:4" x14ac:dyDescent="0.35">
      <c r="C1625" s="3" t="s">
        <v>18224</v>
      </c>
      <c r="D1625" s="26">
        <v>0</v>
      </c>
    </row>
    <row r="1626" spans="3:4" x14ac:dyDescent="0.35">
      <c r="C1626" s="3" t="s">
        <v>17459</v>
      </c>
      <c r="D1626" s="26">
        <v>0</v>
      </c>
    </row>
    <row r="1627" spans="3:4" x14ac:dyDescent="0.35">
      <c r="C1627" s="3" t="s">
        <v>18226</v>
      </c>
      <c r="D1627" s="26">
        <v>0</v>
      </c>
    </row>
    <row r="1628" spans="3:4" x14ac:dyDescent="0.35">
      <c r="C1628" s="3" t="s">
        <v>17460</v>
      </c>
      <c r="D1628" s="26">
        <v>0</v>
      </c>
    </row>
    <row r="1629" spans="3:4" x14ac:dyDescent="0.35">
      <c r="C1629" s="3" t="s">
        <v>18228</v>
      </c>
      <c r="D1629" s="26">
        <v>0</v>
      </c>
    </row>
    <row r="1630" spans="3:4" x14ac:dyDescent="0.35">
      <c r="C1630" s="3" t="s">
        <v>17461</v>
      </c>
      <c r="D1630" s="26">
        <v>0</v>
      </c>
    </row>
    <row r="1631" spans="3:4" x14ac:dyDescent="0.35">
      <c r="C1631" s="3" t="s">
        <v>18230</v>
      </c>
      <c r="D1631" s="26">
        <v>0</v>
      </c>
    </row>
    <row r="1632" spans="3:4" x14ac:dyDescent="0.35">
      <c r="C1632" s="3" t="s">
        <v>17462</v>
      </c>
      <c r="D1632" s="26">
        <v>0</v>
      </c>
    </row>
    <row r="1633" spans="3:4" x14ac:dyDescent="0.35">
      <c r="C1633" s="3" t="s">
        <v>18232</v>
      </c>
      <c r="D1633" s="26">
        <v>0</v>
      </c>
    </row>
    <row r="1634" spans="3:4" x14ac:dyDescent="0.35">
      <c r="C1634" s="3" t="s">
        <v>17463</v>
      </c>
      <c r="D1634" s="26">
        <v>0</v>
      </c>
    </row>
    <row r="1635" spans="3:4" x14ac:dyDescent="0.35">
      <c r="C1635" s="3" t="s">
        <v>18234</v>
      </c>
      <c r="D1635" s="26">
        <v>0</v>
      </c>
    </row>
    <row r="1636" spans="3:4" x14ac:dyDescent="0.35">
      <c r="C1636" s="3" t="s">
        <v>17464</v>
      </c>
      <c r="D1636" s="26">
        <v>0</v>
      </c>
    </row>
    <row r="1637" spans="3:4" x14ac:dyDescent="0.35">
      <c r="C1637" s="3" t="s">
        <v>18236</v>
      </c>
      <c r="D1637" s="26">
        <v>0</v>
      </c>
    </row>
    <row r="1638" spans="3:4" x14ac:dyDescent="0.35">
      <c r="C1638" s="3" t="s">
        <v>17465</v>
      </c>
      <c r="D1638" s="26">
        <v>0</v>
      </c>
    </row>
    <row r="1639" spans="3:4" x14ac:dyDescent="0.35">
      <c r="C1639" s="3" t="s">
        <v>18238</v>
      </c>
      <c r="D1639" s="26">
        <v>0</v>
      </c>
    </row>
    <row r="1640" spans="3:4" x14ac:dyDescent="0.35">
      <c r="C1640" s="3" t="s">
        <v>17466</v>
      </c>
      <c r="D1640" s="26">
        <v>0</v>
      </c>
    </row>
    <row r="1641" spans="3:4" x14ac:dyDescent="0.35">
      <c r="C1641" s="3" t="s">
        <v>18240</v>
      </c>
      <c r="D1641" s="26">
        <v>0</v>
      </c>
    </row>
    <row r="1642" spans="3:4" x14ac:dyDescent="0.35">
      <c r="C1642" s="3" t="s">
        <v>17467</v>
      </c>
      <c r="D1642" s="26">
        <v>0</v>
      </c>
    </row>
    <row r="1643" spans="3:4" x14ac:dyDescent="0.35">
      <c r="C1643" s="3" t="s">
        <v>18242</v>
      </c>
      <c r="D1643" s="26">
        <v>0</v>
      </c>
    </row>
    <row r="1644" spans="3:4" x14ac:dyDescent="0.35">
      <c r="C1644" s="3" t="s">
        <v>17468</v>
      </c>
      <c r="D1644" s="26">
        <v>0</v>
      </c>
    </row>
    <row r="1645" spans="3:4" x14ac:dyDescent="0.35">
      <c r="C1645" s="3" t="s">
        <v>18244</v>
      </c>
      <c r="D1645" s="26">
        <v>0</v>
      </c>
    </row>
    <row r="1646" spans="3:4" x14ac:dyDescent="0.35">
      <c r="C1646" s="3" t="s">
        <v>17469</v>
      </c>
      <c r="D1646" s="26">
        <v>0</v>
      </c>
    </row>
    <row r="1647" spans="3:4" x14ac:dyDescent="0.35">
      <c r="C1647" s="3" t="s">
        <v>18246</v>
      </c>
      <c r="D1647" s="26">
        <v>0</v>
      </c>
    </row>
    <row r="1648" spans="3:4" x14ac:dyDescent="0.35">
      <c r="C1648" s="3" t="s">
        <v>17470</v>
      </c>
      <c r="D1648" s="26">
        <v>0</v>
      </c>
    </row>
    <row r="1649" spans="3:4" x14ac:dyDescent="0.35">
      <c r="C1649" s="3" t="s">
        <v>18248</v>
      </c>
      <c r="D1649" s="26">
        <v>0</v>
      </c>
    </row>
    <row r="1650" spans="3:4" x14ac:dyDescent="0.35">
      <c r="C1650" s="3" t="s">
        <v>17471</v>
      </c>
      <c r="D1650" s="26">
        <v>0</v>
      </c>
    </row>
    <row r="1651" spans="3:4" x14ac:dyDescent="0.35">
      <c r="C1651" s="3" t="s">
        <v>18250</v>
      </c>
      <c r="D1651" s="26">
        <v>0</v>
      </c>
    </row>
    <row r="1652" spans="3:4" x14ac:dyDescent="0.35">
      <c r="C1652" s="3" t="s">
        <v>17472</v>
      </c>
      <c r="D1652" s="26">
        <v>0</v>
      </c>
    </row>
    <row r="1653" spans="3:4" x14ac:dyDescent="0.35">
      <c r="C1653" s="3" t="s">
        <v>18252</v>
      </c>
      <c r="D1653" s="26">
        <v>0</v>
      </c>
    </row>
    <row r="1654" spans="3:4" x14ac:dyDescent="0.35">
      <c r="C1654" s="3" t="s">
        <v>17473</v>
      </c>
      <c r="D1654" s="26">
        <v>0</v>
      </c>
    </row>
    <row r="1655" spans="3:4" x14ac:dyDescent="0.35">
      <c r="C1655" s="3" t="s">
        <v>18254</v>
      </c>
      <c r="D1655" s="26">
        <v>0</v>
      </c>
    </row>
    <row r="1656" spans="3:4" x14ac:dyDescent="0.35">
      <c r="C1656" s="3" t="s">
        <v>17474</v>
      </c>
      <c r="D1656" s="26">
        <v>0</v>
      </c>
    </row>
    <row r="1657" spans="3:4" x14ac:dyDescent="0.35">
      <c r="C1657" s="3" t="s">
        <v>18256</v>
      </c>
      <c r="D1657" s="26">
        <v>0</v>
      </c>
    </row>
    <row r="1658" spans="3:4" x14ac:dyDescent="0.35">
      <c r="C1658" s="3" t="s">
        <v>17475</v>
      </c>
      <c r="D1658" s="26">
        <v>0</v>
      </c>
    </row>
    <row r="1659" spans="3:4" x14ac:dyDescent="0.35">
      <c r="C1659" s="3" t="s">
        <v>18258</v>
      </c>
      <c r="D1659" s="26">
        <v>0</v>
      </c>
    </row>
    <row r="1660" spans="3:4" x14ac:dyDescent="0.35">
      <c r="C1660" s="3" t="s">
        <v>17476</v>
      </c>
      <c r="D1660" s="26">
        <v>0</v>
      </c>
    </row>
    <row r="1661" spans="3:4" x14ac:dyDescent="0.35">
      <c r="C1661" s="3" t="s">
        <v>18260</v>
      </c>
      <c r="D1661" s="26">
        <v>0</v>
      </c>
    </row>
    <row r="1662" spans="3:4" x14ac:dyDescent="0.35">
      <c r="C1662" s="3" t="s">
        <v>17477</v>
      </c>
      <c r="D1662" s="26">
        <v>0</v>
      </c>
    </row>
    <row r="1663" spans="3:4" x14ac:dyDescent="0.35">
      <c r="C1663" s="3" t="s">
        <v>18262</v>
      </c>
      <c r="D1663" s="26">
        <v>0</v>
      </c>
    </row>
    <row r="1664" spans="3:4" x14ac:dyDescent="0.35">
      <c r="C1664" s="3" t="s">
        <v>17478</v>
      </c>
      <c r="D1664" s="26">
        <v>0</v>
      </c>
    </row>
    <row r="1665" spans="3:4" x14ac:dyDescent="0.35">
      <c r="C1665" s="3" t="s">
        <v>18264</v>
      </c>
      <c r="D1665" s="26">
        <v>0</v>
      </c>
    </row>
    <row r="1666" spans="3:4" x14ac:dyDescent="0.35">
      <c r="C1666" s="3" t="s">
        <v>17479</v>
      </c>
      <c r="D1666" s="26">
        <v>0</v>
      </c>
    </row>
    <row r="1667" spans="3:4" x14ac:dyDescent="0.35">
      <c r="C1667" s="3" t="s">
        <v>18266</v>
      </c>
      <c r="D1667" s="26">
        <v>0</v>
      </c>
    </row>
    <row r="1668" spans="3:4" x14ac:dyDescent="0.35">
      <c r="C1668" s="3" t="s">
        <v>17480</v>
      </c>
      <c r="D1668" s="26">
        <v>0</v>
      </c>
    </row>
    <row r="1669" spans="3:4" x14ac:dyDescent="0.35">
      <c r="C1669" s="3" t="s">
        <v>18268</v>
      </c>
      <c r="D1669" s="26">
        <v>0</v>
      </c>
    </row>
    <row r="1670" spans="3:4" x14ac:dyDescent="0.35">
      <c r="C1670" s="3" t="s">
        <v>17481</v>
      </c>
      <c r="D1670" s="26">
        <v>0</v>
      </c>
    </row>
    <row r="1671" spans="3:4" x14ac:dyDescent="0.35">
      <c r="C1671" s="3" t="s">
        <v>18270</v>
      </c>
      <c r="D1671" s="26">
        <v>0</v>
      </c>
    </row>
    <row r="1672" spans="3:4" x14ac:dyDescent="0.35">
      <c r="C1672" s="3" t="s">
        <v>17482</v>
      </c>
      <c r="D1672" s="26">
        <v>0</v>
      </c>
    </row>
    <row r="1673" spans="3:4" x14ac:dyDescent="0.35">
      <c r="C1673" s="3" t="s">
        <v>18272</v>
      </c>
      <c r="D1673" s="26">
        <v>0</v>
      </c>
    </row>
    <row r="1674" spans="3:4" x14ac:dyDescent="0.35">
      <c r="C1674" s="3" t="s">
        <v>17483</v>
      </c>
      <c r="D1674" s="26">
        <v>0</v>
      </c>
    </row>
    <row r="1675" spans="3:4" x14ac:dyDescent="0.35">
      <c r="C1675" s="3" t="s">
        <v>18274</v>
      </c>
      <c r="D1675" s="26">
        <v>0</v>
      </c>
    </row>
    <row r="1676" spans="3:4" x14ac:dyDescent="0.35">
      <c r="C1676" s="3" t="s">
        <v>17484</v>
      </c>
      <c r="D1676" s="26">
        <v>0</v>
      </c>
    </row>
    <row r="1677" spans="3:4" x14ac:dyDescent="0.35">
      <c r="C1677" s="3" t="s">
        <v>18276</v>
      </c>
      <c r="D1677" s="26">
        <v>0</v>
      </c>
    </row>
    <row r="1678" spans="3:4" x14ac:dyDescent="0.35">
      <c r="C1678" s="3" t="s">
        <v>17485</v>
      </c>
      <c r="D1678" s="26">
        <v>0</v>
      </c>
    </row>
    <row r="1679" spans="3:4" x14ac:dyDescent="0.35">
      <c r="C1679" s="3" t="s">
        <v>18278</v>
      </c>
      <c r="D1679" s="26">
        <v>0</v>
      </c>
    </row>
    <row r="1680" spans="3:4" x14ac:dyDescent="0.35">
      <c r="C1680" s="3" t="s">
        <v>17486</v>
      </c>
      <c r="D1680" s="26">
        <v>0</v>
      </c>
    </row>
    <row r="1681" spans="3:4" x14ac:dyDescent="0.35">
      <c r="C1681" s="3" t="s">
        <v>18280</v>
      </c>
      <c r="D1681" s="26">
        <v>0</v>
      </c>
    </row>
    <row r="1682" spans="3:4" x14ac:dyDescent="0.35">
      <c r="C1682" s="3" t="s">
        <v>17487</v>
      </c>
      <c r="D1682" s="26">
        <v>0</v>
      </c>
    </row>
    <row r="1683" spans="3:4" x14ac:dyDescent="0.35">
      <c r="C1683" s="3" t="s">
        <v>18282</v>
      </c>
      <c r="D1683" s="26">
        <v>0</v>
      </c>
    </row>
    <row r="1684" spans="3:4" x14ac:dyDescent="0.35">
      <c r="C1684" s="3" t="s">
        <v>17488</v>
      </c>
      <c r="D1684" s="26">
        <v>0</v>
      </c>
    </row>
    <row r="1685" spans="3:4" x14ac:dyDescent="0.35">
      <c r="C1685" s="3" t="s">
        <v>18284</v>
      </c>
      <c r="D1685" s="26">
        <v>0</v>
      </c>
    </row>
    <row r="1686" spans="3:4" x14ac:dyDescent="0.35">
      <c r="C1686" s="3" t="s">
        <v>17489</v>
      </c>
      <c r="D1686" s="26">
        <v>0</v>
      </c>
    </row>
    <row r="1687" spans="3:4" x14ac:dyDescent="0.35">
      <c r="C1687" s="3" t="s">
        <v>18286</v>
      </c>
      <c r="D1687" s="26">
        <v>0</v>
      </c>
    </row>
    <row r="1688" spans="3:4" x14ac:dyDescent="0.35">
      <c r="C1688" s="3" t="s">
        <v>17490</v>
      </c>
      <c r="D1688" s="26">
        <v>0</v>
      </c>
    </row>
    <row r="1689" spans="3:4" x14ac:dyDescent="0.35">
      <c r="C1689" s="3" t="s">
        <v>18288</v>
      </c>
      <c r="D1689" s="26">
        <v>0</v>
      </c>
    </row>
    <row r="1690" spans="3:4" x14ac:dyDescent="0.35">
      <c r="C1690" s="3" t="s">
        <v>17491</v>
      </c>
      <c r="D1690" s="26">
        <v>0</v>
      </c>
    </row>
    <row r="1691" spans="3:4" x14ac:dyDescent="0.35">
      <c r="C1691" s="3" t="s">
        <v>18290</v>
      </c>
      <c r="D1691" s="26">
        <v>0</v>
      </c>
    </row>
    <row r="1692" spans="3:4" x14ac:dyDescent="0.35">
      <c r="C1692" s="3" t="s">
        <v>17492</v>
      </c>
      <c r="D1692" s="26">
        <v>0</v>
      </c>
    </row>
    <row r="1693" spans="3:4" x14ac:dyDescent="0.35">
      <c r="C1693" s="3" t="s">
        <v>18292</v>
      </c>
      <c r="D1693" s="26">
        <v>0</v>
      </c>
    </row>
    <row r="1694" spans="3:4" x14ac:dyDescent="0.35">
      <c r="C1694" s="3" t="s">
        <v>17493</v>
      </c>
      <c r="D1694" s="26">
        <v>0</v>
      </c>
    </row>
    <row r="1695" spans="3:4" x14ac:dyDescent="0.35">
      <c r="C1695" s="3" t="s">
        <v>18294</v>
      </c>
      <c r="D1695" s="26">
        <v>0</v>
      </c>
    </row>
    <row r="1696" spans="3:4" x14ac:dyDescent="0.35">
      <c r="C1696" s="3" t="s">
        <v>17494</v>
      </c>
      <c r="D1696" s="26">
        <v>0</v>
      </c>
    </row>
    <row r="1697" spans="3:4" x14ac:dyDescent="0.35">
      <c r="C1697" s="3" t="s">
        <v>18296</v>
      </c>
      <c r="D1697" s="26">
        <v>0</v>
      </c>
    </row>
    <row r="1698" spans="3:4" x14ac:dyDescent="0.35">
      <c r="C1698" s="3" t="s">
        <v>17495</v>
      </c>
      <c r="D1698" s="26">
        <v>0</v>
      </c>
    </row>
    <row r="1699" spans="3:4" x14ac:dyDescent="0.35">
      <c r="C1699" s="3" t="s">
        <v>18298</v>
      </c>
      <c r="D1699" s="26">
        <v>0</v>
      </c>
    </row>
    <row r="1700" spans="3:4" x14ac:dyDescent="0.35">
      <c r="C1700" s="3" t="s">
        <v>17496</v>
      </c>
      <c r="D1700" s="26">
        <v>0</v>
      </c>
    </row>
    <row r="1701" spans="3:4" x14ac:dyDescent="0.35">
      <c r="C1701" s="3" t="s">
        <v>18300</v>
      </c>
      <c r="D1701" s="26">
        <v>0</v>
      </c>
    </row>
    <row r="1702" spans="3:4" x14ac:dyDescent="0.35">
      <c r="C1702" s="3" t="s">
        <v>17497</v>
      </c>
      <c r="D1702" s="26">
        <v>0</v>
      </c>
    </row>
    <row r="1703" spans="3:4" x14ac:dyDescent="0.35">
      <c r="C1703" s="3" t="s">
        <v>18302</v>
      </c>
      <c r="D1703" s="26">
        <v>0</v>
      </c>
    </row>
    <row r="1704" spans="3:4" x14ac:dyDescent="0.35">
      <c r="C1704" s="3" t="s">
        <v>17498</v>
      </c>
      <c r="D1704" s="26">
        <v>0</v>
      </c>
    </row>
    <row r="1705" spans="3:4" x14ac:dyDescent="0.35">
      <c r="C1705" s="3" t="s">
        <v>18304</v>
      </c>
      <c r="D1705" s="26">
        <v>0</v>
      </c>
    </row>
    <row r="1706" spans="3:4" x14ac:dyDescent="0.35">
      <c r="C1706" s="3" t="s">
        <v>17499</v>
      </c>
      <c r="D1706" s="26">
        <v>0</v>
      </c>
    </row>
    <row r="1707" spans="3:4" x14ac:dyDescent="0.35">
      <c r="C1707" s="3" t="s">
        <v>18306</v>
      </c>
      <c r="D1707" s="26">
        <v>0</v>
      </c>
    </row>
    <row r="1708" spans="3:4" x14ac:dyDescent="0.35">
      <c r="C1708" s="3" t="s">
        <v>17500</v>
      </c>
      <c r="D1708" s="26">
        <v>0</v>
      </c>
    </row>
    <row r="1709" spans="3:4" x14ac:dyDescent="0.35">
      <c r="C1709" s="3" t="s">
        <v>18308</v>
      </c>
      <c r="D1709" s="26">
        <v>0</v>
      </c>
    </row>
    <row r="1710" spans="3:4" x14ac:dyDescent="0.35">
      <c r="C1710" s="3" t="s">
        <v>17501</v>
      </c>
      <c r="D1710" s="26">
        <v>0</v>
      </c>
    </row>
    <row r="1711" spans="3:4" x14ac:dyDescent="0.35">
      <c r="C1711" s="3" t="s">
        <v>18310</v>
      </c>
      <c r="D1711" s="26">
        <v>0</v>
      </c>
    </row>
    <row r="1712" spans="3:4" x14ac:dyDescent="0.35">
      <c r="C1712" s="3" t="s">
        <v>17502</v>
      </c>
      <c r="D1712" s="26">
        <v>0</v>
      </c>
    </row>
    <row r="1713" spans="3:4" x14ac:dyDescent="0.35">
      <c r="C1713" s="3" t="s">
        <v>18312</v>
      </c>
      <c r="D1713" s="26">
        <v>0</v>
      </c>
    </row>
    <row r="1714" spans="3:4" x14ac:dyDescent="0.35">
      <c r="C1714" s="3" t="s">
        <v>17503</v>
      </c>
      <c r="D1714" s="26">
        <v>0</v>
      </c>
    </row>
    <row r="1715" spans="3:4" x14ac:dyDescent="0.35">
      <c r="C1715" s="3" t="s">
        <v>18314</v>
      </c>
      <c r="D1715" s="26">
        <v>0</v>
      </c>
    </row>
    <row r="1716" spans="3:4" x14ac:dyDescent="0.35">
      <c r="C1716" s="3" t="s">
        <v>17504</v>
      </c>
      <c r="D1716" s="26">
        <v>0</v>
      </c>
    </row>
    <row r="1717" spans="3:4" x14ac:dyDescent="0.35">
      <c r="C1717" s="3" t="s">
        <v>18316</v>
      </c>
      <c r="D1717" s="26">
        <v>0</v>
      </c>
    </row>
    <row r="1718" spans="3:4" x14ac:dyDescent="0.35">
      <c r="C1718" s="3" t="s">
        <v>17505</v>
      </c>
      <c r="D1718" s="26">
        <v>0</v>
      </c>
    </row>
    <row r="1719" spans="3:4" x14ac:dyDescent="0.35">
      <c r="C1719" s="3" t="s">
        <v>18318</v>
      </c>
      <c r="D1719" s="26">
        <v>0</v>
      </c>
    </row>
    <row r="1720" spans="3:4" x14ac:dyDescent="0.35">
      <c r="C1720" s="3" t="s">
        <v>17506</v>
      </c>
      <c r="D1720" s="26">
        <v>0</v>
      </c>
    </row>
    <row r="1721" spans="3:4" x14ac:dyDescent="0.35">
      <c r="C1721" s="3" t="s">
        <v>18320</v>
      </c>
      <c r="D1721" s="26">
        <v>0</v>
      </c>
    </row>
    <row r="1722" spans="3:4" x14ac:dyDescent="0.35">
      <c r="C1722" s="3" t="s">
        <v>17507</v>
      </c>
      <c r="D1722" s="26">
        <v>0</v>
      </c>
    </row>
    <row r="1723" spans="3:4" x14ac:dyDescent="0.35">
      <c r="C1723" s="3" t="s">
        <v>18322</v>
      </c>
      <c r="D1723" s="26">
        <v>0</v>
      </c>
    </row>
    <row r="1724" spans="3:4" x14ac:dyDescent="0.35">
      <c r="C1724" s="3" t="s">
        <v>17508</v>
      </c>
      <c r="D1724" s="26">
        <v>0</v>
      </c>
    </row>
    <row r="1725" spans="3:4" x14ac:dyDescent="0.35">
      <c r="C1725" s="3" t="s">
        <v>18324</v>
      </c>
      <c r="D1725" s="26">
        <v>0</v>
      </c>
    </row>
    <row r="1726" spans="3:4" x14ac:dyDescent="0.35">
      <c r="C1726" s="3" t="s">
        <v>17509</v>
      </c>
      <c r="D1726" s="26">
        <v>0</v>
      </c>
    </row>
    <row r="1727" spans="3:4" x14ac:dyDescent="0.35">
      <c r="C1727" s="3" t="s">
        <v>18326</v>
      </c>
      <c r="D1727" s="26">
        <v>0</v>
      </c>
    </row>
    <row r="1728" spans="3:4" x14ac:dyDescent="0.35">
      <c r="C1728" s="3" t="s">
        <v>17510</v>
      </c>
      <c r="D1728" s="26">
        <v>0</v>
      </c>
    </row>
    <row r="1729" spans="3:4" x14ac:dyDescent="0.35">
      <c r="C1729" s="3" t="s">
        <v>18328</v>
      </c>
      <c r="D1729" s="26">
        <v>0</v>
      </c>
    </row>
    <row r="1730" spans="3:4" x14ac:dyDescent="0.35">
      <c r="C1730" s="3" t="s">
        <v>17511</v>
      </c>
      <c r="D1730" s="26">
        <v>0</v>
      </c>
    </row>
    <row r="1731" spans="3:4" x14ac:dyDescent="0.35">
      <c r="C1731" s="3" t="s">
        <v>18330</v>
      </c>
      <c r="D1731" s="26">
        <v>0</v>
      </c>
    </row>
    <row r="1732" spans="3:4" x14ac:dyDescent="0.35">
      <c r="C1732" s="3" t="s">
        <v>17512</v>
      </c>
      <c r="D1732" s="26">
        <v>0</v>
      </c>
    </row>
    <row r="1733" spans="3:4" x14ac:dyDescent="0.35">
      <c r="C1733" s="3" t="s">
        <v>18332</v>
      </c>
      <c r="D1733" s="26">
        <v>0</v>
      </c>
    </row>
    <row r="1734" spans="3:4" x14ac:dyDescent="0.35">
      <c r="C1734" s="3" t="s">
        <v>17513</v>
      </c>
      <c r="D1734" s="26">
        <v>0</v>
      </c>
    </row>
    <row r="1735" spans="3:4" x14ac:dyDescent="0.35">
      <c r="C1735" s="3" t="s">
        <v>18334</v>
      </c>
      <c r="D1735" s="26">
        <v>0</v>
      </c>
    </row>
    <row r="1736" spans="3:4" x14ac:dyDescent="0.35">
      <c r="C1736" s="3" t="s">
        <v>17514</v>
      </c>
      <c r="D1736" s="26">
        <v>0</v>
      </c>
    </row>
    <row r="1737" spans="3:4" x14ac:dyDescent="0.35">
      <c r="C1737" s="3" t="s">
        <v>18336</v>
      </c>
      <c r="D1737" s="26">
        <v>0</v>
      </c>
    </row>
    <row r="1738" spans="3:4" x14ac:dyDescent="0.35">
      <c r="C1738" s="3" t="s">
        <v>17515</v>
      </c>
      <c r="D1738" s="26">
        <v>0</v>
      </c>
    </row>
    <row r="1739" spans="3:4" x14ac:dyDescent="0.35">
      <c r="C1739" s="3" t="s">
        <v>18338</v>
      </c>
      <c r="D1739" s="26">
        <v>0</v>
      </c>
    </row>
    <row r="1740" spans="3:4" x14ac:dyDescent="0.35">
      <c r="C1740" s="3" t="s">
        <v>17516</v>
      </c>
      <c r="D1740" s="26">
        <v>0</v>
      </c>
    </row>
    <row r="1741" spans="3:4" x14ac:dyDescent="0.35">
      <c r="C1741" s="3" t="s">
        <v>18340</v>
      </c>
      <c r="D1741" s="26">
        <v>0</v>
      </c>
    </row>
    <row r="1742" spans="3:4" x14ac:dyDescent="0.35">
      <c r="C1742" s="3" t="s">
        <v>17517</v>
      </c>
      <c r="D1742" s="26">
        <v>0</v>
      </c>
    </row>
    <row r="1743" spans="3:4" x14ac:dyDescent="0.35">
      <c r="C1743" s="3" t="s">
        <v>18342</v>
      </c>
      <c r="D1743" s="26">
        <v>0</v>
      </c>
    </row>
    <row r="1744" spans="3:4" x14ac:dyDescent="0.35">
      <c r="C1744" s="3" t="s">
        <v>17518</v>
      </c>
      <c r="D1744" s="26">
        <v>0</v>
      </c>
    </row>
    <row r="1745" spans="3:4" x14ac:dyDescent="0.35">
      <c r="C1745" s="3" t="s">
        <v>18344</v>
      </c>
      <c r="D1745" s="26">
        <v>0</v>
      </c>
    </row>
    <row r="1746" spans="3:4" x14ac:dyDescent="0.35">
      <c r="C1746" s="3" t="s">
        <v>17519</v>
      </c>
      <c r="D1746" s="26">
        <v>0</v>
      </c>
    </row>
    <row r="1747" spans="3:4" x14ac:dyDescent="0.35">
      <c r="C1747" s="3" t="s">
        <v>18346</v>
      </c>
      <c r="D1747" s="26">
        <v>0</v>
      </c>
    </row>
    <row r="1748" spans="3:4" x14ac:dyDescent="0.35">
      <c r="C1748" s="3" t="s">
        <v>17520</v>
      </c>
      <c r="D1748" s="26">
        <v>0</v>
      </c>
    </row>
    <row r="1749" spans="3:4" x14ac:dyDescent="0.35">
      <c r="C1749" s="3" t="s">
        <v>18348</v>
      </c>
      <c r="D1749" s="26">
        <v>0</v>
      </c>
    </row>
    <row r="1750" spans="3:4" x14ac:dyDescent="0.35">
      <c r="C1750" s="3" t="s">
        <v>17521</v>
      </c>
      <c r="D1750" s="26">
        <v>0</v>
      </c>
    </row>
    <row r="1751" spans="3:4" x14ac:dyDescent="0.35">
      <c r="C1751" s="3" t="s">
        <v>18350</v>
      </c>
      <c r="D1751" s="26">
        <v>0</v>
      </c>
    </row>
    <row r="1752" spans="3:4" x14ac:dyDescent="0.35">
      <c r="C1752" s="3" t="s">
        <v>17522</v>
      </c>
      <c r="D1752" s="26">
        <v>0</v>
      </c>
    </row>
    <row r="1753" spans="3:4" x14ac:dyDescent="0.35">
      <c r="C1753" s="3" t="s">
        <v>18352</v>
      </c>
      <c r="D1753" s="26">
        <v>0</v>
      </c>
    </row>
    <row r="1754" spans="3:4" x14ac:dyDescent="0.35">
      <c r="C1754" s="3" t="s">
        <v>17523</v>
      </c>
      <c r="D1754" s="26">
        <v>0</v>
      </c>
    </row>
    <row r="1755" spans="3:4" x14ac:dyDescent="0.35">
      <c r="C1755" s="3" t="s">
        <v>18354</v>
      </c>
      <c r="D1755" s="26">
        <v>0</v>
      </c>
    </row>
    <row r="1756" spans="3:4" x14ac:dyDescent="0.35">
      <c r="C1756" s="3" t="s">
        <v>17524</v>
      </c>
      <c r="D1756" s="26">
        <v>0</v>
      </c>
    </row>
    <row r="1757" spans="3:4" x14ac:dyDescent="0.35">
      <c r="C1757" s="3" t="s">
        <v>18356</v>
      </c>
      <c r="D1757" s="26">
        <v>0</v>
      </c>
    </row>
    <row r="1758" spans="3:4" x14ac:dyDescent="0.35">
      <c r="C1758" s="3" t="s">
        <v>17525</v>
      </c>
      <c r="D1758" s="26">
        <v>0</v>
      </c>
    </row>
    <row r="1759" spans="3:4" x14ac:dyDescent="0.35">
      <c r="C1759" s="3" t="s">
        <v>18358</v>
      </c>
      <c r="D1759" s="26">
        <v>0</v>
      </c>
    </row>
    <row r="1760" spans="3:4" x14ac:dyDescent="0.35">
      <c r="C1760" s="3" t="s">
        <v>17526</v>
      </c>
      <c r="D1760" s="26">
        <v>0</v>
      </c>
    </row>
    <row r="1761" spans="3:4" x14ac:dyDescent="0.35">
      <c r="C1761" s="3" t="s">
        <v>18360</v>
      </c>
      <c r="D1761" s="26">
        <v>0</v>
      </c>
    </row>
    <row r="1762" spans="3:4" x14ac:dyDescent="0.35">
      <c r="C1762" s="3" t="s">
        <v>17527</v>
      </c>
      <c r="D1762" s="26">
        <v>0</v>
      </c>
    </row>
    <row r="1763" spans="3:4" x14ac:dyDescent="0.35">
      <c r="C1763" s="3" t="s">
        <v>18362</v>
      </c>
      <c r="D1763" s="26">
        <v>0</v>
      </c>
    </row>
    <row r="1764" spans="3:4" x14ac:dyDescent="0.35">
      <c r="C1764" s="3" t="s">
        <v>17528</v>
      </c>
      <c r="D1764" s="26">
        <v>0</v>
      </c>
    </row>
    <row r="1765" spans="3:4" x14ac:dyDescent="0.35">
      <c r="C1765" s="3" t="s">
        <v>18364</v>
      </c>
      <c r="D1765" s="26">
        <v>0</v>
      </c>
    </row>
    <row r="1766" spans="3:4" x14ac:dyDescent="0.35">
      <c r="C1766" s="3" t="s">
        <v>17529</v>
      </c>
      <c r="D1766" s="26">
        <v>0</v>
      </c>
    </row>
    <row r="1767" spans="3:4" x14ac:dyDescent="0.35">
      <c r="C1767" s="3" t="s">
        <v>18366</v>
      </c>
      <c r="D1767" s="26">
        <v>0</v>
      </c>
    </row>
    <row r="1768" spans="3:4" x14ac:dyDescent="0.35">
      <c r="C1768" s="3" t="s">
        <v>17530</v>
      </c>
      <c r="D1768" s="26">
        <v>0</v>
      </c>
    </row>
    <row r="1769" spans="3:4" x14ac:dyDescent="0.35">
      <c r="C1769" s="3" t="s">
        <v>18368</v>
      </c>
      <c r="D1769" s="26">
        <v>0</v>
      </c>
    </row>
    <row r="1770" spans="3:4" x14ac:dyDescent="0.35">
      <c r="C1770" s="3" t="s">
        <v>17531</v>
      </c>
      <c r="D1770" s="26">
        <v>0</v>
      </c>
    </row>
    <row r="1771" spans="3:4" x14ac:dyDescent="0.35">
      <c r="C1771" s="3" t="s">
        <v>18370</v>
      </c>
      <c r="D1771" s="26">
        <v>0</v>
      </c>
    </row>
    <row r="1772" spans="3:4" x14ac:dyDescent="0.35">
      <c r="C1772" s="3" t="s">
        <v>17532</v>
      </c>
      <c r="D1772" s="26">
        <v>0</v>
      </c>
    </row>
    <row r="1773" spans="3:4" x14ac:dyDescent="0.35">
      <c r="C1773" s="3" t="s">
        <v>18372</v>
      </c>
      <c r="D1773" s="26">
        <v>0</v>
      </c>
    </row>
    <row r="1774" spans="3:4" x14ac:dyDescent="0.35">
      <c r="C1774" s="3" t="s">
        <v>17533</v>
      </c>
      <c r="D1774" s="26">
        <v>0</v>
      </c>
    </row>
    <row r="1775" spans="3:4" x14ac:dyDescent="0.35">
      <c r="C1775" s="3" t="s">
        <v>18374</v>
      </c>
      <c r="D1775" s="26">
        <v>0</v>
      </c>
    </row>
    <row r="1776" spans="3:4" x14ac:dyDescent="0.35">
      <c r="C1776" s="3" t="s">
        <v>17534</v>
      </c>
      <c r="D1776" s="26">
        <v>0</v>
      </c>
    </row>
    <row r="1777" spans="3:4" x14ac:dyDescent="0.35">
      <c r="C1777" s="3" t="s">
        <v>18376</v>
      </c>
      <c r="D1777" s="26">
        <v>0</v>
      </c>
    </row>
    <row r="1778" spans="3:4" x14ac:dyDescent="0.35">
      <c r="C1778" s="3" t="s">
        <v>17535</v>
      </c>
      <c r="D1778" s="26">
        <v>0</v>
      </c>
    </row>
    <row r="1779" spans="3:4" x14ac:dyDescent="0.35">
      <c r="C1779" s="3" t="s">
        <v>18378</v>
      </c>
      <c r="D1779" s="26">
        <v>0</v>
      </c>
    </row>
    <row r="1780" spans="3:4" x14ac:dyDescent="0.35">
      <c r="C1780" s="3" t="s">
        <v>17536</v>
      </c>
      <c r="D1780" s="26">
        <v>0</v>
      </c>
    </row>
    <row r="1781" spans="3:4" x14ac:dyDescent="0.35">
      <c r="C1781" s="3" t="s">
        <v>18380</v>
      </c>
      <c r="D1781" s="26">
        <v>0</v>
      </c>
    </row>
    <row r="1782" spans="3:4" x14ac:dyDescent="0.35">
      <c r="C1782" s="3" t="s">
        <v>17537</v>
      </c>
      <c r="D1782" s="26">
        <v>0</v>
      </c>
    </row>
    <row r="1783" spans="3:4" x14ac:dyDescent="0.35">
      <c r="C1783" s="3" t="s">
        <v>18382</v>
      </c>
      <c r="D1783" s="26">
        <v>0</v>
      </c>
    </row>
    <row r="1784" spans="3:4" x14ac:dyDescent="0.35">
      <c r="C1784" s="3" t="s">
        <v>17538</v>
      </c>
      <c r="D1784" s="26">
        <v>0</v>
      </c>
    </row>
    <row r="1785" spans="3:4" x14ac:dyDescent="0.35">
      <c r="C1785" s="3" t="s">
        <v>18384</v>
      </c>
      <c r="D1785" s="26">
        <v>0</v>
      </c>
    </row>
    <row r="1786" spans="3:4" x14ac:dyDescent="0.35">
      <c r="C1786" s="3" t="s">
        <v>18387</v>
      </c>
      <c r="D1786" s="26">
        <v>0</v>
      </c>
    </row>
    <row r="1787" spans="3:4" x14ac:dyDescent="0.35">
      <c r="C1787" s="3" t="s">
        <v>18386</v>
      </c>
      <c r="D1787" s="26">
        <v>0</v>
      </c>
    </row>
    <row r="1788" spans="3:4" x14ac:dyDescent="0.35">
      <c r="C1788" s="3" t="s">
        <v>18388</v>
      </c>
      <c r="D1788" s="26">
        <v>0</v>
      </c>
    </row>
    <row r="1789" spans="3:4" x14ac:dyDescent="0.35">
      <c r="C1789" s="3" t="s">
        <v>18390</v>
      </c>
      <c r="D1789" s="26">
        <v>0</v>
      </c>
    </row>
    <row r="1790" spans="3:4" x14ac:dyDescent="0.35">
      <c r="C1790" s="3" t="s">
        <v>18389</v>
      </c>
      <c r="D1790" s="26">
        <v>0</v>
      </c>
    </row>
    <row r="1791" spans="3:4" x14ac:dyDescent="0.35">
      <c r="C1791" s="3" t="s">
        <v>17540</v>
      </c>
      <c r="D1791" s="26">
        <v>0</v>
      </c>
    </row>
    <row r="1792" spans="3:4" x14ac:dyDescent="0.35">
      <c r="C1792" s="3" t="s">
        <v>18391</v>
      </c>
      <c r="D1792" s="26">
        <v>0</v>
      </c>
    </row>
    <row r="1793" spans="3:4" x14ac:dyDescent="0.35">
      <c r="C1793" s="3" t="s">
        <v>17541</v>
      </c>
      <c r="D1793" s="26">
        <v>0</v>
      </c>
    </row>
    <row r="1794" spans="3:4" x14ac:dyDescent="0.35">
      <c r="C1794" s="3" t="s">
        <v>18393</v>
      </c>
      <c r="D1794" s="26">
        <v>0</v>
      </c>
    </row>
    <row r="1795" spans="3:4" x14ac:dyDescent="0.35">
      <c r="C1795" s="3" t="s">
        <v>17542</v>
      </c>
      <c r="D1795" s="26">
        <v>0</v>
      </c>
    </row>
    <row r="1796" spans="3:4" x14ac:dyDescent="0.35">
      <c r="C1796" s="3" t="s">
        <v>18395</v>
      </c>
      <c r="D1796" s="26">
        <v>0</v>
      </c>
    </row>
    <row r="1797" spans="3:4" x14ac:dyDescent="0.35">
      <c r="C1797" s="3" t="s">
        <v>17543</v>
      </c>
      <c r="D1797" s="26">
        <v>0</v>
      </c>
    </row>
    <row r="1798" spans="3:4" x14ac:dyDescent="0.35">
      <c r="C1798" s="3" t="s">
        <v>18397</v>
      </c>
      <c r="D1798" s="26">
        <v>0</v>
      </c>
    </row>
    <row r="1799" spans="3:4" x14ac:dyDescent="0.35">
      <c r="C1799" s="3" t="s">
        <v>17544</v>
      </c>
      <c r="D1799" s="26">
        <v>0</v>
      </c>
    </row>
    <row r="1800" spans="3:4" x14ac:dyDescent="0.35">
      <c r="C1800" s="3" t="s">
        <v>18399</v>
      </c>
      <c r="D1800" s="26">
        <v>0</v>
      </c>
    </row>
    <row r="1801" spans="3:4" x14ac:dyDescent="0.35">
      <c r="C1801" s="3" t="s">
        <v>17545</v>
      </c>
      <c r="D1801" s="26">
        <v>0</v>
      </c>
    </row>
    <row r="1802" spans="3:4" x14ac:dyDescent="0.35">
      <c r="C1802" s="3" t="s">
        <v>18401</v>
      </c>
      <c r="D1802" s="26">
        <v>0</v>
      </c>
    </row>
    <row r="1803" spans="3:4" x14ac:dyDescent="0.35">
      <c r="C1803" s="3" t="s">
        <v>17546</v>
      </c>
      <c r="D1803" s="26">
        <v>0</v>
      </c>
    </row>
    <row r="1804" spans="3:4" x14ac:dyDescent="0.35">
      <c r="C1804" s="3" t="s">
        <v>18403</v>
      </c>
      <c r="D1804" s="26">
        <v>0</v>
      </c>
    </row>
    <row r="1805" spans="3:4" x14ac:dyDescent="0.35">
      <c r="C1805" s="3" t="s">
        <v>17547</v>
      </c>
      <c r="D1805" s="26">
        <v>0</v>
      </c>
    </row>
    <row r="1806" spans="3:4" x14ac:dyDescent="0.35">
      <c r="C1806" s="3" t="s">
        <v>18405</v>
      </c>
      <c r="D1806" s="26">
        <v>0</v>
      </c>
    </row>
    <row r="1807" spans="3:4" x14ac:dyDescent="0.35">
      <c r="C1807" s="3" t="s">
        <v>17548</v>
      </c>
      <c r="D1807" s="26">
        <v>0</v>
      </c>
    </row>
    <row r="1808" spans="3:4" x14ac:dyDescent="0.35">
      <c r="C1808" s="3" t="s">
        <v>18407</v>
      </c>
      <c r="D1808" s="26">
        <v>0</v>
      </c>
    </row>
    <row r="1809" spans="3:4" x14ac:dyDescent="0.35">
      <c r="C1809" s="3" t="s">
        <v>17549</v>
      </c>
      <c r="D1809" s="26">
        <v>0</v>
      </c>
    </row>
    <row r="1810" spans="3:4" x14ac:dyDescent="0.35">
      <c r="C1810" s="3" t="s">
        <v>18409</v>
      </c>
      <c r="D1810" s="26">
        <v>0</v>
      </c>
    </row>
    <row r="1811" spans="3:4" x14ac:dyDescent="0.35">
      <c r="C1811" s="3" t="s">
        <v>17550</v>
      </c>
      <c r="D1811" s="26">
        <v>0</v>
      </c>
    </row>
    <row r="1812" spans="3:4" x14ac:dyDescent="0.35">
      <c r="C1812" s="3" t="s">
        <v>18411</v>
      </c>
      <c r="D1812" s="26">
        <v>0</v>
      </c>
    </row>
    <row r="1813" spans="3:4" x14ac:dyDescent="0.35">
      <c r="C1813" s="3" t="s">
        <v>17551</v>
      </c>
      <c r="D1813" s="26">
        <v>0</v>
      </c>
    </row>
    <row r="1814" spans="3:4" x14ac:dyDescent="0.35">
      <c r="C1814" s="3" t="s">
        <v>18413</v>
      </c>
      <c r="D1814" s="26">
        <v>0</v>
      </c>
    </row>
    <row r="1815" spans="3:4" x14ac:dyDescent="0.35">
      <c r="C1815" s="3" t="s">
        <v>17552</v>
      </c>
      <c r="D1815" s="26">
        <v>0</v>
      </c>
    </row>
    <row r="1816" spans="3:4" x14ac:dyDescent="0.35">
      <c r="C1816" s="3" t="s">
        <v>18415</v>
      </c>
      <c r="D1816" s="26">
        <v>0</v>
      </c>
    </row>
    <row r="1817" spans="3:4" x14ac:dyDescent="0.35">
      <c r="C1817" s="3" t="s">
        <v>17553</v>
      </c>
      <c r="D1817" s="26">
        <v>0</v>
      </c>
    </row>
    <row r="1818" spans="3:4" x14ac:dyDescent="0.35">
      <c r="C1818" s="3" t="s">
        <v>18417</v>
      </c>
      <c r="D1818" s="26">
        <v>0</v>
      </c>
    </row>
    <row r="1819" spans="3:4" x14ac:dyDescent="0.35">
      <c r="C1819" s="3" t="s">
        <v>17554</v>
      </c>
      <c r="D1819" s="26">
        <v>0</v>
      </c>
    </row>
    <row r="1820" spans="3:4" x14ac:dyDescent="0.35">
      <c r="C1820" s="3" t="s">
        <v>18419</v>
      </c>
      <c r="D1820" s="26">
        <v>0</v>
      </c>
    </row>
    <row r="1821" spans="3:4" x14ac:dyDescent="0.35">
      <c r="C1821" s="3" t="s">
        <v>17555</v>
      </c>
      <c r="D1821" s="26">
        <v>0</v>
      </c>
    </row>
    <row r="1822" spans="3:4" x14ac:dyDescent="0.35">
      <c r="C1822" s="3" t="s">
        <v>18421</v>
      </c>
      <c r="D1822" s="26">
        <v>0</v>
      </c>
    </row>
    <row r="1823" spans="3:4" x14ac:dyDescent="0.35">
      <c r="C1823" s="3" t="s">
        <v>17556</v>
      </c>
      <c r="D1823" s="26">
        <v>0</v>
      </c>
    </row>
    <row r="1824" spans="3:4" x14ac:dyDescent="0.35">
      <c r="C1824" s="3" t="s">
        <v>18423</v>
      </c>
      <c r="D1824" s="26">
        <v>0</v>
      </c>
    </row>
    <row r="1825" spans="3:4" x14ac:dyDescent="0.35">
      <c r="C1825" s="3" t="s">
        <v>17557</v>
      </c>
      <c r="D1825" s="26">
        <v>0</v>
      </c>
    </row>
    <row r="1826" spans="3:4" x14ac:dyDescent="0.35">
      <c r="C1826" s="3" t="s">
        <v>18425</v>
      </c>
      <c r="D1826" s="26">
        <v>0</v>
      </c>
    </row>
    <row r="1827" spans="3:4" x14ac:dyDescent="0.35">
      <c r="C1827" s="3" t="s">
        <v>17558</v>
      </c>
      <c r="D1827" s="26">
        <v>0</v>
      </c>
    </row>
    <row r="1828" spans="3:4" x14ac:dyDescent="0.35">
      <c r="C1828" s="3" t="s">
        <v>18427</v>
      </c>
      <c r="D1828" s="26">
        <v>0</v>
      </c>
    </row>
    <row r="1829" spans="3:4" x14ac:dyDescent="0.35">
      <c r="C1829" s="3" t="s">
        <v>17559</v>
      </c>
      <c r="D1829" s="26">
        <v>0</v>
      </c>
    </row>
    <row r="1830" spans="3:4" x14ac:dyDescent="0.35">
      <c r="C1830" s="3" t="s">
        <v>18429</v>
      </c>
      <c r="D1830" s="26">
        <v>0</v>
      </c>
    </row>
    <row r="1831" spans="3:4" x14ac:dyDescent="0.35">
      <c r="C1831" s="3" t="s">
        <v>17560</v>
      </c>
      <c r="D1831" s="26">
        <v>0</v>
      </c>
    </row>
    <row r="1832" spans="3:4" x14ac:dyDescent="0.35">
      <c r="C1832" s="3" t="s">
        <v>18431</v>
      </c>
      <c r="D1832" s="26">
        <v>0</v>
      </c>
    </row>
    <row r="1833" spans="3:4" x14ac:dyDescent="0.35">
      <c r="C1833" s="3" t="s">
        <v>17561</v>
      </c>
      <c r="D1833" s="26">
        <v>0</v>
      </c>
    </row>
    <row r="1834" spans="3:4" x14ac:dyDescent="0.35">
      <c r="C1834" s="3" t="s">
        <v>18433</v>
      </c>
      <c r="D1834" s="26">
        <v>0</v>
      </c>
    </row>
    <row r="1835" spans="3:4" x14ac:dyDescent="0.35">
      <c r="C1835" s="3" t="s">
        <v>17562</v>
      </c>
      <c r="D1835" s="26">
        <v>0</v>
      </c>
    </row>
    <row r="1836" spans="3:4" x14ac:dyDescent="0.35">
      <c r="C1836" s="3" t="s">
        <v>18435</v>
      </c>
      <c r="D1836" s="26">
        <v>0</v>
      </c>
    </row>
    <row r="1837" spans="3:4" x14ac:dyDescent="0.35">
      <c r="C1837" s="3" t="s">
        <v>17563</v>
      </c>
      <c r="D1837" s="26">
        <v>0</v>
      </c>
    </row>
    <row r="1838" spans="3:4" x14ac:dyDescent="0.35">
      <c r="C1838" s="3" t="s">
        <v>18437</v>
      </c>
      <c r="D1838" s="26">
        <v>0</v>
      </c>
    </row>
    <row r="1839" spans="3:4" x14ac:dyDescent="0.35">
      <c r="C1839" s="3" t="s">
        <v>17564</v>
      </c>
      <c r="D1839" s="26">
        <v>0</v>
      </c>
    </row>
    <row r="1840" spans="3:4" x14ac:dyDescent="0.35">
      <c r="C1840" s="3" t="s">
        <v>18439</v>
      </c>
      <c r="D1840" s="26">
        <v>0</v>
      </c>
    </row>
    <row r="1841" spans="3:4" x14ac:dyDescent="0.35">
      <c r="C1841" s="3" t="s">
        <v>17565</v>
      </c>
      <c r="D1841" s="26">
        <v>0</v>
      </c>
    </row>
    <row r="1842" spans="3:4" x14ac:dyDescent="0.35">
      <c r="C1842" s="3" t="s">
        <v>18441</v>
      </c>
      <c r="D1842" s="26">
        <v>0</v>
      </c>
    </row>
    <row r="1843" spans="3:4" x14ac:dyDescent="0.35">
      <c r="C1843" s="3" t="s">
        <v>17566</v>
      </c>
      <c r="D1843" s="26">
        <v>0</v>
      </c>
    </row>
    <row r="1844" spans="3:4" x14ac:dyDescent="0.35">
      <c r="C1844" s="3" t="s">
        <v>18443</v>
      </c>
      <c r="D1844" s="26">
        <v>0</v>
      </c>
    </row>
    <row r="1845" spans="3:4" x14ac:dyDescent="0.35">
      <c r="C1845" s="3" t="s">
        <v>17567</v>
      </c>
      <c r="D1845" s="26">
        <v>0</v>
      </c>
    </row>
    <row r="1846" spans="3:4" x14ac:dyDescent="0.35">
      <c r="C1846" s="3" t="s">
        <v>18445</v>
      </c>
      <c r="D1846" s="26">
        <v>0</v>
      </c>
    </row>
    <row r="1847" spans="3:4" x14ac:dyDescent="0.35">
      <c r="C1847" s="3" t="s">
        <v>17568</v>
      </c>
      <c r="D1847" s="26">
        <v>0</v>
      </c>
    </row>
    <row r="1848" spans="3:4" x14ac:dyDescent="0.35">
      <c r="C1848" s="3" t="s">
        <v>18447</v>
      </c>
      <c r="D1848" s="26">
        <v>0</v>
      </c>
    </row>
    <row r="1849" spans="3:4" x14ac:dyDescent="0.35">
      <c r="C1849" s="3" t="s">
        <v>17569</v>
      </c>
      <c r="D1849" s="26">
        <v>0</v>
      </c>
    </row>
    <row r="1850" spans="3:4" x14ac:dyDescent="0.35">
      <c r="C1850" s="3" t="s">
        <v>18449</v>
      </c>
      <c r="D1850" s="26">
        <v>0</v>
      </c>
    </row>
    <row r="1851" spans="3:4" x14ac:dyDescent="0.35">
      <c r="C1851" s="3" t="s">
        <v>17570</v>
      </c>
      <c r="D1851" s="26">
        <v>0</v>
      </c>
    </row>
    <row r="1852" spans="3:4" x14ac:dyDescent="0.35">
      <c r="C1852" s="3" t="s">
        <v>18451</v>
      </c>
      <c r="D1852" s="26">
        <v>0</v>
      </c>
    </row>
    <row r="1853" spans="3:4" x14ac:dyDescent="0.35">
      <c r="C1853" s="3" t="s">
        <v>17571</v>
      </c>
      <c r="D1853" s="26">
        <v>0</v>
      </c>
    </row>
    <row r="1854" spans="3:4" x14ac:dyDescent="0.35">
      <c r="C1854" s="3" t="s">
        <v>18453</v>
      </c>
      <c r="D1854" s="26">
        <v>0</v>
      </c>
    </row>
    <row r="1855" spans="3:4" x14ac:dyDescent="0.35">
      <c r="C1855" s="3" t="s">
        <v>17572</v>
      </c>
      <c r="D1855" s="26">
        <v>0</v>
      </c>
    </row>
    <row r="1856" spans="3:4" x14ac:dyDescent="0.35">
      <c r="C1856" s="3" t="s">
        <v>18455</v>
      </c>
      <c r="D1856" s="26">
        <v>0</v>
      </c>
    </row>
    <row r="1857" spans="3:4" x14ac:dyDescent="0.35">
      <c r="C1857" s="3" t="s">
        <v>17573</v>
      </c>
      <c r="D1857" s="26">
        <v>0</v>
      </c>
    </row>
    <row r="1858" spans="3:4" x14ac:dyDescent="0.35">
      <c r="C1858" s="3" t="s">
        <v>18457</v>
      </c>
      <c r="D1858" s="26">
        <v>0</v>
      </c>
    </row>
    <row r="1859" spans="3:4" x14ac:dyDescent="0.35">
      <c r="C1859" s="3" t="s">
        <v>17574</v>
      </c>
      <c r="D1859" s="26">
        <v>0</v>
      </c>
    </row>
    <row r="1860" spans="3:4" x14ac:dyDescent="0.35">
      <c r="C1860" s="3" t="s">
        <v>18459</v>
      </c>
      <c r="D1860" s="26">
        <v>0</v>
      </c>
    </row>
    <row r="1861" spans="3:4" x14ac:dyDescent="0.35">
      <c r="C1861" s="3" t="s">
        <v>17575</v>
      </c>
      <c r="D1861" s="26">
        <v>0</v>
      </c>
    </row>
    <row r="1862" spans="3:4" x14ac:dyDescent="0.35">
      <c r="C1862" s="3" t="s">
        <v>18461</v>
      </c>
      <c r="D1862" s="26">
        <v>0</v>
      </c>
    </row>
    <row r="1863" spans="3:4" x14ac:dyDescent="0.35">
      <c r="C1863" s="3" t="s">
        <v>17576</v>
      </c>
      <c r="D1863" s="26">
        <v>0</v>
      </c>
    </row>
    <row r="1864" spans="3:4" x14ac:dyDescent="0.35">
      <c r="C1864" s="3" t="s">
        <v>18463</v>
      </c>
      <c r="D1864" s="26">
        <v>0</v>
      </c>
    </row>
    <row r="1865" spans="3:4" x14ac:dyDescent="0.35">
      <c r="C1865" s="3" t="s">
        <v>17577</v>
      </c>
      <c r="D1865" s="26">
        <v>0</v>
      </c>
    </row>
    <row r="1866" spans="3:4" x14ac:dyDescent="0.35">
      <c r="C1866" s="3" t="s">
        <v>18465</v>
      </c>
      <c r="D1866" s="26">
        <v>0</v>
      </c>
    </row>
    <row r="1867" spans="3:4" x14ac:dyDescent="0.35">
      <c r="C1867" s="3" t="s">
        <v>17578</v>
      </c>
      <c r="D1867" s="26">
        <v>0</v>
      </c>
    </row>
    <row r="1868" spans="3:4" x14ac:dyDescent="0.35">
      <c r="C1868" s="3" t="s">
        <v>18467</v>
      </c>
      <c r="D1868" s="26">
        <v>0</v>
      </c>
    </row>
    <row r="1869" spans="3:4" x14ac:dyDescent="0.35">
      <c r="C1869" s="3" t="s">
        <v>17579</v>
      </c>
      <c r="D1869" s="26">
        <v>0</v>
      </c>
    </row>
    <row r="1870" spans="3:4" x14ac:dyDescent="0.35">
      <c r="C1870" s="3" t="s">
        <v>18469</v>
      </c>
      <c r="D1870" s="26">
        <v>0</v>
      </c>
    </row>
    <row r="1871" spans="3:4" x14ac:dyDescent="0.35">
      <c r="C1871" s="3" t="s">
        <v>17580</v>
      </c>
      <c r="D1871" s="26">
        <v>0</v>
      </c>
    </row>
    <row r="1872" spans="3:4" x14ac:dyDescent="0.35">
      <c r="C1872" s="3" t="s">
        <v>18471</v>
      </c>
      <c r="D1872" s="26">
        <v>0</v>
      </c>
    </row>
    <row r="1873" spans="3:4" x14ac:dyDescent="0.35">
      <c r="C1873" s="3" t="s">
        <v>17581</v>
      </c>
      <c r="D1873" s="26">
        <v>0</v>
      </c>
    </row>
    <row r="1874" spans="3:4" x14ac:dyDescent="0.35">
      <c r="C1874" s="3" t="s">
        <v>18473</v>
      </c>
      <c r="D1874" s="26">
        <v>0</v>
      </c>
    </row>
    <row r="1875" spans="3:4" x14ac:dyDescent="0.35">
      <c r="C1875" s="3" t="s">
        <v>17582</v>
      </c>
      <c r="D1875" s="26">
        <v>0</v>
      </c>
    </row>
    <row r="1876" spans="3:4" x14ac:dyDescent="0.35">
      <c r="C1876" s="3" t="s">
        <v>18475</v>
      </c>
      <c r="D1876" s="26">
        <v>0</v>
      </c>
    </row>
    <row r="1877" spans="3:4" x14ac:dyDescent="0.35">
      <c r="C1877" s="3" t="s">
        <v>17583</v>
      </c>
      <c r="D1877" s="26">
        <v>0</v>
      </c>
    </row>
    <row r="1878" spans="3:4" x14ac:dyDescent="0.35">
      <c r="C1878" s="3" t="s">
        <v>18477</v>
      </c>
      <c r="D1878" s="26">
        <v>0</v>
      </c>
    </row>
    <row r="1879" spans="3:4" x14ac:dyDescent="0.35">
      <c r="C1879" s="3" t="s">
        <v>17584</v>
      </c>
      <c r="D1879" s="26">
        <v>0</v>
      </c>
    </row>
    <row r="1880" spans="3:4" x14ac:dyDescent="0.35">
      <c r="C1880" s="3" t="s">
        <v>18479</v>
      </c>
      <c r="D1880" s="26">
        <v>0</v>
      </c>
    </row>
    <row r="1881" spans="3:4" x14ac:dyDescent="0.35">
      <c r="C1881" s="3" t="s">
        <v>17585</v>
      </c>
      <c r="D1881" s="26">
        <v>0</v>
      </c>
    </row>
    <row r="1882" spans="3:4" x14ac:dyDescent="0.35">
      <c r="C1882" s="3" t="s">
        <v>18481</v>
      </c>
      <c r="D1882" s="26">
        <v>0</v>
      </c>
    </row>
    <row r="1883" spans="3:4" x14ac:dyDescent="0.35">
      <c r="C1883" s="3" t="s">
        <v>17586</v>
      </c>
      <c r="D1883" s="26">
        <v>0</v>
      </c>
    </row>
    <row r="1884" spans="3:4" x14ac:dyDescent="0.35">
      <c r="C1884" s="3" t="s">
        <v>18483</v>
      </c>
      <c r="D1884" s="26">
        <v>0</v>
      </c>
    </row>
    <row r="1885" spans="3:4" x14ac:dyDescent="0.35">
      <c r="C1885" s="3" t="s">
        <v>17587</v>
      </c>
      <c r="D1885" s="26">
        <v>0</v>
      </c>
    </row>
    <row r="1886" spans="3:4" x14ac:dyDescent="0.35">
      <c r="C1886" s="3" t="s">
        <v>18485</v>
      </c>
      <c r="D1886" s="26">
        <v>0</v>
      </c>
    </row>
    <row r="1887" spans="3:4" x14ac:dyDescent="0.35">
      <c r="C1887" s="3" t="s">
        <v>17588</v>
      </c>
      <c r="D1887" s="26">
        <v>0</v>
      </c>
    </row>
    <row r="1888" spans="3:4" x14ac:dyDescent="0.35">
      <c r="C1888" s="3" t="s">
        <v>18487</v>
      </c>
      <c r="D1888" s="26">
        <v>0</v>
      </c>
    </row>
    <row r="1889" spans="3:4" x14ac:dyDescent="0.35">
      <c r="C1889" s="3" t="s">
        <v>17589</v>
      </c>
      <c r="D1889" s="26">
        <v>0</v>
      </c>
    </row>
    <row r="1890" spans="3:4" x14ac:dyDescent="0.35">
      <c r="C1890" s="3" t="s">
        <v>18489</v>
      </c>
      <c r="D1890" s="26">
        <v>0</v>
      </c>
    </row>
    <row r="1891" spans="3:4" x14ac:dyDescent="0.35">
      <c r="C1891" s="3" t="s">
        <v>17590</v>
      </c>
      <c r="D1891" s="26">
        <v>0</v>
      </c>
    </row>
    <row r="1892" spans="3:4" x14ac:dyDescent="0.35">
      <c r="C1892" s="3" t="s">
        <v>18491</v>
      </c>
      <c r="D1892" s="26">
        <v>0</v>
      </c>
    </row>
    <row r="1893" spans="3:4" x14ac:dyDescent="0.35">
      <c r="C1893" s="3" t="s">
        <v>17591</v>
      </c>
      <c r="D1893" s="26">
        <v>0</v>
      </c>
    </row>
    <row r="1894" spans="3:4" x14ac:dyDescent="0.35">
      <c r="C1894" s="3" t="s">
        <v>18493</v>
      </c>
      <c r="D1894" s="26">
        <v>0</v>
      </c>
    </row>
    <row r="1895" spans="3:4" x14ac:dyDescent="0.35">
      <c r="C1895" s="3" t="s">
        <v>17592</v>
      </c>
      <c r="D1895" s="26">
        <v>0</v>
      </c>
    </row>
    <row r="1896" spans="3:4" x14ac:dyDescent="0.35">
      <c r="C1896" s="3" t="s">
        <v>18495</v>
      </c>
      <c r="D1896" s="26">
        <v>0</v>
      </c>
    </row>
    <row r="1897" spans="3:4" x14ac:dyDescent="0.35">
      <c r="C1897" s="3" t="s">
        <v>17593</v>
      </c>
      <c r="D1897" s="26">
        <v>0</v>
      </c>
    </row>
    <row r="1898" spans="3:4" x14ac:dyDescent="0.35">
      <c r="C1898" s="3" t="s">
        <v>18497</v>
      </c>
      <c r="D1898" s="26">
        <v>0</v>
      </c>
    </row>
    <row r="1899" spans="3:4" x14ac:dyDescent="0.35">
      <c r="C1899" s="3" t="s">
        <v>17594</v>
      </c>
      <c r="D1899" s="26">
        <v>0</v>
      </c>
    </row>
    <row r="1900" spans="3:4" x14ac:dyDescent="0.35">
      <c r="C1900" s="3" t="s">
        <v>18499</v>
      </c>
      <c r="D1900" s="26">
        <v>0</v>
      </c>
    </row>
    <row r="1901" spans="3:4" x14ac:dyDescent="0.35">
      <c r="C1901" s="3" t="s">
        <v>17595</v>
      </c>
      <c r="D1901" s="26">
        <v>0</v>
      </c>
    </row>
    <row r="1902" spans="3:4" x14ac:dyDescent="0.35">
      <c r="C1902" s="3" t="s">
        <v>18501</v>
      </c>
      <c r="D1902" s="26">
        <v>0</v>
      </c>
    </row>
    <row r="1903" spans="3:4" x14ac:dyDescent="0.35">
      <c r="C1903" s="3" t="s">
        <v>17596</v>
      </c>
      <c r="D1903" s="26">
        <v>0</v>
      </c>
    </row>
    <row r="1904" spans="3:4" x14ac:dyDescent="0.35">
      <c r="C1904" s="3" t="s">
        <v>18503</v>
      </c>
      <c r="D1904" s="26">
        <v>0</v>
      </c>
    </row>
    <row r="1905" spans="3:4" x14ac:dyDescent="0.35">
      <c r="C1905" s="3" t="s">
        <v>17597</v>
      </c>
      <c r="D1905" s="26">
        <v>0</v>
      </c>
    </row>
    <row r="1906" spans="3:4" x14ac:dyDescent="0.35">
      <c r="C1906" s="3" t="s">
        <v>16691</v>
      </c>
      <c r="D1906" s="26">
        <v>0</v>
      </c>
    </row>
    <row r="1907" spans="3:4" x14ac:dyDescent="0.35">
      <c r="C1907" s="3" t="s">
        <v>17598</v>
      </c>
      <c r="D1907" s="26">
        <v>0</v>
      </c>
    </row>
    <row r="1908" spans="3:4" x14ac:dyDescent="0.35">
      <c r="C1908" s="3" t="s">
        <v>18507</v>
      </c>
      <c r="D1908" s="26">
        <v>0</v>
      </c>
    </row>
    <row r="1909" spans="3:4" x14ac:dyDescent="0.35">
      <c r="C1909" s="3" t="s">
        <v>17599</v>
      </c>
      <c r="D1909" s="26">
        <v>0</v>
      </c>
    </row>
    <row r="1910" spans="3:4" x14ac:dyDescent="0.35">
      <c r="C1910" s="3" t="s">
        <v>18509</v>
      </c>
      <c r="D1910" s="26">
        <v>0</v>
      </c>
    </row>
    <row r="1911" spans="3:4" x14ac:dyDescent="0.35">
      <c r="C1911" s="3" t="s">
        <v>17600</v>
      </c>
      <c r="D1911" s="26">
        <v>0</v>
      </c>
    </row>
    <row r="1912" spans="3:4" x14ac:dyDescent="0.35">
      <c r="C1912" s="3" t="s">
        <v>18511</v>
      </c>
      <c r="D1912" s="26">
        <v>0</v>
      </c>
    </row>
    <row r="1913" spans="3:4" x14ac:dyDescent="0.35">
      <c r="C1913" s="3" t="s">
        <v>17601</v>
      </c>
      <c r="D1913" s="26">
        <v>0</v>
      </c>
    </row>
    <row r="1914" spans="3:4" x14ac:dyDescent="0.35">
      <c r="C1914" s="3" t="s">
        <v>18513</v>
      </c>
      <c r="D1914" s="26">
        <v>0</v>
      </c>
    </row>
    <row r="1915" spans="3:4" x14ac:dyDescent="0.35">
      <c r="C1915" s="3" t="s">
        <v>17602</v>
      </c>
      <c r="D1915" s="26">
        <v>0</v>
      </c>
    </row>
    <row r="1916" spans="3:4" x14ac:dyDescent="0.35">
      <c r="C1916" s="3" t="s">
        <v>18515</v>
      </c>
      <c r="D1916" s="26">
        <v>0</v>
      </c>
    </row>
    <row r="1917" spans="3:4" x14ac:dyDescent="0.35">
      <c r="C1917" s="3" t="s">
        <v>17603</v>
      </c>
      <c r="D1917" s="26">
        <v>0</v>
      </c>
    </row>
    <row r="1918" spans="3:4" x14ac:dyDescent="0.35">
      <c r="C1918" s="3" t="s">
        <v>18517</v>
      </c>
      <c r="D1918" s="26">
        <v>0</v>
      </c>
    </row>
    <row r="1919" spans="3:4" x14ac:dyDescent="0.35">
      <c r="C1919" s="3" t="s">
        <v>17604</v>
      </c>
      <c r="D1919" s="26">
        <v>0</v>
      </c>
    </row>
    <row r="1920" spans="3:4" x14ac:dyDescent="0.35">
      <c r="C1920" s="3" t="s">
        <v>18519</v>
      </c>
      <c r="D1920" s="26">
        <v>0</v>
      </c>
    </row>
    <row r="1921" spans="3:4" x14ac:dyDescent="0.35">
      <c r="C1921" s="3" t="s">
        <v>17605</v>
      </c>
      <c r="D1921" s="26">
        <v>0</v>
      </c>
    </row>
    <row r="1922" spans="3:4" x14ac:dyDescent="0.35">
      <c r="C1922" s="3" t="s">
        <v>18521</v>
      </c>
      <c r="D1922" s="26">
        <v>0</v>
      </c>
    </row>
    <row r="1923" spans="3:4" x14ac:dyDescent="0.35">
      <c r="C1923" s="3" t="s">
        <v>17606</v>
      </c>
      <c r="D1923" s="26">
        <v>0</v>
      </c>
    </row>
    <row r="1924" spans="3:4" x14ac:dyDescent="0.35">
      <c r="C1924" s="3" t="s">
        <v>18523</v>
      </c>
      <c r="D1924" s="26">
        <v>0</v>
      </c>
    </row>
    <row r="1925" spans="3:4" x14ac:dyDescent="0.35">
      <c r="C1925" s="3" t="s">
        <v>17607</v>
      </c>
      <c r="D1925" s="26">
        <v>0</v>
      </c>
    </row>
    <row r="1926" spans="3:4" x14ac:dyDescent="0.35">
      <c r="C1926" s="3" t="s">
        <v>18525</v>
      </c>
      <c r="D1926" s="26">
        <v>0</v>
      </c>
    </row>
    <row r="1927" spans="3:4" x14ac:dyDescent="0.35">
      <c r="C1927" s="3" t="s">
        <v>17608</v>
      </c>
      <c r="D1927" s="26">
        <v>0</v>
      </c>
    </row>
    <row r="1928" spans="3:4" x14ac:dyDescent="0.35">
      <c r="C1928" s="3" t="s">
        <v>18527</v>
      </c>
      <c r="D1928" s="26">
        <v>0</v>
      </c>
    </row>
    <row r="1929" spans="3:4" x14ac:dyDescent="0.35">
      <c r="C1929" s="3" t="s">
        <v>17609</v>
      </c>
      <c r="D1929" s="26">
        <v>0</v>
      </c>
    </row>
    <row r="1930" spans="3:4" x14ac:dyDescent="0.35">
      <c r="C1930" s="3" t="s">
        <v>18529</v>
      </c>
      <c r="D1930" s="26">
        <v>0</v>
      </c>
    </row>
    <row r="1931" spans="3:4" x14ac:dyDescent="0.35">
      <c r="C1931" s="3" t="s">
        <v>17610</v>
      </c>
      <c r="D1931" s="26">
        <v>0</v>
      </c>
    </row>
    <row r="1932" spans="3:4" x14ac:dyDescent="0.35">
      <c r="C1932" s="3" t="s">
        <v>18531</v>
      </c>
      <c r="D1932" s="26">
        <v>0</v>
      </c>
    </row>
    <row r="1933" spans="3:4" x14ac:dyDescent="0.35">
      <c r="C1933" s="3" t="s">
        <v>17611</v>
      </c>
      <c r="D1933" s="26">
        <v>0</v>
      </c>
    </row>
    <row r="1934" spans="3:4" x14ac:dyDescent="0.35">
      <c r="C1934" s="3" t="s">
        <v>18533</v>
      </c>
      <c r="D1934" s="26">
        <v>0</v>
      </c>
    </row>
    <row r="1935" spans="3:4" x14ac:dyDescent="0.35">
      <c r="C1935" s="3" t="s">
        <v>17612</v>
      </c>
      <c r="D1935" s="26">
        <v>0</v>
      </c>
    </row>
    <row r="1936" spans="3:4" x14ac:dyDescent="0.35">
      <c r="C1936" s="3" t="s">
        <v>18535</v>
      </c>
      <c r="D1936" s="26">
        <v>0</v>
      </c>
    </row>
    <row r="1937" spans="3:4" x14ac:dyDescent="0.35">
      <c r="C1937" s="3" t="s">
        <v>17613</v>
      </c>
      <c r="D1937" s="26">
        <v>0</v>
      </c>
    </row>
    <row r="1938" spans="3:4" x14ac:dyDescent="0.35">
      <c r="C1938" s="3" t="s">
        <v>18537</v>
      </c>
      <c r="D1938" s="26">
        <v>0</v>
      </c>
    </row>
    <row r="1939" spans="3:4" x14ac:dyDescent="0.35">
      <c r="C1939" s="3" t="s">
        <v>17614</v>
      </c>
      <c r="D1939" s="26">
        <v>0</v>
      </c>
    </row>
    <row r="1940" spans="3:4" x14ac:dyDescent="0.35">
      <c r="C1940" s="3" t="s">
        <v>18539</v>
      </c>
      <c r="D1940" s="26">
        <v>0</v>
      </c>
    </row>
    <row r="1941" spans="3:4" x14ac:dyDescent="0.35">
      <c r="C1941" s="3" t="s">
        <v>17615</v>
      </c>
      <c r="D1941" s="26">
        <v>0</v>
      </c>
    </row>
    <row r="1942" spans="3:4" x14ac:dyDescent="0.35">
      <c r="C1942" s="3" t="s">
        <v>18541</v>
      </c>
      <c r="D1942" s="26">
        <v>0</v>
      </c>
    </row>
    <row r="1943" spans="3:4" x14ac:dyDescent="0.35">
      <c r="C1943" s="3" t="s">
        <v>17616</v>
      </c>
      <c r="D1943" s="26">
        <v>0</v>
      </c>
    </row>
    <row r="1944" spans="3:4" x14ac:dyDescent="0.35">
      <c r="C1944" s="3" t="s">
        <v>18543</v>
      </c>
      <c r="D1944" s="26">
        <v>0</v>
      </c>
    </row>
    <row r="1945" spans="3:4" x14ac:dyDescent="0.35">
      <c r="C1945" s="3" t="s">
        <v>17617</v>
      </c>
      <c r="D1945" s="26">
        <v>0</v>
      </c>
    </row>
    <row r="1946" spans="3:4" x14ac:dyDescent="0.35">
      <c r="C1946" s="3" t="s">
        <v>18545</v>
      </c>
      <c r="D1946" s="26">
        <v>0</v>
      </c>
    </row>
    <row r="1947" spans="3:4" x14ac:dyDescent="0.35">
      <c r="C1947" s="3" t="s">
        <v>17618</v>
      </c>
      <c r="D1947" s="26">
        <v>0</v>
      </c>
    </row>
    <row r="1948" spans="3:4" x14ac:dyDescent="0.35">
      <c r="C1948" s="3" t="s">
        <v>18547</v>
      </c>
      <c r="D1948" s="26">
        <v>0</v>
      </c>
    </row>
    <row r="1949" spans="3:4" x14ac:dyDescent="0.35">
      <c r="C1949" s="3" t="s">
        <v>17619</v>
      </c>
      <c r="D1949" s="26">
        <v>0</v>
      </c>
    </row>
    <row r="1950" spans="3:4" x14ac:dyDescent="0.35">
      <c r="C1950" s="3" t="s">
        <v>18549</v>
      </c>
      <c r="D1950" s="26">
        <v>0</v>
      </c>
    </row>
    <row r="1951" spans="3:4" x14ac:dyDescent="0.35">
      <c r="C1951" s="3" t="s">
        <v>17620</v>
      </c>
      <c r="D1951" s="26">
        <v>0</v>
      </c>
    </row>
    <row r="1952" spans="3:4" x14ac:dyDescent="0.35">
      <c r="C1952" s="3" t="s">
        <v>18551</v>
      </c>
      <c r="D1952" s="26">
        <v>0</v>
      </c>
    </row>
    <row r="1953" spans="3:4" x14ac:dyDescent="0.35">
      <c r="C1953" s="3" t="s">
        <v>17621</v>
      </c>
      <c r="D1953" s="26">
        <v>0</v>
      </c>
    </row>
    <row r="1954" spans="3:4" x14ac:dyDescent="0.35">
      <c r="C1954" s="3" t="s">
        <v>18553</v>
      </c>
      <c r="D1954" s="26">
        <v>0</v>
      </c>
    </row>
    <row r="1955" spans="3:4" x14ac:dyDescent="0.35">
      <c r="C1955" s="3" t="s">
        <v>17622</v>
      </c>
      <c r="D1955" s="26">
        <v>0</v>
      </c>
    </row>
    <row r="1956" spans="3:4" x14ac:dyDescent="0.35">
      <c r="C1956" s="3" t="s">
        <v>18555</v>
      </c>
      <c r="D1956" s="26">
        <v>0</v>
      </c>
    </row>
    <row r="1957" spans="3:4" x14ac:dyDescent="0.35">
      <c r="C1957" s="3" t="s">
        <v>17623</v>
      </c>
      <c r="D1957" s="26">
        <v>0</v>
      </c>
    </row>
    <row r="1958" spans="3:4" x14ac:dyDescent="0.35">
      <c r="C1958" s="3" t="s">
        <v>18557</v>
      </c>
      <c r="D1958" s="26">
        <v>0</v>
      </c>
    </row>
    <row r="1959" spans="3:4" x14ac:dyDescent="0.35">
      <c r="C1959" s="3" t="s">
        <v>17624</v>
      </c>
      <c r="D1959" s="26">
        <v>0</v>
      </c>
    </row>
    <row r="1960" spans="3:4" x14ac:dyDescent="0.35">
      <c r="C1960" s="3" t="s">
        <v>18559</v>
      </c>
      <c r="D1960" s="26">
        <v>0</v>
      </c>
    </row>
    <row r="1961" spans="3:4" x14ac:dyDescent="0.35">
      <c r="C1961" s="3" t="s">
        <v>17625</v>
      </c>
      <c r="D1961" s="26">
        <v>0</v>
      </c>
    </row>
    <row r="1962" spans="3:4" x14ac:dyDescent="0.35">
      <c r="C1962" s="3" t="s">
        <v>18561</v>
      </c>
      <c r="D1962" s="26">
        <v>0</v>
      </c>
    </row>
    <row r="1963" spans="3:4" x14ac:dyDescent="0.35">
      <c r="C1963" s="3" t="s">
        <v>17626</v>
      </c>
      <c r="D1963" s="26">
        <v>0</v>
      </c>
    </row>
    <row r="1964" spans="3:4" x14ac:dyDescent="0.35">
      <c r="C1964" s="3" t="s">
        <v>18563</v>
      </c>
      <c r="D1964" s="26">
        <v>0</v>
      </c>
    </row>
    <row r="1965" spans="3:4" x14ac:dyDescent="0.35">
      <c r="C1965" s="3" t="s">
        <v>17627</v>
      </c>
      <c r="D1965" s="26">
        <v>0</v>
      </c>
    </row>
    <row r="1966" spans="3:4" x14ac:dyDescent="0.35">
      <c r="C1966" s="3" t="s">
        <v>18565</v>
      </c>
      <c r="D1966" s="26">
        <v>0</v>
      </c>
    </row>
    <row r="1967" spans="3:4" x14ac:dyDescent="0.35">
      <c r="C1967" s="3" t="s">
        <v>17628</v>
      </c>
      <c r="D1967" s="26">
        <v>0</v>
      </c>
    </row>
    <row r="1968" spans="3:4" x14ac:dyDescent="0.35">
      <c r="C1968" s="3" t="s">
        <v>18567</v>
      </c>
      <c r="D1968" s="26">
        <v>0</v>
      </c>
    </row>
    <row r="1969" spans="3:4" x14ac:dyDescent="0.35">
      <c r="C1969" s="3" t="s">
        <v>17629</v>
      </c>
      <c r="D1969" s="26">
        <v>0</v>
      </c>
    </row>
    <row r="1970" spans="3:4" x14ac:dyDescent="0.35">
      <c r="C1970" s="3" t="s">
        <v>18569</v>
      </c>
      <c r="D1970" s="26">
        <v>0</v>
      </c>
    </row>
    <row r="1971" spans="3:4" x14ac:dyDescent="0.35">
      <c r="C1971" s="3" t="s">
        <v>17630</v>
      </c>
      <c r="D1971" s="26">
        <v>0</v>
      </c>
    </row>
    <row r="1972" spans="3:4" x14ac:dyDescent="0.35">
      <c r="C1972" s="3" t="s">
        <v>18571</v>
      </c>
      <c r="D1972" s="26">
        <v>0</v>
      </c>
    </row>
    <row r="1973" spans="3:4" x14ac:dyDescent="0.35">
      <c r="C1973" s="3" t="s">
        <v>17631</v>
      </c>
      <c r="D1973" s="26">
        <v>0</v>
      </c>
    </row>
    <row r="1974" spans="3:4" x14ac:dyDescent="0.35">
      <c r="C1974" s="3" t="s">
        <v>18573</v>
      </c>
      <c r="D1974" s="26">
        <v>0</v>
      </c>
    </row>
    <row r="1975" spans="3:4" x14ac:dyDescent="0.35">
      <c r="C1975" s="3" t="s">
        <v>17632</v>
      </c>
      <c r="D1975" s="26">
        <v>0</v>
      </c>
    </row>
    <row r="1976" spans="3:4" x14ac:dyDescent="0.35">
      <c r="C1976" s="3" t="s">
        <v>18575</v>
      </c>
      <c r="D1976" s="26">
        <v>0</v>
      </c>
    </row>
    <row r="1977" spans="3:4" x14ac:dyDescent="0.35">
      <c r="C1977" s="3" t="s">
        <v>17633</v>
      </c>
      <c r="D1977" s="26">
        <v>0</v>
      </c>
    </row>
    <row r="1978" spans="3:4" x14ac:dyDescent="0.35">
      <c r="C1978" s="3" t="s">
        <v>18577</v>
      </c>
      <c r="D1978" s="26">
        <v>0</v>
      </c>
    </row>
    <row r="1979" spans="3:4" x14ac:dyDescent="0.35">
      <c r="C1979" s="3" t="s">
        <v>17634</v>
      </c>
      <c r="D1979" s="26">
        <v>0</v>
      </c>
    </row>
    <row r="1980" spans="3:4" x14ac:dyDescent="0.35">
      <c r="C1980" s="3" t="s">
        <v>18579</v>
      </c>
      <c r="D1980" s="26">
        <v>0</v>
      </c>
    </row>
    <row r="1981" spans="3:4" x14ac:dyDescent="0.35">
      <c r="C1981" s="3" t="s">
        <v>17635</v>
      </c>
      <c r="D1981" s="26">
        <v>0</v>
      </c>
    </row>
    <row r="1982" spans="3:4" x14ac:dyDescent="0.35">
      <c r="C1982" s="3" t="s">
        <v>18581</v>
      </c>
      <c r="D1982" s="26">
        <v>0</v>
      </c>
    </row>
    <row r="1983" spans="3:4" x14ac:dyDescent="0.35">
      <c r="C1983" s="3" t="s">
        <v>17636</v>
      </c>
      <c r="D1983" s="26">
        <v>0</v>
      </c>
    </row>
    <row r="1984" spans="3:4" x14ac:dyDescent="0.35">
      <c r="C1984" s="3" t="s">
        <v>18583</v>
      </c>
      <c r="D1984" s="26">
        <v>0</v>
      </c>
    </row>
    <row r="1985" spans="3:4" x14ac:dyDescent="0.35">
      <c r="C1985" s="3" t="s">
        <v>17637</v>
      </c>
      <c r="D1985" s="26">
        <v>0</v>
      </c>
    </row>
    <row r="1986" spans="3:4" x14ac:dyDescent="0.35">
      <c r="C1986" s="3" t="s">
        <v>18585</v>
      </c>
      <c r="D1986" s="26">
        <v>0</v>
      </c>
    </row>
    <row r="1987" spans="3:4" x14ac:dyDescent="0.35">
      <c r="C1987" s="3" t="s">
        <v>17638</v>
      </c>
      <c r="D1987" s="26">
        <v>0</v>
      </c>
    </row>
    <row r="1988" spans="3:4" x14ac:dyDescent="0.35">
      <c r="C1988" s="3" t="s">
        <v>18587</v>
      </c>
      <c r="D1988" s="26">
        <v>0</v>
      </c>
    </row>
    <row r="1989" spans="3:4" x14ac:dyDescent="0.35">
      <c r="C1989" s="3" t="s">
        <v>17639</v>
      </c>
      <c r="D1989" s="26">
        <v>0</v>
      </c>
    </row>
    <row r="1990" spans="3:4" x14ac:dyDescent="0.35">
      <c r="C1990" s="3" t="s">
        <v>18589</v>
      </c>
      <c r="D1990" s="26">
        <v>0</v>
      </c>
    </row>
    <row r="1991" spans="3:4" x14ac:dyDescent="0.35">
      <c r="C1991" s="3" t="s">
        <v>17640</v>
      </c>
      <c r="D1991" s="26">
        <v>0</v>
      </c>
    </row>
    <row r="1992" spans="3:4" x14ac:dyDescent="0.35">
      <c r="C1992" s="3" t="s">
        <v>18591</v>
      </c>
      <c r="D1992" s="26">
        <v>0</v>
      </c>
    </row>
    <row r="1993" spans="3:4" x14ac:dyDescent="0.35">
      <c r="C1993" s="3" t="s">
        <v>17641</v>
      </c>
      <c r="D1993" s="26">
        <v>0</v>
      </c>
    </row>
    <row r="1994" spans="3:4" x14ac:dyDescent="0.35">
      <c r="C1994" s="3" t="s">
        <v>18593</v>
      </c>
      <c r="D1994" s="26">
        <v>0</v>
      </c>
    </row>
    <row r="1995" spans="3:4" x14ac:dyDescent="0.35">
      <c r="C1995" s="3" t="s">
        <v>17642</v>
      </c>
      <c r="D1995" s="26">
        <v>0</v>
      </c>
    </row>
    <row r="1996" spans="3:4" x14ac:dyDescent="0.35">
      <c r="C1996" s="3" t="s">
        <v>18595</v>
      </c>
      <c r="D1996" s="26">
        <v>0</v>
      </c>
    </row>
    <row r="1997" spans="3:4" x14ac:dyDescent="0.35">
      <c r="C1997" s="3" t="s">
        <v>17643</v>
      </c>
      <c r="D1997" s="26">
        <v>0</v>
      </c>
    </row>
    <row r="1998" spans="3:4" x14ac:dyDescent="0.35">
      <c r="C1998" s="3" t="s">
        <v>18597</v>
      </c>
      <c r="D1998" s="26">
        <v>0</v>
      </c>
    </row>
    <row r="1999" spans="3:4" x14ac:dyDescent="0.35">
      <c r="C1999" s="3" t="s">
        <v>17644</v>
      </c>
      <c r="D1999" s="26">
        <v>0</v>
      </c>
    </row>
    <row r="2000" spans="3:4" x14ac:dyDescent="0.35">
      <c r="C2000" s="3" t="s">
        <v>18599</v>
      </c>
      <c r="D2000" s="26">
        <v>0</v>
      </c>
    </row>
    <row r="2001" spans="3:4" x14ac:dyDescent="0.35">
      <c r="C2001" s="3" t="s">
        <v>17645</v>
      </c>
      <c r="D2001" s="26">
        <v>0</v>
      </c>
    </row>
    <row r="2002" spans="3:4" x14ac:dyDescent="0.35">
      <c r="C2002" s="3" t="s">
        <v>18601</v>
      </c>
      <c r="D2002" s="26">
        <v>0</v>
      </c>
    </row>
    <row r="2003" spans="3:4" x14ac:dyDescent="0.35">
      <c r="C2003" s="3" t="s">
        <v>17646</v>
      </c>
      <c r="D2003" s="26">
        <v>0</v>
      </c>
    </row>
    <row r="2004" spans="3:4" x14ac:dyDescent="0.35">
      <c r="C2004" s="3" t="s">
        <v>18603</v>
      </c>
      <c r="D2004" s="26">
        <v>0</v>
      </c>
    </row>
    <row r="2005" spans="3:4" x14ac:dyDescent="0.35">
      <c r="C2005" s="3" t="s">
        <v>17647</v>
      </c>
      <c r="D2005" s="26">
        <v>0</v>
      </c>
    </row>
    <row r="2006" spans="3:4" x14ac:dyDescent="0.35">
      <c r="C2006" s="3" t="s">
        <v>18605</v>
      </c>
      <c r="D2006" s="26">
        <v>0</v>
      </c>
    </row>
    <row r="2007" spans="3:4" x14ac:dyDescent="0.35">
      <c r="C2007" s="3" t="s">
        <v>17648</v>
      </c>
      <c r="D2007" s="26">
        <v>0</v>
      </c>
    </row>
    <row r="2008" spans="3:4" x14ac:dyDescent="0.35">
      <c r="C2008" s="3" t="s">
        <v>18607</v>
      </c>
      <c r="D2008" s="26">
        <v>0</v>
      </c>
    </row>
    <row r="2009" spans="3:4" x14ac:dyDescent="0.35">
      <c r="C2009" s="3" t="s">
        <v>17649</v>
      </c>
      <c r="D2009" s="26">
        <v>0</v>
      </c>
    </row>
    <row r="2010" spans="3:4" x14ac:dyDescent="0.35">
      <c r="C2010" s="3" t="s">
        <v>18609</v>
      </c>
      <c r="D2010" s="26">
        <v>0</v>
      </c>
    </row>
    <row r="2011" spans="3:4" x14ac:dyDescent="0.35">
      <c r="C2011" s="3" t="s">
        <v>17650</v>
      </c>
      <c r="D2011" s="26">
        <v>0</v>
      </c>
    </row>
    <row r="2012" spans="3:4" x14ac:dyDescent="0.35">
      <c r="C2012" s="3" t="s">
        <v>18611</v>
      </c>
      <c r="D2012" s="26">
        <v>0</v>
      </c>
    </row>
    <row r="2013" spans="3:4" x14ac:dyDescent="0.35">
      <c r="C2013" s="3" t="s">
        <v>17651</v>
      </c>
      <c r="D2013" s="26">
        <v>0</v>
      </c>
    </row>
    <row r="2014" spans="3:4" x14ac:dyDescent="0.35">
      <c r="C2014" s="3" t="s">
        <v>18613</v>
      </c>
      <c r="D2014" s="26">
        <v>0</v>
      </c>
    </row>
    <row r="2015" spans="3:4" x14ac:dyDescent="0.35">
      <c r="C2015" s="3" t="s">
        <v>17652</v>
      </c>
      <c r="D2015" s="26">
        <v>0</v>
      </c>
    </row>
    <row r="2016" spans="3:4" x14ac:dyDescent="0.35">
      <c r="C2016" s="3" t="s">
        <v>18615</v>
      </c>
      <c r="D2016" s="26">
        <v>0</v>
      </c>
    </row>
    <row r="2017" spans="3:4" x14ac:dyDescent="0.35">
      <c r="C2017" s="3" t="s">
        <v>17653</v>
      </c>
      <c r="D2017" s="26">
        <v>0</v>
      </c>
    </row>
    <row r="2018" spans="3:4" x14ac:dyDescent="0.35">
      <c r="C2018" s="3" t="s">
        <v>18617</v>
      </c>
      <c r="D2018" s="26">
        <v>0</v>
      </c>
    </row>
    <row r="2019" spans="3:4" x14ac:dyDescent="0.35">
      <c r="C2019" s="3" t="s">
        <v>17654</v>
      </c>
      <c r="D2019" s="26">
        <v>0</v>
      </c>
    </row>
    <row r="2020" spans="3:4" x14ac:dyDescent="0.35">
      <c r="C2020" s="3" t="s">
        <v>18619</v>
      </c>
      <c r="D2020" s="26">
        <v>0</v>
      </c>
    </row>
    <row r="2021" spans="3:4" x14ac:dyDescent="0.35">
      <c r="C2021" s="3" t="s">
        <v>17655</v>
      </c>
      <c r="D2021" s="26">
        <v>0</v>
      </c>
    </row>
    <row r="2022" spans="3:4" x14ac:dyDescent="0.35">
      <c r="C2022" s="3" t="s">
        <v>18621</v>
      </c>
      <c r="D2022" s="26">
        <v>0</v>
      </c>
    </row>
    <row r="2023" spans="3:4" x14ac:dyDescent="0.35">
      <c r="C2023" s="3" t="s">
        <v>17656</v>
      </c>
      <c r="D2023" s="26">
        <v>0</v>
      </c>
    </row>
    <row r="2024" spans="3:4" x14ac:dyDescent="0.35">
      <c r="C2024" s="3" t="s">
        <v>18623</v>
      </c>
      <c r="D2024" s="26">
        <v>0</v>
      </c>
    </row>
    <row r="2025" spans="3:4" x14ac:dyDescent="0.35">
      <c r="C2025" s="3" t="s">
        <v>17657</v>
      </c>
      <c r="D2025" s="26">
        <v>0</v>
      </c>
    </row>
    <row r="2026" spans="3:4" x14ac:dyDescent="0.35">
      <c r="C2026" s="3" t="s">
        <v>18625</v>
      </c>
      <c r="D2026" s="26">
        <v>0</v>
      </c>
    </row>
    <row r="2027" spans="3:4" x14ac:dyDescent="0.35">
      <c r="C2027" s="3" t="s">
        <v>17658</v>
      </c>
      <c r="D2027" s="26">
        <v>0</v>
      </c>
    </row>
    <row r="2028" spans="3:4" x14ac:dyDescent="0.35">
      <c r="C2028" s="3" t="s">
        <v>18627</v>
      </c>
      <c r="D2028" s="26">
        <v>0</v>
      </c>
    </row>
    <row r="2029" spans="3:4" x14ac:dyDescent="0.35">
      <c r="C2029" s="3" t="s">
        <v>17659</v>
      </c>
      <c r="D2029" s="26">
        <v>0</v>
      </c>
    </row>
    <row r="2030" spans="3:4" x14ac:dyDescent="0.35">
      <c r="C2030" s="3" t="s">
        <v>18629</v>
      </c>
      <c r="D2030" s="26">
        <v>0</v>
      </c>
    </row>
    <row r="2031" spans="3:4" x14ac:dyDescent="0.35">
      <c r="C2031" s="3" t="s">
        <v>17660</v>
      </c>
      <c r="D2031" s="26">
        <v>0</v>
      </c>
    </row>
    <row r="2032" spans="3:4" x14ac:dyDescent="0.35">
      <c r="C2032" s="3" t="s">
        <v>18631</v>
      </c>
      <c r="D2032" s="26">
        <v>0</v>
      </c>
    </row>
    <row r="2033" spans="3:4" x14ac:dyDescent="0.35">
      <c r="C2033" s="3" t="s">
        <v>17661</v>
      </c>
      <c r="D2033" s="26">
        <v>0</v>
      </c>
    </row>
    <row r="2034" spans="3:4" x14ac:dyDescent="0.35">
      <c r="C2034" s="3" t="s">
        <v>18633</v>
      </c>
      <c r="D2034" s="26">
        <v>0</v>
      </c>
    </row>
    <row r="2035" spans="3:4" x14ac:dyDescent="0.35">
      <c r="C2035" s="3" t="s">
        <v>17662</v>
      </c>
      <c r="D2035" s="26">
        <v>0</v>
      </c>
    </row>
    <row r="2036" spans="3:4" x14ac:dyDescent="0.35">
      <c r="C2036" s="3" t="s">
        <v>18635</v>
      </c>
      <c r="D2036" s="26">
        <v>0</v>
      </c>
    </row>
    <row r="2037" spans="3:4" x14ac:dyDescent="0.35">
      <c r="C2037" s="3" t="s">
        <v>17663</v>
      </c>
      <c r="D2037" s="26">
        <v>0</v>
      </c>
    </row>
    <row r="2038" spans="3:4" x14ac:dyDescent="0.35">
      <c r="C2038" s="3" t="s">
        <v>18637</v>
      </c>
      <c r="D2038" s="26">
        <v>0</v>
      </c>
    </row>
    <row r="2039" spans="3:4" x14ac:dyDescent="0.35">
      <c r="C2039" s="3" t="s">
        <v>17664</v>
      </c>
      <c r="D2039" s="26">
        <v>0</v>
      </c>
    </row>
    <row r="2040" spans="3:4" x14ac:dyDescent="0.35">
      <c r="C2040" s="3" t="s">
        <v>18639</v>
      </c>
      <c r="D2040" s="26">
        <v>0</v>
      </c>
    </row>
    <row r="2041" spans="3:4" x14ac:dyDescent="0.35">
      <c r="C2041" s="3" t="s">
        <v>17665</v>
      </c>
      <c r="D2041" s="26">
        <v>0</v>
      </c>
    </row>
    <row r="2042" spans="3:4" x14ac:dyDescent="0.35">
      <c r="C2042" s="3" t="s">
        <v>18641</v>
      </c>
      <c r="D2042" s="26">
        <v>0</v>
      </c>
    </row>
    <row r="2043" spans="3:4" x14ac:dyDescent="0.35">
      <c r="C2043" s="3" t="s">
        <v>17666</v>
      </c>
      <c r="D2043" s="26">
        <v>0</v>
      </c>
    </row>
    <row r="2044" spans="3:4" x14ac:dyDescent="0.35">
      <c r="C2044" s="3" t="s">
        <v>18643</v>
      </c>
      <c r="D2044" s="26">
        <v>0</v>
      </c>
    </row>
    <row r="2045" spans="3:4" x14ac:dyDescent="0.35">
      <c r="C2045" s="3" t="s">
        <v>17667</v>
      </c>
      <c r="D2045" s="26">
        <v>0</v>
      </c>
    </row>
    <row r="2046" spans="3:4" x14ac:dyDescent="0.35">
      <c r="C2046" s="3" t="s">
        <v>18645</v>
      </c>
      <c r="D2046" s="26">
        <v>0</v>
      </c>
    </row>
    <row r="2047" spans="3:4" x14ac:dyDescent="0.35">
      <c r="C2047" s="3" t="s">
        <v>17668</v>
      </c>
      <c r="D2047" s="26">
        <v>0</v>
      </c>
    </row>
    <row r="2048" spans="3:4" x14ac:dyDescent="0.35">
      <c r="C2048" s="3" t="s">
        <v>18647</v>
      </c>
      <c r="D2048" s="26">
        <v>0</v>
      </c>
    </row>
    <row r="2049" spans="3:4" x14ac:dyDescent="0.35">
      <c r="C2049" s="3" t="s">
        <v>17669</v>
      </c>
      <c r="D2049" s="26">
        <v>0</v>
      </c>
    </row>
    <row r="2050" spans="3:4" x14ac:dyDescent="0.35">
      <c r="C2050" s="3" t="s">
        <v>18649</v>
      </c>
      <c r="D2050" s="26">
        <v>0</v>
      </c>
    </row>
    <row r="2051" spans="3:4" x14ac:dyDescent="0.35">
      <c r="C2051" s="3" t="s">
        <v>17670</v>
      </c>
      <c r="D2051" s="26">
        <v>0</v>
      </c>
    </row>
    <row r="2052" spans="3:4" x14ac:dyDescent="0.35">
      <c r="C2052" s="3" t="s">
        <v>18651</v>
      </c>
      <c r="D2052" s="26">
        <v>0</v>
      </c>
    </row>
    <row r="2053" spans="3:4" x14ac:dyDescent="0.35">
      <c r="C2053" s="3" t="s">
        <v>17671</v>
      </c>
      <c r="D2053" s="26">
        <v>0</v>
      </c>
    </row>
    <row r="2054" spans="3:4" x14ac:dyDescent="0.35">
      <c r="C2054" s="3" t="s">
        <v>18653</v>
      </c>
      <c r="D2054" s="26">
        <v>0</v>
      </c>
    </row>
    <row r="2055" spans="3:4" x14ac:dyDescent="0.35">
      <c r="C2055" s="3" t="s">
        <v>17672</v>
      </c>
      <c r="D2055" s="26">
        <v>0</v>
      </c>
    </row>
    <row r="2056" spans="3:4" x14ac:dyDescent="0.35">
      <c r="C2056" s="3" t="s">
        <v>18655</v>
      </c>
      <c r="D2056" s="26">
        <v>0</v>
      </c>
    </row>
    <row r="2057" spans="3:4" x14ac:dyDescent="0.35">
      <c r="C2057" s="3" t="s">
        <v>17673</v>
      </c>
      <c r="D2057" s="26">
        <v>0</v>
      </c>
    </row>
    <row r="2058" spans="3:4" x14ac:dyDescent="0.35">
      <c r="C2058" s="3" t="s">
        <v>18657</v>
      </c>
      <c r="D2058" s="26">
        <v>0</v>
      </c>
    </row>
    <row r="2059" spans="3:4" x14ac:dyDescent="0.35">
      <c r="C2059" s="3" t="s">
        <v>17674</v>
      </c>
      <c r="D2059" s="26">
        <v>0</v>
      </c>
    </row>
    <row r="2060" spans="3:4" x14ac:dyDescent="0.35">
      <c r="C2060" s="3" t="s">
        <v>18659</v>
      </c>
      <c r="D2060" s="26">
        <v>0</v>
      </c>
    </row>
    <row r="2061" spans="3:4" x14ac:dyDescent="0.35">
      <c r="C2061" s="3" t="s">
        <v>17675</v>
      </c>
      <c r="D2061" s="26">
        <v>0</v>
      </c>
    </row>
    <row r="2062" spans="3:4" x14ac:dyDescent="0.35">
      <c r="C2062" s="3" t="s">
        <v>18661</v>
      </c>
      <c r="D2062" s="26">
        <v>0</v>
      </c>
    </row>
    <row r="2063" spans="3:4" x14ac:dyDescent="0.35">
      <c r="C2063" s="3" t="s">
        <v>17676</v>
      </c>
      <c r="D2063" s="26">
        <v>0</v>
      </c>
    </row>
    <row r="2064" spans="3:4" x14ac:dyDescent="0.35">
      <c r="C2064" s="3" t="s">
        <v>18663</v>
      </c>
      <c r="D2064" s="26">
        <v>0</v>
      </c>
    </row>
    <row r="2065" spans="3:4" x14ac:dyDescent="0.35">
      <c r="C2065" s="3" t="s">
        <v>17677</v>
      </c>
      <c r="D2065" s="26">
        <v>0</v>
      </c>
    </row>
    <row r="2066" spans="3:4" x14ac:dyDescent="0.35">
      <c r="C2066" s="3" t="s">
        <v>18665</v>
      </c>
      <c r="D2066" s="26">
        <v>0</v>
      </c>
    </row>
    <row r="2067" spans="3:4" x14ac:dyDescent="0.35">
      <c r="C2067" s="3" t="s">
        <v>17678</v>
      </c>
      <c r="D2067" s="26">
        <v>0</v>
      </c>
    </row>
    <row r="2068" spans="3:4" x14ac:dyDescent="0.35">
      <c r="C2068" s="3" t="s">
        <v>18667</v>
      </c>
      <c r="D2068" s="26">
        <v>0</v>
      </c>
    </row>
    <row r="2069" spans="3:4" x14ac:dyDescent="0.35">
      <c r="C2069" s="3" t="s">
        <v>17679</v>
      </c>
      <c r="D2069" s="26">
        <v>0</v>
      </c>
    </row>
    <row r="2070" spans="3:4" x14ac:dyDescent="0.35">
      <c r="C2070" s="3" t="s">
        <v>18669</v>
      </c>
      <c r="D2070" s="26">
        <v>0</v>
      </c>
    </row>
    <row r="2071" spans="3:4" x14ac:dyDescent="0.35">
      <c r="C2071" s="3" t="s">
        <v>17680</v>
      </c>
      <c r="D2071" s="26">
        <v>0</v>
      </c>
    </row>
    <row r="2072" spans="3:4" x14ac:dyDescent="0.35">
      <c r="C2072" s="3" t="s">
        <v>18671</v>
      </c>
      <c r="D2072" s="26">
        <v>0</v>
      </c>
    </row>
    <row r="2073" spans="3:4" x14ac:dyDescent="0.35">
      <c r="C2073" s="3" t="s">
        <v>17681</v>
      </c>
      <c r="D2073" s="26">
        <v>0</v>
      </c>
    </row>
    <row r="2074" spans="3:4" x14ac:dyDescent="0.35">
      <c r="C2074" s="3" t="s">
        <v>18673</v>
      </c>
      <c r="D2074" s="26">
        <v>0</v>
      </c>
    </row>
    <row r="2075" spans="3:4" x14ac:dyDescent="0.35">
      <c r="C2075" s="3" t="s">
        <v>17682</v>
      </c>
      <c r="D2075" s="26">
        <v>0</v>
      </c>
    </row>
    <row r="2076" spans="3:4" x14ac:dyDescent="0.35">
      <c r="C2076" s="3" t="s">
        <v>18675</v>
      </c>
      <c r="D2076" s="26">
        <v>0</v>
      </c>
    </row>
    <row r="2077" spans="3:4" x14ac:dyDescent="0.35">
      <c r="C2077" s="3" t="s">
        <v>17683</v>
      </c>
      <c r="D2077" s="26">
        <v>0</v>
      </c>
    </row>
    <row r="2078" spans="3:4" x14ac:dyDescent="0.35">
      <c r="C2078" s="3" t="s">
        <v>18677</v>
      </c>
      <c r="D2078" s="26">
        <v>0</v>
      </c>
    </row>
    <row r="2079" spans="3:4" x14ac:dyDescent="0.35">
      <c r="C2079" s="3" t="s">
        <v>17684</v>
      </c>
      <c r="D2079" s="26">
        <v>0</v>
      </c>
    </row>
    <row r="2080" spans="3:4" x14ac:dyDescent="0.35">
      <c r="C2080" s="3" t="s">
        <v>18679</v>
      </c>
      <c r="D2080" s="26">
        <v>0</v>
      </c>
    </row>
    <row r="2081" spans="3:4" x14ac:dyDescent="0.35">
      <c r="C2081" s="3" t="s">
        <v>17685</v>
      </c>
      <c r="D2081" s="26">
        <v>0</v>
      </c>
    </row>
    <row r="2082" spans="3:4" x14ac:dyDescent="0.35">
      <c r="C2082" s="3" t="s">
        <v>18681</v>
      </c>
      <c r="D2082" s="26">
        <v>0</v>
      </c>
    </row>
    <row r="2083" spans="3:4" x14ac:dyDescent="0.35">
      <c r="C2083" s="3" t="s">
        <v>17686</v>
      </c>
      <c r="D2083" s="26">
        <v>0</v>
      </c>
    </row>
    <row r="2084" spans="3:4" x14ac:dyDescent="0.35">
      <c r="C2084" s="3" t="s">
        <v>18683</v>
      </c>
      <c r="D2084" s="26">
        <v>0</v>
      </c>
    </row>
    <row r="2085" spans="3:4" x14ac:dyDescent="0.35">
      <c r="C2085" s="3" t="s">
        <v>17687</v>
      </c>
      <c r="D2085" s="26">
        <v>0</v>
      </c>
    </row>
    <row r="2086" spans="3:4" x14ac:dyDescent="0.35">
      <c r="C2086" s="3" t="s">
        <v>18685</v>
      </c>
      <c r="D2086" s="26">
        <v>0</v>
      </c>
    </row>
    <row r="2087" spans="3:4" x14ac:dyDescent="0.35">
      <c r="C2087" s="3" t="s">
        <v>17688</v>
      </c>
      <c r="D2087" s="26">
        <v>0</v>
      </c>
    </row>
    <row r="2088" spans="3:4" x14ac:dyDescent="0.35">
      <c r="C2088" s="3" t="s">
        <v>18687</v>
      </c>
      <c r="D2088" s="26">
        <v>0</v>
      </c>
    </row>
    <row r="2089" spans="3:4" x14ac:dyDescent="0.35">
      <c r="C2089" s="3" t="s">
        <v>17689</v>
      </c>
      <c r="D2089" s="26">
        <v>0</v>
      </c>
    </row>
    <row r="2090" spans="3:4" x14ac:dyDescent="0.35">
      <c r="C2090" s="3" t="s">
        <v>18689</v>
      </c>
      <c r="D2090" s="26">
        <v>0</v>
      </c>
    </row>
    <row r="2091" spans="3:4" x14ac:dyDescent="0.35">
      <c r="C2091" s="3" t="s">
        <v>17690</v>
      </c>
      <c r="D2091" s="26">
        <v>0</v>
      </c>
    </row>
    <row r="2092" spans="3:4" x14ac:dyDescent="0.35">
      <c r="C2092" s="3" t="s">
        <v>18691</v>
      </c>
      <c r="D2092" s="26">
        <v>0</v>
      </c>
    </row>
    <row r="2093" spans="3:4" x14ac:dyDescent="0.35">
      <c r="C2093" s="3" t="s">
        <v>17691</v>
      </c>
      <c r="D2093" s="26">
        <v>0</v>
      </c>
    </row>
    <row r="2094" spans="3:4" x14ac:dyDescent="0.35">
      <c r="C2094" s="3" t="s">
        <v>18693</v>
      </c>
      <c r="D2094" s="26">
        <v>0</v>
      </c>
    </row>
    <row r="2095" spans="3:4" x14ac:dyDescent="0.35">
      <c r="C2095" s="3" t="s">
        <v>17692</v>
      </c>
      <c r="D2095" s="26">
        <v>0</v>
      </c>
    </row>
    <row r="2096" spans="3:4" x14ac:dyDescent="0.35">
      <c r="C2096" s="3" t="s">
        <v>18695</v>
      </c>
      <c r="D2096" s="26">
        <v>0</v>
      </c>
    </row>
    <row r="2097" spans="3:4" x14ac:dyDescent="0.35">
      <c r="C2097" s="3" t="s">
        <v>17693</v>
      </c>
      <c r="D2097" s="26">
        <v>0</v>
      </c>
    </row>
    <row r="2098" spans="3:4" x14ac:dyDescent="0.35">
      <c r="C2098" s="3" t="s">
        <v>18697</v>
      </c>
      <c r="D2098" s="26">
        <v>0</v>
      </c>
    </row>
    <row r="2099" spans="3:4" x14ac:dyDescent="0.35">
      <c r="C2099" s="3" t="s">
        <v>17694</v>
      </c>
      <c r="D2099" s="26">
        <v>0</v>
      </c>
    </row>
    <row r="2100" spans="3:4" x14ac:dyDescent="0.35">
      <c r="C2100" s="3" t="s">
        <v>18699</v>
      </c>
      <c r="D2100" s="26">
        <v>0</v>
      </c>
    </row>
    <row r="2101" spans="3:4" x14ac:dyDescent="0.35">
      <c r="C2101" s="3" t="s">
        <v>17695</v>
      </c>
      <c r="D2101" s="26">
        <v>0</v>
      </c>
    </row>
    <row r="2102" spans="3:4" x14ac:dyDescent="0.35">
      <c r="C2102" s="3" t="s">
        <v>18701</v>
      </c>
      <c r="D2102" s="26">
        <v>0</v>
      </c>
    </row>
    <row r="2103" spans="3:4" x14ac:dyDescent="0.35">
      <c r="C2103" s="3" t="s">
        <v>17696</v>
      </c>
      <c r="D2103" s="26">
        <v>0</v>
      </c>
    </row>
    <row r="2104" spans="3:4" x14ac:dyDescent="0.35">
      <c r="C2104" s="3" t="s">
        <v>18703</v>
      </c>
      <c r="D2104" s="26">
        <v>0</v>
      </c>
    </row>
    <row r="2105" spans="3:4" x14ac:dyDescent="0.35">
      <c r="C2105" s="3" t="s">
        <v>17697</v>
      </c>
      <c r="D2105" s="26">
        <v>0</v>
      </c>
    </row>
    <row r="2106" spans="3:4" x14ac:dyDescent="0.35">
      <c r="C2106" s="3" t="s">
        <v>18705</v>
      </c>
      <c r="D2106" s="26">
        <v>0</v>
      </c>
    </row>
    <row r="2107" spans="3:4" x14ac:dyDescent="0.35">
      <c r="C2107" s="3" t="s">
        <v>17698</v>
      </c>
      <c r="D2107" s="26">
        <v>0</v>
      </c>
    </row>
    <row r="2108" spans="3:4" x14ac:dyDescent="0.35">
      <c r="C2108" s="3" t="s">
        <v>18707</v>
      </c>
      <c r="D2108" s="26">
        <v>0</v>
      </c>
    </row>
    <row r="2109" spans="3:4" x14ac:dyDescent="0.35">
      <c r="C2109" s="3" t="s">
        <v>17699</v>
      </c>
      <c r="D2109" s="26">
        <v>0</v>
      </c>
    </row>
    <row r="2110" spans="3:4" x14ac:dyDescent="0.35">
      <c r="C2110" s="3" t="s">
        <v>18709</v>
      </c>
      <c r="D2110" s="26">
        <v>0</v>
      </c>
    </row>
    <row r="2111" spans="3:4" x14ac:dyDescent="0.35">
      <c r="C2111" s="3" t="s">
        <v>17700</v>
      </c>
      <c r="D2111" s="26">
        <v>0</v>
      </c>
    </row>
    <row r="2112" spans="3:4" x14ac:dyDescent="0.35">
      <c r="C2112" s="3" t="s">
        <v>18711</v>
      </c>
      <c r="D2112" s="26">
        <v>0</v>
      </c>
    </row>
    <row r="2113" spans="3:4" x14ac:dyDescent="0.35">
      <c r="C2113" s="3" t="s">
        <v>17701</v>
      </c>
      <c r="D2113" s="26">
        <v>0</v>
      </c>
    </row>
    <row r="2114" spans="3:4" x14ac:dyDescent="0.35">
      <c r="C2114" s="3" t="s">
        <v>18713</v>
      </c>
      <c r="D2114" s="26">
        <v>0</v>
      </c>
    </row>
    <row r="2115" spans="3:4" x14ac:dyDescent="0.35">
      <c r="C2115" s="3" t="s">
        <v>17702</v>
      </c>
      <c r="D2115" s="26">
        <v>0</v>
      </c>
    </row>
    <row r="2116" spans="3:4" x14ac:dyDescent="0.35">
      <c r="C2116" s="3" t="s">
        <v>18715</v>
      </c>
      <c r="D2116" s="26">
        <v>0</v>
      </c>
    </row>
    <row r="2117" spans="3:4" x14ac:dyDescent="0.35">
      <c r="C2117" s="3" t="s">
        <v>17703</v>
      </c>
      <c r="D2117" s="26">
        <v>0</v>
      </c>
    </row>
    <row r="2118" spans="3:4" x14ac:dyDescent="0.35">
      <c r="C2118" s="3" t="s">
        <v>18717</v>
      </c>
      <c r="D2118" s="26">
        <v>0</v>
      </c>
    </row>
    <row r="2119" spans="3:4" x14ac:dyDescent="0.35">
      <c r="C2119" s="3" t="s">
        <v>17704</v>
      </c>
      <c r="D2119" s="26">
        <v>0</v>
      </c>
    </row>
    <row r="2120" spans="3:4" x14ac:dyDescent="0.35">
      <c r="C2120" s="3" t="s">
        <v>18719</v>
      </c>
      <c r="D2120" s="26">
        <v>0</v>
      </c>
    </row>
    <row r="2121" spans="3:4" x14ac:dyDescent="0.35">
      <c r="C2121" s="3" t="s">
        <v>17705</v>
      </c>
      <c r="D2121" s="26">
        <v>0</v>
      </c>
    </row>
    <row r="2122" spans="3:4" x14ac:dyDescent="0.35">
      <c r="C2122" s="3" t="s">
        <v>16692</v>
      </c>
      <c r="D2122" s="26">
        <v>0</v>
      </c>
    </row>
    <row r="2123" spans="3:4" x14ac:dyDescent="0.35">
      <c r="C2123" s="3" t="s">
        <v>17706</v>
      </c>
      <c r="D2123" s="26">
        <v>0</v>
      </c>
    </row>
    <row r="2124" spans="3:4" x14ac:dyDescent="0.35">
      <c r="C2124" s="3" t="s">
        <v>18723</v>
      </c>
      <c r="D2124" s="26">
        <v>0</v>
      </c>
    </row>
    <row r="2125" spans="3:4" x14ac:dyDescent="0.35">
      <c r="C2125" s="3" t="s">
        <v>17707</v>
      </c>
      <c r="D2125" s="26">
        <v>0</v>
      </c>
    </row>
    <row r="2126" spans="3:4" x14ac:dyDescent="0.35">
      <c r="C2126" s="3" t="s">
        <v>18725</v>
      </c>
      <c r="D2126" s="26">
        <v>0</v>
      </c>
    </row>
    <row r="2127" spans="3:4" x14ac:dyDescent="0.35">
      <c r="C2127" s="3" t="s">
        <v>17708</v>
      </c>
      <c r="D2127" s="26">
        <v>0</v>
      </c>
    </row>
    <row r="2128" spans="3:4" x14ac:dyDescent="0.35">
      <c r="C2128" s="3" t="s">
        <v>18727</v>
      </c>
      <c r="D2128" s="26">
        <v>0</v>
      </c>
    </row>
    <row r="2129" spans="3:4" x14ac:dyDescent="0.35">
      <c r="C2129" s="3" t="s">
        <v>17709</v>
      </c>
      <c r="D2129" s="26">
        <v>0</v>
      </c>
    </row>
    <row r="2130" spans="3:4" x14ac:dyDescent="0.35">
      <c r="C2130" s="3" t="s">
        <v>18729</v>
      </c>
      <c r="D2130" s="26">
        <v>0</v>
      </c>
    </row>
    <row r="2131" spans="3:4" x14ac:dyDescent="0.35">
      <c r="C2131" s="3" t="s">
        <v>17710</v>
      </c>
      <c r="D2131" s="26">
        <v>0</v>
      </c>
    </row>
    <row r="2132" spans="3:4" x14ac:dyDescent="0.35">
      <c r="C2132" s="3" t="s">
        <v>18731</v>
      </c>
      <c r="D2132" s="26">
        <v>0</v>
      </c>
    </row>
    <row r="2133" spans="3:4" x14ac:dyDescent="0.35">
      <c r="C2133" s="3" t="s">
        <v>17711</v>
      </c>
      <c r="D2133" s="26">
        <v>0</v>
      </c>
    </row>
    <row r="2134" spans="3:4" x14ac:dyDescent="0.35">
      <c r="C2134" s="3" t="s">
        <v>18733</v>
      </c>
      <c r="D2134" s="26">
        <v>0</v>
      </c>
    </row>
    <row r="2135" spans="3:4" x14ac:dyDescent="0.35">
      <c r="C2135" s="3" t="s">
        <v>17712</v>
      </c>
      <c r="D2135" s="26">
        <v>0</v>
      </c>
    </row>
    <row r="2136" spans="3:4" x14ac:dyDescent="0.35">
      <c r="C2136" s="3" t="s">
        <v>18735</v>
      </c>
      <c r="D2136" s="26">
        <v>0</v>
      </c>
    </row>
    <row r="2137" spans="3:4" x14ac:dyDescent="0.35">
      <c r="C2137" s="3" t="s">
        <v>17713</v>
      </c>
      <c r="D2137" s="26">
        <v>0</v>
      </c>
    </row>
    <row r="2138" spans="3:4" x14ac:dyDescent="0.35">
      <c r="C2138" s="3" t="s">
        <v>18737</v>
      </c>
      <c r="D2138" s="26">
        <v>0</v>
      </c>
    </row>
    <row r="2139" spans="3:4" x14ac:dyDescent="0.35">
      <c r="C2139" s="3" t="s">
        <v>17714</v>
      </c>
      <c r="D2139" s="26">
        <v>0</v>
      </c>
    </row>
    <row r="2140" spans="3:4" x14ac:dyDescent="0.35">
      <c r="C2140" s="3" t="s">
        <v>18739</v>
      </c>
      <c r="D2140" s="26">
        <v>0</v>
      </c>
    </row>
    <row r="2141" spans="3:4" x14ac:dyDescent="0.35">
      <c r="C2141" s="3" t="s">
        <v>17715</v>
      </c>
      <c r="D2141" s="26">
        <v>0</v>
      </c>
    </row>
    <row r="2142" spans="3:4" x14ac:dyDescent="0.35">
      <c r="C2142" s="3" t="s">
        <v>18741</v>
      </c>
      <c r="D2142" s="26">
        <v>0</v>
      </c>
    </row>
    <row r="2143" spans="3:4" x14ac:dyDescent="0.35">
      <c r="C2143" s="3" t="s">
        <v>17716</v>
      </c>
      <c r="D2143" s="26">
        <v>0</v>
      </c>
    </row>
    <row r="2144" spans="3:4" x14ac:dyDescent="0.35">
      <c r="C2144" s="3" t="s">
        <v>18743</v>
      </c>
      <c r="D2144" s="26">
        <v>0</v>
      </c>
    </row>
    <row r="2145" spans="3:4" x14ac:dyDescent="0.35">
      <c r="C2145" s="3" t="s">
        <v>17717</v>
      </c>
      <c r="D2145" s="26">
        <v>0</v>
      </c>
    </row>
    <row r="2146" spans="3:4" x14ac:dyDescent="0.35">
      <c r="C2146" s="3" t="s">
        <v>18745</v>
      </c>
      <c r="D2146" s="26">
        <v>0</v>
      </c>
    </row>
    <row r="2147" spans="3:4" x14ac:dyDescent="0.35">
      <c r="C2147" s="3" t="s">
        <v>17718</v>
      </c>
      <c r="D2147" s="26">
        <v>0</v>
      </c>
    </row>
    <row r="2148" spans="3:4" x14ac:dyDescent="0.35">
      <c r="C2148" s="3" t="s">
        <v>18747</v>
      </c>
      <c r="D2148" s="26">
        <v>0</v>
      </c>
    </row>
    <row r="2149" spans="3:4" x14ac:dyDescent="0.35">
      <c r="C2149" s="3" t="s">
        <v>17719</v>
      </c>
      <c r="D2149" s="26">
        <v>0</v>
      </c>
    </row>
    <row r="2150" spans="3:4" x14ac:dyDescent="0.35">
      <c r="C2150" s="3" t="s">
        <v>18749</v>
      </c>
      <c r="D2150" s="26">
        <v>0</v>
      </c>
    </row>
    <row r="2151" spans="3:4" x14ac:dyDescent="0.35">
      <c r="C2151" s="3" t="s">
        <v>17720</v>
      </c>
      <c r="D2151" s="26">
        <v>0</v>
      </c>
    </row>
    <row r="2152" spans="3:4" x14ac:dyDescent="0.35">
      <c r="C2152" s="3" t="s">
        <v>18751</v>
      </c>
      <c r="D2152" s="26">
        <v>0</v>
      </c>
    </row>
    <row r="2153" spans="3:4" x14ac:dyDescent="0.35">
      <c r="C2153" s="3" t="s">
        <v>17721</v>
      </c>
      <c r="D2153" s="26">
        <v>0</v>
      </c>
    </row>
    <row r="2154" spans="3:4" x14ac:dyDescent="0.35">
      <c r="C2154" s="3" t="s">
        <v>18753</v>
      </c>
      <c r="D2154" s="26">
        <v>0</v>
      </c>
    </row>
    <row r="2155" spans="3:4" x14ac:dyDescent="0.35">
      <c r="C2155" s="3" t="s">
        <v>17722</v>
      </c>
      <c r="D2155" s="26">
        <v>0</v>
      </c>
    </row>
    <row r="2156" spans="3:4" x14ac:dyDescent="0.35">
      <c r="C2156" s="3" t="s">
        <v>18755</v>
      </c>
      <c r="D2156" s="26">
        <v>0</v>
      </c>
    </row>
    <row r="2157" spans="3:4" x14ac:dyDescent="0.35">
      <c r="C2157" s="3" t="s">
        <v>17723</v>
      </c>
      <c r="D2157" s="26">
        <v>0</v>
      </c>
    </row>
    <row r="2158" spans="3:4" x14ac:dyDescent="0.35">
      <c r="C2158" s="3" t="s">
        <v>18757</v>
      </c>
      <c r="D2158" s="26">
        <v>0</v>
      </c>
    </row>
    <row r="2159" spans="3:4" x14ac:dyDescent="0.35">
      <c r="C2159" s="3" t="s">
        <v>17724</v>
      </c>
      <c r="D2159" s="26">
        <v>0</v>
      </c>
    </row>
    <row r="2160" spans="3:4" x14ac:dyDescent="0.35">
      <c r="C2160" s="3" t="s">
        <v>18759</v>
      </c>
      <c r="D2160" s="26">
        <v>0</v>
      </c>
    </row>
    <row r="2161" spans="3:4" x14ac:dyDescent="0.35">
      <c r="C2161" s="3" t="s">
        <v>17725</v>
      </c>
      <c r="D2161" s="26">
        <v>0</v>
      </c>
    </row>
    <row r="2162" spans="3:4" x14ac:dyDescent="0.35">
      <c r="C2162" s="3" t="s">
        <v>18761</v>
      </c>
      <c r="D2162" s="26">
        <v>0</v>
      </c>
    </row>
    <row r="2163" spans="3:4" x14ac:dyDescent="0.35">
      <c r="C2163" s="3" t="s">
        <v>17726</v>
      </c>
      <c r="D2163" s="26">
        <v>0</v>
      </c>
    </row>
    <row r="2164" spans="3:4" x14ac:dyDescent="0.35">
      <c r="C2164" s="3" t="s">
        <v>18763</v>
      </c>
      <c r="D2164" s="26">
        <v>0</v>
      </c>
    </row>
    <row r="2165" spans="3:4" x14ac:dyDescent="0.35">
      <c r="C2165" s="3" t="s">
        <v>17727</v>
      </c>
      <c r="D2165" s="26">
        <v>0</v>
      </c>
    </row>
    <row r="2166" spans="3:4" x14ac:dyDescent="0.35">
      <c r="C2166" s="3" t="s">
        <v>18765</v>
      </c>
      <c r="D2166" s="26">
        <v>0</v>
      </c>
    </row>
    <row r="2167" spans="3:4" x14ac:dyDescent="0.35">
      <c r="C2167" s="3" t="s">
        <v>17728</v>
      </c>
      <c r="D2167" s="26">
        <v>0</v>
      </c>
    </row>
    <row r="2168" spans="3:4" x14ac:dyDescent="0.35">
      <c r="C2168" s="3" t="s">
        <v>18767</v>
      </c>
      <c r="D2168" s="26">
        <v>0</v>
      </c>
    </row>
    <row r="2169" spans="3:4" x14ac:dyDescent="0.35">
      <c r="C2169" s="3" t="s">
        <v>17729</v>
      </c>
      <c r="D2169" s="26">
        <v>0</v>
      </c>
    </row>
    <row r="2170" spans="3:4" x14ac:dyDescent="0.35">
      <c r="C2170" s="3" t="s">
        <v>18769</v>
      </c>
      <c r="D2170" s="26">
        <v>0</v>
      </c>
    </row>
    <row r="2171" spans="3:4" x14ac:dyDescent="0.35">
      <c r="C2171" s="3" t="s">
        <v>17730</v>
      </c>
      <c r="D2171" s="26">
        <v>0</v>
      </c>
    </row>
    <row r="2172" spans="3:4" x14ac:dyDescent="0.35">
      <c r="C2172" s="3" t="s">
        <v>18771</v>
      </c>
      <c r="D2172" s="26">
        <v>0</v>
      </c>
    </row>
    <row r="2173" spans="3:4" x14ac:dyDescent="0.35">
      <c r="C2173" s="3" t="s">
        <v>17731</v>
      </c>
      <c r="D2173" s="26">
        <v>0</v>
      </c>
    </row>
    <row r="2174" spans="3:4" x14ac:dyDescent="0.35">
      <c r="C2174" s="3" t="s">
        <v>18773</v>
      </c>
      <c r="D2174" s="26">
        <v>0</v>
      </c>
    </row>
    <row r="2175" spans="3:4" x14ac:dyDescent="0.35">
      <c r="C2175" s="3" t="s">
        <v>17732</v>
      </c>
      <c r="D2175" s="26">
        <v>0</v>
      </c>
    </row>
    <row r="2176" spans="3:4" x14ac:dyDescent="0.35">
      <c r="C2176" s="3" t="s">
        <v>18775</v>
      </c>
      <c r="D2176" s="26">
        <v>0</v>
      </c>
    </row>
    <row r="2177" spans="3:4" x14ac:dyDescent="0.35">
      <c r="C2177" s="3" t="s">
        <v>17733</v>
      </c>
      <c r="D2177" s="26">
        <v>0</v>
      </c>
    </row>
    <row r="2178" spans="3:4" x14ac:dyDescent="0.35">
      <c r="C2178" s="3" t="s">
        <v>18777</v>
      </c>
      <c r="D2178" s="26">
        <v>0</v>
      </c>
    </row>
    <row r="2179" spans="3:4" x14ac:dyDescent="0.35">
      <c r="C2179" s="3" t="s">
        <v>17734</v>
      </c>
      <c r="D2179" s="26">
        <v>0</v>
      </c>
    </row>
    <row r="2180" spans="3:4" x14ac:dyDescent="0.35">
      <c r="C2180" s="3" t="s">
        <v>18779</v>
      </c>
      <c r="D2180" s="26">
        <v>0</v>
      </c>
    </row>
    <row r="2181" spans="3:4" x14ac:dyDescent="0.35">
      <c r="C2181" s="3" t="s">
        <v>17735</v>
      </c>
      <c r="D2181" s="26">
        <v>0</v>
      </c>
    </row>
    <row r="2182" spans="3:4" x14ac:dyDescent="0.35">
      <c r="C2182" s="3" t="s">
        <v>18781</v>
      </c>
      <c r="D2182" s="26">
        <v>0</v>
      </c>
    </row>
    <row r="2183" spans="3:4" x14ac:dyDescent="0.35">
      <c r="C2183" s="3" t="s">
        <v>17736</v>
      </c>
      <c r="D2183" s="26">
        <v>0</v>
      </c>
    </row>
    <row r="2184" spans="3:4" x14ac:dyDescent="0.35">
      <c r="C2184" s="3" t="s">
        <v>18783</v>
      </c>
      <c r="D2184" s="26">
        <v>0</v>
      </c>
    </row>
    <row r="2185" spans="3:4" x14ac:dyDescent="0.35">
      <c r="C2185" s="3" t="s">
        <v>16689</v>
      </c>
      <c r="D2185" s="26">
        <v>0</v>
      </c>
    </row>
    <row r="2186" spans="3:4" x14ac:dyDescent="0.35">
      <c r="C2186" s="3" t="s">
        <v>18785</v>
      </c>
      <c r="D2186" s="26">
        <v>0</v>
      </c>
    </row>
    <row r="2187" spans="3:4" x14ac:dyDescent="0.35">
      <c r="C2187" s="3" t="s">
        <v>17738</v>
      </c>
      <c r="D2187" s="26">
        <v>0</v>
      </c>
    </row>
    <row r="2188" spans="3:4" x14ac:dyDescent="0.35">
      <c r="C2188" s="3" t="s">
        <v>18787</v>
      </c>
      <c r="D2188" s="26">
        <v>0</v>
      </c>
    </row>
    <row r="2189" spans="3:4" x14ac:dyDescent="0.35">
      <c r="C2189" s="3" t="s">
        <v>17739</v>
      </c>
      <c r="D2189" s="26">
        <v>0</v>
      </c>
    </row>
    <row r="2190" spans="3:4" x14ac:dyDescent="0.35">
      <c r="C2190" s="3" t="s">
        <v>18789</v>
      </c>
      <c r="D2190" s="26">
        <v>0</v>
      </c>
    </row>
    <row r="2191" spans="3:4" x14ac:dyDescent="0.35">
      <c r="C2191" s="3" t="s">
        <v>17740</v>
      </c>
      <c r="D2191" s="26">
        <v>0</v>
      </c>
    </row>
    <row r="2192" spans="3:4" x14ac:dyDescent="0.35">
      <c r="C2192" s="3" t="s">
        <v>18791</v>
      </c>
      <c r="D2192" s="26">
        <v>0</v>
      </c>
    </row>
    <row r="2193" spans="3:4" x14ac:dyDescent="0.35">
      <c r="C2193" s="3" t="s">
        <v>17741</v>
      </c>
      <c r="D2193" s="26">
        <v>0</v>
      </c>
    </row>
    <row r="2194" spans="3:4" x14ac:dyDescent="0.35">
      <c r="C2194" s="3" t="s">
        <v>18793</v>
      </c>
      <c r="D2194" s="26">
        <v>0</v>
      </c>
    </row>
    <row r="2195" spans="3:4" x14ac:dyDescent="0.35">
      <c r="C2195" s="3" t="s">
        <v>17742</v>
      </c>
      <c r="D2195" s="26">
        <v>0</v>
      </c>
    </row>
    <row r="2196" spans="3:4" x14ac:dyDescent="0.35">
      <c r="C2196" s="3" t="s">
        <v>18795</v>
      </c>
      <c r="D2196" s="26">
        <v>0</v>
      </c>
    </row>
    <row r="2197" spans="3:4" x14ac:dyDescent="0.35">
      <c r="C2197" s="3" t="s">
        <v>17743</v>
      </c>
      <c r="D2197" s="26">
        <v>0</v>
      </c>
    </row>
    <row r="2198" spans="3:4" x14ac:dyDescent="0.35">
      <c r="C2198" s="3" t="s">
        <v>18797</v>
      </c>
      <c r="D2198" s="26">
        <v>0</v>
      </c>
    </row>
    <row r="2199" spans="3:4" x14ac:dyDescent="0.35">
      <c r="C2199" s="3" t="s">
        <v>17744</v>
      </c>
      <c r="D2199" s="26">
        <v>0</v>
      </c>
    </row>
    <row r="2200" spans="3:4" x14ac:dyDescent="0.35">
      <c r="C2200" s="3" t="s">
        <v>18799</v>
      </c>
      <c r="D2200" s="26">
        <v>0</v>
      </c>
    </row>
    <row r="2201" spans="3:4" x14ac:dyDescent="0.35">
      <c r="C2201" s="3" t="s">
        <v>17745</v>
      </c>
      <c r="D2201" s="26">
        <v>0</v>
      </c>
    </row>
    <row r="2202" spans="3:4" x14ac:dyDescent="0.35">
      <c r="C2202" s="3" t="s">
        <v>18801</v>
      </c>
      <c r="D2202" s="26">
        <v>0</v>
      </c>
    </row>
    <row r="2203" spans="3:4" x14ac:dyDescent="0.35">
      <c r="C2203" s="3" t="s">
        <v>17746</v>
      </c>
      <c r="D2203" s="26">
        <v>0</v>
      </c>
    </row>
    <row r="2204" spans="3:4" x14ac:dyDescent="0.35">
      <c r="C2204" s="3" t="s">
        <v>18803</v>
      </c>
      <c r="D2204" s="26">
        <v>0</v>
      </c>
    </row>
    <row r="2205" spans="3:4" x14ac:dyDescent="0.35">
      <c r="C2205" s="3" t="s">
        <v>17747</v>
      </c>
      <c r="D2205" s="26">
        <v>0</v>
      </c>
    </row>
    <row r="2206" spans="3:4" x14ac:dyDescent="0.35">
      <c r="C2206" s="3" t="s">
        <v>18805</v>
      </c>
      <c r="D2206" s="26">
        <v>0</v>
      </c>
    </row>
    <row r="2207" spans="3:4" x14ac:dyDescent="0.35">
      <c r="C2207" s="3" t="s">
        <v>17748</v>
      </c>
      <c r="D2207" s="26">
        <v>0</v>
      </c>
    </row>
    <row r="2208" spans="3:4" x14ac:dyDescent="0.35">
      <c r="C2208" s="3" t="s">
        <v>18807</v>
      </c>
      <c r="D2208" s="26">
        <v>0</v>
      </c>
    </row>
    <row r="2209" spans="3:4" x14ac:dyDescent="0.35">
      <c r="C2209" s="3" t="s">
        <v>17749</v>
      </c>
      <c r="D2209" s="26">
        <v>0</v>
      </c>
    </row>
    <row r="2210" spans="3:4" x14ac:dyDescent="0.35">
      <c r="C2210" s="3" t="s">
        <v>18809</v>
      </c>
      <c r="D2210" s="26">
        <v>0</v>
      </c>
    </row>
    <row r="2211" spans="3:4" x14ac:dyDescent="0.35">
      <c r="C2211" s="3" t="s">
        <v>17750</v>
      </c>
      <c r="D2211" s="26">
        <v>0</v>
      </c>
    </row>
    <row r="2212" spans="3:4" x14ac:dyDescent="0.35">
      <c r="C2212" s="3" t="s">
        <v>18811</v>
      </c>
      <c r="D2212" s="26">
        <v>0</v>
      </c>
    </row>
    <row r="2213" spans="3:4" x14ac:dyDescent="0.35">
      <c r="C2213" s="3" t="s">
        <v>17751</v>
      </c>
      <c r="D2213" s="26">
        <v>0</v>
      </c>
    </row>
    <row r="2214" spans="3:4" x14ac:dyDescent="0.35">
      <c r="C2214" s="3" t="s">
        <v>18813</v>
      </c>
      <c r="D2214" s="26">
        <v>0</v>
      </c>
    </row>
    <row r="2215" spans="3:4" x14ac:dyDescent="0.35">
      <c r="C2215" s="3" t="s">
        <v>17752</v>
      </c>
      <c r="D2215" s="26">
        <v>0</v>
      </c>
    </row>
    <row r="2216" spans="3:4" x14ac:dyDescent="0.35">
      <c r="C2216" s="3" t="s">
        <v>18815</v>
      </c>
      <c r="D2216" s="26">
        <v>0</v>
      </c>
    </row>
    <row r="2217" spans="3:4" x14ac:dyDescent="0.35">
      <c r="C2217" s="3" t="s">
        <v>17753</v>
      </c>
      <c r="D2217" s="26">
        <v>0</v>
      </c>
    </row>
    <row r="2218" spans="3:4" x14ac:dyDescent="0.35">
      <c r="C2218" s="3" t="s">
        <v>18817</v>
      </c>
      <c r="D2218" s="26">
        <v>0</v>
      </c>
    </row>
    <row r="2219" spans="3:4" x14ac:dyDescent="0.35">
      <c r="C2219" s="3" t="s">
        <v>17754</v>
      </c>
      <c r="D2219" s="26">
        <v>0</v>
      </c>
    </row>
    <row r="2220" spans="3:4" x14ac:dyDescent="0.35">
      <c r="C2220" s="3" t="s">
        <v>18819</v>
      </c>
      <c r="D2220" s="26">
        <v>0</v>
      </c>
    </row>
    <row r="2221" spans="3:4" x14ac:dyDescent="0.35">
      <c r="C2221" s="3" t="s">
        <v>17755</v>
      </c>
      <c r="D2221" s="26">
        <v>0</v>
      </c>
    </row>
    <row r="2222" spans="3:4" x14ac:dyDescent="0.35">
      <c r="C2222" s="3" t="s">
        <v>18821</v>
      </c>
      <c r="D2222" s="26">
        <v>0</v>
      </c>
    </row>
    <row r="2223" spans="3:4" x14ac:dyDescent="0.35">
      <c r="C2223" s="3" t="s">
        <v>17756</v>
      </c>
      <c r="D2223" s="26">
        <v>0</v>
      </c>
    </row>
    <row r="2224" spans="3:4" x14ac:dyDescent="0.35">
      <c r="C2224" s="3" t="s">
        <v>18823</v>
      </c>
      <c r="D2224" s="26">
        <v>0</v>
      </c>
    </row>
    <row r="2225" spans="3:4" x14ac:dyDescent="0.35">
      <c r="C2225" s="3" t="s">
        <v>17757</v>
      </c>
      <c r="D2225" s="26">
        <v>0</v>
      </c>
    </row>
    <row r="2226" spans="3:4" x14ac:dyDescent="0.35">
      <c r="C2226" s="3" t="s">
        <v>18825</v>
      </c>
      <c r="D2226" s="26">
        <v>0</v>
      </c>
    </row>
    <row r="2227" spans="3:4" x14ac:dyDescent="0.35">
      <c r="C2227" s="3" t="s">
        <v>17758</v>
      </c>
      <c r="D2227" s="26">
        <v>0</v>
      </c>
    </row>
    <row r="2228" spans="3:4" x14ac:dyDescent="0.35">
      <c r="C2228" s="3" t="s">
        <v>18827</v>
      </c>
      <c r="D2228" s="26">
        <v>0</v>
      </c>
    </row>
    <row r="2229" spans="3:4" x14ac:dyDescent="0.35">
      <c r="C2229" s="3" t="s">
        <v>17759</v>
      </c>
      <c r="D2229" s="26">
        <v>0</v>
      </c>
    </row>
    <row r="2230" spans="3:4" x14ac:dyDescent="0.35">
      <c r="C2230" s="3" t="s">
        <v>18829</v>
      </c>
      <c r="D2230" s="26">
        <v>0</v>
      </c>
    </row>
    <row r="2231" spans="3:4" x14ac:dyDescent="0.35">
      <c r="C2231" s="3" t="s">
        <v>17760</v>
      </c>
      <c r="D2231" s="26">
        <v>0</v>
      </c>
    </row>
    <row r="2232" spans="3:4" x14ac:dyDescent="0.35">
      <c r="C2232" s="3" t="s">
        <v>18831</v>
      </c>
      <c r="D2232" s="26">
        <v>0</v>
      </c>
    </row>
    <row r="2233" spans="3:4" x14ac:dyDescent="0.35">
      <c r="C2233" s="3" t="s">
        <v>17761</v>
      </c>
      <c r="D2233" s="26">
        <v>0</v>
      </c>
    </row>
    <row r="2234" spans="3:4" x14ac:dyDescent="0.35">
      <c r="C2234" s="3" t="s">
        <v>18833</v>
      </c>
      <c r="D2234" s="26">
        <v>0</v>
      </c>
    </row>
    <row r="2235" spans="3:4" x14ac:dyDescent="0.35">
      <c r="C2235" s="3" t="s">
        <v>17762</v>
      </c>
      <c r="D2235" s="26">
        <v>0</v>
      </c>
    </row>
    <row r="2236" spans="3:4" x14ac:dyDescent="0.35">
      <c r="C2236" s="3" t="s">
        <v>18835</v>
      </c>
      <c r="D2236" s="26">
        <v>0</v>
      </c>
    </row>
    <row r="2237" spans="3:4" x14ac:dyDescent="0.35">
      <c r="C2237" s="3" t="s">
        <v>17763</v>
      </c>
      <c r="D2237" s="26">
        <v>0</v>
      </c>
    </row>
    <row r="2238" spans="3:4" x14ac:dyDescent="0.35">
      <c r="C2238" s="3" t="s">
        <v>18837</v>
      </c>
      <c r="D2238" s="26">
        <v>0</v>
      </c>
    </row>
    <row r="2239" spans="3:4" x14ac:dyDescent="0.35">
      <c r="C2239" s="3" t="s">
        <v>17764</v>
      </c>
      <c r="D2239" s="26">
        <v>0</v>
      </c>
    </row>
    <row r="2240" spans="3:4" x14ac:dyDescent="0.35">
      <c r="C2240" s="3" t="s">
        <v>18839</v>
      </c>
      <c r="D2240" s="26">
        <v>0</v>
      </c>
    </row>
    <row r="2241" spans="3:4" x14ac:dyDescent="0.35">
      <c r="C2241" s="3" t="s">
        <v>17765</v>
      </c>
      <c r="D2241" s="26">
        <v>0</v>
      </c>
    </row>
    <row r="2242" spans="3:4" x14ac:dyDescent="0.35">
      <c r="C2242" s="3" t="s">
        <v>18841</v>
      </c>
      <c r="D2242" s="26">
        <v>0</v>
      </c>
    </row>
    <row r="2243" spans="3:4" x14ac:dyDescent="0.35">
      <c r="C2243" s="3" t="s">
        <v>17766</v>
      </c>
      <c r="D2243" s="26">
        <v>0</v>
      </c>
    </row>
    <row r="2244" spans="3:4" x14ac:dyDescent="0.35">
      <c r="C2244" s="3" t="s">
        <v>18843</v>
      </c>
      <c r="D2244" s="26">
        <v>0</v>
      </c>
    </row>
    <row r="2245" spans="3:4" x14ac:dyDescent="0.35">
      <c r="C2245" s="3" t="s">
        <v>17767</v>
      </c>
      <c r="D2245" s="26">
        <v>0</v>
      </c>
    </row>
    <row r="2246" spans="3:4" x14ac:dyDescent="0.35">
      <c r="C2246" s="3" t="s">
        <v>18845</v>
      </c>
      <c r="D2246" s="26">
        <v>0</v>
      </c>
    </row>
    <row r="2247" spans="3:4" x14ac:dyDescent="0.35">
      <c r="C2247" s="3" t="s">
        <v>17768</v>
      </c>
      <c r="D2247" s="26">
        <v>0</v>
      </c>
    </row>
    <row r="2248" spans="3:4" x14ac:dyDescent="0.35">
      <c r="C2248" s="3" t="s">
        <v>18847</v>
      </c>
      <c r="D2248" s="26">
        <v>0</v>
      </c>
    </row>
    <row r="2249" spans="3:4" x14ac:dyDescent="0.35">
      <c r="C2249" s="3" t="s">
        <v>17769</v>
      </c>
      <c r="D2249" s="26">
        <v>0</v>
      </c>
    </row>
    <row r="2250" spans="3:4" x14ac:dyDescent="0.35">
      <c r="C2250" s="3" t="s">
        <v>18849</v>
      </c>
      <c r="D2250" s="26">
        <v>0</v>
      </c>
    </row>
    <row r="2251" spans="3:4" x14ac:dyDescent="0.35">
      <c r="C2251" s="3" t="s">
        <v>17770</v>
      </c>
      <c r="D2251" s="26">
        <v>0</v>
      </c>
    </row>
    <row r="2252" spans="3:4" x14ac:dyDescent="0.35">
      <c r="C2252" s="3" t="s">
        <v>18851</v>
      </c>
      <c r="D2252" s="26">
        <v>0</v>
      </c>
    </row>
    <row r="2253" spans="3:4" x14ac:dyDescent="0.35">
      <c r="C2253" s="3" t="s">
        <v>17771</v>
      </c>
      <c r="D2253" s="26">
        <v>0</v>
      </c>
    </row>
    <row r="2254" spans="3:4" x14ac:dyDescent="0.35">
      <c r="C2254" s="3" t="s">
        <v>18853</v>
      </c>
      <c r="D2254" s="26">
        <v>0</v>
      </c>
    </row>
    <row r="2255" spans="3:4" x14ac:dyDescent="0.35">
      <c r="C2255" s="3" t="s">
        <v>17772</v>
      </c>
      <c r="D2255" s="26">
        <v>0</v>
      </c>
    </row>
    <row r="2256" spans="3:4" x14ac:dyDescent="0.35">
      <c r="C2256" s="3" t="s">
        <v>18855</v>
      </c>
      <c r="D2256" s="26">
        <v>0</v>
      </c>
    </row>
    <row r="2257" spans="3:4" x14ac:dyDescent="0.35">
      <c r="C2257" s="3" t="s">
        <v>17773</v>
      </c>
      <c r="D2257" s="26">
        <v>0</v>
      </c>
    </row>
    <row r="2258" spans="3:4" x14ac:dyDescent="0.35">
      <c r="C2258" s="3" t="s">
        <v>18857</v>
      </c>
      <c r="D2258" s="26">
        <v>0</v>
      </c>
    </row>
    <row r="2259" spans="3:4" x14ac:dyDescent="0.35">
      <c r="C2259" s="3" t="s">
        <v>17774</v>
      </c>
      <c r="D2259" s="26">
        <v>0</v>
      </c>
    </row>
    <row r="2260" spans="3:4" x14ac:dyDescent="0.35">
      <c r="C2260" s="3" t="s">
        <v>18859</v>
      </c>
      <c r="D2260" s="26">
        <v>0</v>
      </c>
    </row>
    <row r="2261" spans="3:4" x14ac:dyDescent="0.35">
      <c r="C2261" s="3" t="s">
        <v>17775</v>
      </c>
      <c r="D2261" s="26">
        <v>0</v>
      </c>
    </row>
    <row r="2262" spans="3:4" x14ac:dyDescent="0.35">
      <c r="C2262" s="3" t="s">
        <v>18861</v>
      </c>
      <c r="D2262" s="26">
        <v>0</v>
      </c>
    </row>
    <row r="2263" spans="3:4" x14ac:dyDescent="0.35">
      <c r="C2263" s="3" t="s">
        <v>17776</v>
      </c>
      <c r="D2263" s="26">
        <v>0</v>
      </c>
    </row>
    <row r="2264" spans="3:4" x14ac:dyDescent="0.35">
      <c r="C2264" s="3" t="s">
        <v>18863</v>
      </c>
      <c r="D2264" s="26">
        <v>0</v>
      </c>
    </row>
    <row r="2265" spans="3:4" x14ac:dyDescent="0.35">
      <c r="C2265" s="3" t="s">
        <v>17777</v>
      </c>
      <c r="D2265" s="26">
        <v>0</v>
      </c>
    </row>
    <row r="2266" spans="3:4" x14ac:dyDescent="0.35">
      <c r="C2266" s="3" t="s">
        <v>18865</v>
      </c>
      <c r="D2266" s="26">
        <v>0</v>
      </c>
    </row>
    <row r="2267" spans="3:4" x14ac:dyDescent="0.35">
      <c r="C2267" s="3" t="s">
        <v>17778</v>
      </c>
      <c r="D2267" s="26">
        <v>0</v>
      </c>
    </row>
    <row r="2268" spans="3:4" x14ac:dyDescent="0.35">
      <c r="C2268" s="3" t="s">
        <v>18867</v>
      </c>
      <c r="D2268" s="26">
        <v>0</v>
      </c>
    </row>
    <row r="2269" spans="3:4" x14ac:dyDescent="0.35">
      <c r="C2269" s="3" t="s">
        <v>17779</v>
      </c>
      <c r="D2269" s="26">
        <v>0</v>
      </c>
    </row>
    <row r="2270" spans="3:4" x14ac:dyDescent="0.35">
      <c r="C2270" s="3" t="s">
        <v>18869</v>
      </c>
      <c r="D2270" s="26">
        <v>0</v>
      </c>
    </row>
    <row r="2271" spans="3:4" x14ac:dyDescent="0.35">
      <c r="C2271" s="3" t="s">
        <v>17780</v>
      </c>
      <c r="D2271" s="26">
        <v>0</v>
      </c>
    </row>
    <row r="2272" spans="3:4" x14ac:dyDescent="0.35">
      <c r="C2272" s="3" t="s">
        <v>18871</v>
      </c>
      <c r="D2272" s="26">
        <v>0</v>
      </c>
    </row>
    <row r="2273" spans="3:4" x14ac:dyDescent="0.35">
      <c r="C2273" s="3" t="s">
        <v>17781</v>
      </c>
      <c r="D2273" s="26">
        <v>0</v>
      </c>
    </row>
    <row r="2274" spans="3:4" x14ac:dyDescent="0.35">
      <c r="C2274" s="3" t="s">
        <v>18873</v>
      </c>
      <c r="D2274" s="26">
        <v>0</v>
      </c>
    </row>
    <row r="2275" spans="3:4" x14ac:dyDescent="0.35">
      <c r="C2275" s="3" t="s">
        <v>17782</v>
      </c>
      <c r="D2275" s="26">
        <v>0</v>
      </c>
    </row>
    <row r="2276" spans="3:4" x14ac:dyDescent="0.35">
      <c r="C2276" s="3" t="s">
        <v>18875</v>
      </c>
      <c r="D2276" s="26">
        <v>0</v>
      </c>
    </row>
    <row r="2277" spans="3:4" x14ac:dyDescent="0.35">
      <c r="C2277" s="3" t="s">
        <v>17783</v>
      </c>
      <c r="D2277" s="26">
        <v>0</v>
      </c>
    </row>
    <row r="2278" spans="3:4" x14ac:dyDescent="0.35">
      <c r="C2278" s="3" t="s">
        <v>18877</v>
      </c>
      <c r="D2278" s="26">
        <v>0</v>
      </c>
    </row>
    <row r="2279" spans="3:4" x14ac:dyDescent="0.35">
      <c r="C2279" s="3" t="s">
        <v>17784</v>
      </c>
      <c r="D2279" s="26">
        <v>0</v>
      </c>
    </row>
    <row r="2280" spans="3:4" x14ac:dyDescent="0.35">
      <c r="C2280" s="3" t="s">
        <v>18879</v>
      </c>
      <c r="D2280" s="26">
        <v>0</v>
      </c>
    </row>
    <row r="2281" spans="3:4" x14ac:dyDescent="0.35">
      <c r="C2281" s="3" t="s">
        <v>17785</v>
      </c>
      <c r="D2281" s="26">
        <v>0</v>
      </c>
    </row>
    <row r="2282" spans="3:4" x14ac:dyDescent="0.35">
      <c r="C2282" s="3" t="s">
        <v>18881</v>
      </c>
      <c r="D2282" s="26">
        <v>0</v>
      </c>
    </row>
    <row r="2283" spans="3:4" x14ac:dyDescent="0.35">
      <c r="C2283" s="3" t="s">
        <v>17786</v>
      </c>
      <c r="D2283" s="26">
        <v>0</v>
      </c>
    </row>
    <row r="2284" spans="3:4" x14ac:dyDescent="0.35">
      <c r="C2284" s="3" t="s">
        <v>18883</v>
      </c>
      <c r="D2284" s="26">
        <v>0</v>
      </c>
    </row>
    <row r="2285" spans="3:4" x14ac:dyDescent="0.35">
      <c r="C2285" s="3" t="s">
        <v>17787</v>
      </c>
      <c r="D2285" s="26">
        <v>0</v>
      </c>
    </row>
    <row r="2286" spans="3:4" x14ac:dyDescent="0.35">
      <c r="C2286" s="3" t="s">
        <v>18885</v>
      </c>
      <c r="D2286" s="26">
        <v>0</v>
      </c>
    </row>
    <row r="2287" spans="3:4" x14ac:dyDescent="0.35">
      <c r="C2287" s="3" t="s">
        <v>17788</v>
      </c>
      <c r="D2287" s="26">
        <v>0</v>
      </c>
    </row>
    <row r="2288" spans="3:4" x14ac:dyDescent="0.35">
      <c r="C2288" s="3" t="s">
        <v>18887</v>
      </c>
      <c r="D2288" s="26">
        <v>0</v>
      </c>
    </row>
    <row r="2289" spans="3:4" x14ac:dyDescent="0.35">
      <c r="C2289" s="3" t="s">
        <v>17789</v>
      </c>
      <c r="D2289" s="26">
        <v>0</v>
      </c>
    </row>
    <row r="2290" spans="3:4" x14ac:dyDescent="0.35">
      <c r="C2290" s="3" t="s">
        <v>18889</v>
      </c>
      <c r="D2290" s="26">
        <v>0</v>
      </c>
    </row>
    <row r="2291" spans="3:4" x14ac:dyDescent="0.35">
      <c r="C2291" s="3" t="s">
        <v>17790</v>
      </c>
      <c r="D2291" s="26">
        <v>0</v>
      </c>
    </row>
    <row r="2292" spans="3:4" x14ac:dyDescent="0.35">
      <c r="C2292" s="3" t="s">
        <v>18891</v>
      </c>
      <c r="D2292" s="26">
        <v>0</v>
      </c>
    </row>
    <row r="2293" spans="3:4" x14ac:dyDescent="0.35">
      <c r="C2293" s="3" t="s">
        <v>17791</v>
      </c>
      <c r="D2293" s="26">
        <v>0</v>
      </c>
    </row>
    <row r="2294" spans="3:4" x14ac:dyDescent="0.35">
      <c r="C2294" s="3" t="s">
        <v>18893</v>
      </c>
      <c r="D2294" s="26">
        <v>0</v>
      </c>
    </row>
    <row r="2295" spans="3:4" x14ac:dyDescent="0.35">
      <c r="C2295" s="3" t="s">
        <v>17792</v>
      </c>
      <c r="D2295" s="26">
        <v>0</v>
      </c>
    </row>
    <row r="2296" spans="3:4" x14ac:dyDescent="0.35">
      <c r="C2296" s="3" t="s">
        <v>18895</v>
      </c>
      <c r="D2296" s="26">
        <v>0</v>
      </c>
    </row>
    <row r="2297" spans="3:4" x14ac:dyDescent="0.35">
      <c r="C2297" s="3" t="s">
        <v>17793</v>
      </c>
      <c r="D2297" s="26">
        <v>0</v>
      </c>
    </row>
    <row r="2298" spans="3:4" x14ac:dyDescent="0.35">
      <c r="C2298" s="3" t="s">
        <v>18897</v>
      </c>
      <c r="D2298" s="26">
        <v>0</v>
      </c>
    </row>
    <row r="2299" spans="3:4" x14ac:dyDescent="0.35">
      <c r="C2299" s="3" t="s">
        <v>17794</v>
      </c>
      <c r="D2299" s="26">
        <v>0</v>
      </c>
    </row>
    <row r="2300" spans="3:4" x14ac:dyDescent="0.35">
      <c r="C2300" s="3" t="s">
        <v>18899</v>
      </c>
      <c r="D2300" s="26">
        <v>0</v>
      </c>
    </row>
    <row r="2301" spans="3:4" x14ac:dyDescent="0.35">
      <c r="C2301" s="3" t="s">
        <v>17795</v>
      </c>
      <c r="D2301" s="26">
        <v>0</v>
      </c>
    </row>
    <row r="2302" spans="3:4" x14ac:dyDescent="0.35">
      <c r="C2302" s="3" t="s">
        <v>18901</v>
      </c>
      <c r="D2302" s="26">
        <v>0</v>
      </c>
    </row>
    <row r="2303" spans="3:4" x14ac:dyDescent="0.35">
      <c r="C2303" s="3" t="s">
        <v>17796</v>
      </c>
      <c r="D2303" s="26">
        <v>0</v>
      </c>
    </row>
    <row r="2304" spans="3:4" x14ac:dyDescent="0.35">
      <c r="C2304" s="3" t="s">
        <v>18903</v>
      </c>
      <c r="D2304" s="26">
        <v>0</v>
      </c>
    </row>
    <row r="2305" spans="3:4" x14ac:dyDescent="0.35">
      <c r="C2305" s="3" t="s">
        <v>17797</v>
      </c>
      <c r="D2305" s="26">
        <v>0</v>
      </c>
    </row>
    <row r="2306" spans="3:4" x14ac:dyDescent="0.35">
      <c r="C2306" s="3" t="s">
        <v>18905</v>
      </c>
      <c r="D2306" s="26">
        <v>0</v>
      </c>
    </row>
    <row r="2307" spans="3:4" x14ac:dyDescent="0.35">
      <c r="C2307" s="3" t="s">
        <v>17798</v>
      </c>
      <c r="D2307" s="26">
        <v>0</v>
      </c>
    </row>
    <row r="2308" spans="3:4" x14ac:dyDescent="0.35">
      <c r="C2308" s="3" t="s">
        <v>18907</v>
      </c>
      <c r="D2308" s="26">
        <v>0</v>
      </c>
    </row>
    <row r="2309" spans="3:4" x14ac:dyDescent="0.35">
      <c r="C2309" s="3" t="s">
        <v>17799</v>
      </c>
      <c r="D2309" s="26">
        <v>0</v>
      </c>
    </row>
    <row r="2310" spans="3:4" x14ac:dyDescent="0.35">
      <c r="C2310" s="3" t="s">
        <v>18909</v>
      </c>
      <c r="D2310" s="26">
        <v>0</v>
      </c>
    </row>
    <row r="2311" spans="3:4" x14ac:dyDescent="0.35">
      <c r="C2311" s="3" t="s">
        <v>17800</v>
      </c>
      <c r="D2311" s="26">
        <v>0</v>
      </c>
    </row>
    <row r="2312" spans="3:4" x14ac:dyDescent="0.35">
      <c r="C2312" s="3" t="s">
        <v>18911</v>
      </c>
      <c r="D2312" s="26">
        <v>0</v>
      </c>
    </row>
    <row r="2313" spans="3:4" x14ac:dyDescent="0.35">
      <c r="C2313" s="3" t="s">
        <v>17801</v>
      </c>
      <c r="D2313" s="26">
        <v>0</v>
      </c>
    </row>
    <row r="2314" spans="3:4" x14ac:dyDescent="0.35">
      <c r="C2314" s="3" t="s">
        <v>18913</v>
      </c>
      <c r="D2314" s="26">
        <v>0</v>
      </c>
    </row>
    <row r="2315" spans="3:4" x14ac:dyDescent="0.35">
      <c r="C2315" s="3" t="s">
        <v>17802</v>
      </c>
      <c r="D2315" s="26">
        <v>0</v>
      </c>
    </row>
    <row r="2316" spans="3:4" x14ac:dyDescent="0.35">
      <c r="C2316" s="3" t="s">
        <v>18915</v>
      </c>
      <c r="D2316" s="26">
        <v>0</v>
      </c>
    </row>
    <row r="2317" spans="3:4" x14ac:dyDescent="0.35">
      <c r="C2317" s="3" t="s">
        <v>17803</v>
      </c>
      <c r="D2317" s="26">
        <v>0</v>
      </c>
    </row>
    <row r="2318" spans="3:4" x14ac:dyDescent="0.35">
      <c r="C2318" s="3" t="s">
        <v>18917</v>
      </c>
      <c r="D2318" s="26">
        <v>0</v>
      </c>
    </row>
    <row r="2319" spans="3:4" x14ac:dyDescent="0.35">
      <c r="C2319" s="3" t="s">
        <v>17804</v>
      </c>
      <c r="D2319" s="26">
        <v>0</v>
      </c>
    </row>
    <row r="2320" spans="3:4" x14ac:dyDescent="0.35">
      <c r="C2320" s="3" t="s">
        <v>18919</v>
      </c>
      <c r="D2320" s="26">
        <v>0</v>
      </c>
    </row>
    <row r="2321" spans="3:4" x14ac:dyDescent="0.35">
      <c r="C2321" s="3" t="s">
        <v>17805</v>
      </c>
      <c r="D2321" s="26">
        <v>0</v>
      </c>
    </row>
    <row r="2322" spans="3:4" x14ac:dyDescent="0.35">
      <c r="C2322" s="3" t="s">
        <v>18921</v>
      </c>
      <c r="D2322" s="26">
        <v>0</v>
      </c>
    </row>
    <row r="2323" spans="3:4" x14ac:dyDescent="0.35">
      <c r="C2323" s="3" t="s">
        <v>17806</v>
      </c>
      <c r="D2323" s="26">
        <v>0</v>
      </c>
    </row>
    <row r="2324" spans="3:4" x14ac:dyDescent="0.35">
      <c r="C2324" s="3" t="s">
        <v>18923</v>
      </c>
      <c r="D2324" s="26">
        <v>0</v>
      </c>
    </row>
    <row r="2325" spans="3:4" x14ac:dyDescent="0.35">
      <c r="C2325" s="3" t="s">
        <v>17807</v>
      </c>
      <c r="D2325" s="26">
        <v>0</v>
      </c>
    </row>
    <row r="2326" spans="3:4" x14ac:dyDescent="0.35">
      <c r="C2326" s="3" t="s">
        <v>18925</v>
      </c>
      <c r="D2326" s="26">
        <v>0</v>
      </c>
    </row>
    <row r="2327" spans="3:4" x14ac:dyDescent="0.35">
      <c r="C2327" s="3" t="s">
        <v>17808</v>
      </c>
      <c r="D2327" s="26">
        <v>0</v>
      </c>
    </row>
    <row r="2328" spans="3:4" x14ac:dyDescent="0.35">
      <c r="C2328" s="3" t="s">
        <v>18927</v>
      </c>
      <c r="D2328" s="26">
        <v>0</v>
      </c>
    </row>
    <row r="2329" spans="3:4" x14ac:dyDescent="0.35">
      <c r="C2329" s="3" t="s">
        <v>17809</v>
      </c>
      <c r="D2329" s="26">
        <v>0</v>
      </c>
    </row>
    <row r="2330" spans="3:4" x14ac:dyDescent="0.35">
      <c r="C2330" s="3" t="s">
        <v>18929</v>
      </c>
      <c r="D2330" s="26">
        <v>0</v>
      </c>
    </row>
    <row r="2331" spans="3:4" x14ac:dyDescent="0.35">
      <c r="C2331" s="3" t="s">
        <v>17810</v>
      </c>
      <c r="D2331" s="26">
        <v>0</v>
      </c>
    </row>
    <row r="2332" spans="3:4" x14ac:dyDescent="0.35">
      <c r="C2332" s="3" t="s">
        <v>18931</v>
      </c>
      <c r="D2332" s="26">
        <v>0</v>
      </c>
    </row>
    <row r="2333" spans="3:4" x14ac:dyDescent="0.35">
      <c r="C2333" s="3" t="s">
        <v>17811</v>
      </c>
      <c r="D2333" s="26">
        <v>0</v>
      </c>
    </row>
    <row r="2334" spans="3:4" x14ac:dyDescent="0.35">
      <c r="C2334" s="3" t="s">
        <v>18933</v>
      </c>
      <c r="D2334" s="26">
        <v>0</v>
      </c>
    </row>
    <row r="2335" spans="3:4" x14ac:dyDescent="0.35">
      <c r="C2335" s="3" t="s">
        <v>17812</v>
      </c>
      <c r="D2335" s="26">
        <v>0</v>
      </c>
    </row>
    <row r="2336" spans="3:4" x14ac:dyDescent="0.35">
      <c r="C2336" s="3" t="s">
        <v>18935</v>
      </c>
      <c r="D2336" s="26">
        <v>0</v>
      </c>
    </row>
    <row r="2337" spans="3:4" x14ac:dyDescent="0.35">
      <c r="C2337" s="3" t="s">
        <v>17813</v>
      </c>
      <c r="D2337" s="26">
        <v>0</v>
      </c>
    </row>
    <row r="2338" spans="3:4" x14ac:dyDescent="0.35">
      <c r="C2338" s="3" t="s">
        <v>18937</v>
      </c>
      <c r="D2338" s="26">
        <v>0</v>
      </c>
    </row>
    <row r="2339" spans="3:4" x14ac:dyDescent="0.35">
      <c r="C2339" s="3" t="s">
        <v>17814</v>
      </c>
      <c r="D2339" s="26">
        <v>0</v>
      </c>
    </row>
    <row r="2340" spans="3:4" x14ac:dyDescent="0.35">
      <c r="C2340" s="3" t="s">
        <v>18939</v>
      </c>
      <c r="D2340" s="26">
        <v>0</v>
      </c>
    </row>
    <row r="2341" spans="3:4" x14ac:dyDescent="0.35">
      <c r="C2341" s="3" t="s">
        <v>17815</v>
      </c>
      <c r="D2341" s="26">
        <v>0</v>
      </c>
    </row>
    <row r="2342" spans="3:4" x14ac:dyDescent="0.35">
      <c r="C2342" s="3" t="s">
        <v>18941</v>
      </c>
      <c r="D2342" s="26">
        <v>0</v>
      </c>
    </row>
    <row r="2343" spans="3:4" x14ac:dyDescent="0.35">
      <c r="C2343" s="3" t="s">
        <v>17816</v>
      </c>
      <c r="D2343" s="26">
        <v>0</v>
      </c>
    </row>
    <row r="2344" spans="3:4" x14ac:dyDescent="0.35">
      <c r="C2344" s="3" t="s">
        <v>18943</v>
      </c>
      <c r="D2344" s="26">
        <v>0</v>
      </c>
    </row>
    <row r="2345" spans="3:4" x14ac:dyDescent="0.35">
      <c r="C2345" s="3" t="s">
        <v>17817</v>
      </c>
      <c r="D2345" s="26">
        <v>0</v>
      </c>
    </row>
    <row r="2346" spans="3:4" x14ac:dyDescent="0.35">
      <c r="C2346" s="3" t="s">
        <v>18945</v>
      </c>
      <c r="D2346" s="26">
        <v>0</v>
      </c>
    </row>
    <row r="2347" spans="3:4" x14ac:dyDescent="0.35">
      <c r="C2347" s="3" t="s">
        <v>17818</v>
      </c>
      <c r="D2347" s="26">
        <v>0</v>
      </c>
    </row>
    <row r="2348" spans="3:4" x14ac:dyDescent="0.35">
      <c r="C2348" s="3" t="s">
        <v>18947</v>
      </c>
      <c r="D2348" s="26">
        <v>0</v>
      </c>
    </row>
    <row r="2349" spans="3:4" x14ac:dyDescent="0.35">
      <c r="C2349" s="3" t="s">
        <v>17819</v>
      </c>
      <c r="D2349" s="26">
        <v>0</v>
      </c>
    </row>
    <row r="2350" spans="3:4" x14ac:dyDescent="0.35">
      <c r="C2350" s="3" t="s">
        <v>18949</v>
      </c>
      <c r="D2350" s="26">
        <v>0</v>
      </c>
    </row>
    <row r="2351" spans="3:4" x14ac:dyDescent="0.35">
      <c r="C2351" s="3" t="s">
        <v>17820</v>
      </c>
      <c r="D2351" s="26">
        <v>0</v>
      </c>
    </row>
    <row r="2352" spans="3:4" x14ac:dyDescent="0.35">
      <c r="C2352" s="3" t="s">
        <v>18951</v>
      </c>
      <c r="D2352" s="26">
        <v>0</v>
      </c>
    </row>
    <row r="2353" spans="3:4" x14ac:dyDescent="0.35">
      <c r="C2353" s="3" t="s">
        <v>17821</v>
      </c>
      <c r="D2353" s="26">
        <v>0</v>
      </c>
    </row>
    <row r="2354" spans="3:4" x14ac:dyDescent="0.35">
      <c r="C2354" s="3" t="s">
        <v>18953</v>
      </c>
      <c r="D2354" s="26">
        <v>0</v>
      </c>
    </row>
    <row r="2355" spans="3:4" x14ac:dyDescent="0.35">
      <c r="C2355" s="3" t="s">
        <v>17822</v>
      </c>
      <c r="D2355" s="26">
        <v>0</v>
      </c>
    </row>
    <row r="2356" spans="3:4" x14ac:dyDescent="0.35">
      <c r="C2356" s="3" t="s">
        <v>18955</v>
      </c>
      <c r="D2356" s="26">
        <v>0</v>
      </c>
    </row>
    <row r="2357" spans="3:4" x14ac:dyDescent="0.35">
      <c r="C2357" s="3" t="s">
        <v>17823</v>
      </c>
      <c r="D2357" s="26">
        <v>0</v>
      </c>
    </row>
    <row r="2358" spans="3:4" x14ac:dyDescent="0.35">
      <c r="C2358" s="3" t="s">
        <v>18957</v>
      </c>
      <c r="D2358" s="26">
        <v>0</v>
      </c>
    </row>
    <row r="2359" spans="3:4" x14ac:dyDescent="0.35">
      <c r="C2359" s="3" t="s">
        <v>17824</v>
      </c>
      <c r="D2359" s="26">
        <v>0</v>
      </c>
    </row>
    <row r="2360" spans="3:4" x14ac:dyDescent="0.35">
      <c r="C2360" s="3" t="s">
        <v>18959</v>
      </c>
      <c r="D2360" s="26">
        <v>0</v>
      </c>
    </row>
    <row r="2361" spans="3:4" x14ac:dyDescent="0.35">
      <c r="C2361" s="3" t="s">
        <v>17825</v>
      </c>
      <c r="D2361" s="26">
        <v>0</v>
      </c>
    </row>
    <row r="2362" spans="3:4" x14ac:dyDescent="0.35">
      <c r="C2362" s="3" t="s">
        <v>18961</v>
      </c>
      <c r="D2362" s="26">
        <v>0</v>
      </c>
    </row>
    <row r="2363" spans="3:4" x14ac:dyDescent="0.35">
      <c r="C2363" s="3" t="s">
        <v>18968</v>
      </c>
      <c r="D2363" s="26">
        <v>0</v>
      </c>
    </row>
    <row r="2364" spans="3:4" x14ac:dyDescent="0.35">
      <c r="C2364" s="3" t="s">
        <v>18963</v>
      </c>
      <c r="D2364" s="26">
        <v>0</v>
      </c>
    </row>
    <row r="2365" spans="3:4" x14ac:dyDescent="0.35">
      <c r="C2365" s="3" t="s">
        <v>18969</v>
      </c>
      <c r="D2365" s="26">
        <v>0</v>
      </c>
    </row>
    <row r="2366" spans="3:4" x14ac:dyDescent="0.35">
      <c r="C2366" s="3" t="s">
        <v>18965</v>
      </c>
      <c r="D2366" s="26">
        <v>0</v>
      </c>
    </row>
    <row r="2367" spans="3:4" x14ac:dyDescent="0.35">
      <c r="C2367" s="3" t="s">
        <v>18971</v>
      </c>
      <c r="D2367" s="26">
        <v>0</v>
      </c>
    </row>
    <row r="2368" spans="3:4" x14ac:dyDescent="0.35">
      <c r="C2368" s="3" t="s">
        <v>18967</v>
      </c>
      <c r="D2368" s="26">
        <v>0</v>
      </c>
    </row>
    <row r="2369" spans="3:4" x14ac:dyDescent="0.35">
      <c r="C2369" s="3" t="s">
        <v>18973</v>
      </c>
      <c r="D2369" s="26">
        <v>0</v>
      </c>
    </row>
    <row r="2370" spans="3:4" x14ac:dyDescent="0.35">
      <c r="C2370" s="3" t="s">
        <v>18975</v>
      </c>
      <c r="D2370" s="26">
        <v>0</v>
      </c>
    </row>
    <row r="2371" spans="3:4" x14ac:dyDescent="0.35">
      <c r="C2371" s="3" t="s">
        <v>18970</v>
      </c>
      <c r="D2371" s="26">
        <v>0</v>
      </c>
    </row>
    <row r="2372" spans="3:4" x14ac:dyDescent="0.35">
      <c r="C2372" s="3" t="s">
        <v>17827</v>
      </c>
      <c r="D2372" s="26">
        <v>0</v>
      </c>
    </row>
    <row r="2373" spans="3:4" x14ac:dyDescent="0.35">
      <c r="C2373" s="3" t="s">
        <v>18972</v>
      </c>
      <c r="D2373" s="26">
        <v>0</v>
      </c>
    </row>
    <row r="2374" spans="3:4" x14ac:dyDescent="0.35">
      <c r="C2374" s="3" t="s">
        <v>17828</v>
      </c>
      <c r="D2374" s="26">
        <v>0</v>
      </c>
    </row>
    <row r="2375" spans="3:4" x14ac:dyDescent="0.35">
      <c r="C2375" s="3" t="s">
        <v>18974</v>
      </c>
      <c r="D2375" s="26">
        <v>0</v>
      </c>
    </row>
    <row r="2376" spans="3:4" x14ac:dyDescent="0.35">
      <c r="C2376" s="3" t="s">
        <v>17829</v>
      </c>
      <c r="D2376" s="26">
        <v>0</v>
      </c>
    </row>
    <row r="2377" spans="3:4" x14ac:dyDescent="0.35">
      <c r="C2377" s="3" t="s">
        <v>18976</v>
      </c>
      <c r="D2377" s="26">
        <v>0</v>
      </c>
    </row>
    <row r="2378" spans="3:4" x14ac:dyDescent="0.35">
      <c r="C2378" s="3" t="s">
        <v>17830</v>
      </c>
      <c r="D2378" s="26">
        <v>0</v>
      </c>
    </row>
    <row r="2379" spans="3:4" x14ac:dyDescent="0.35">
      <c r="C2379" s="3" t="s">
        <v>18978</v>
      </c>
      <c r="D2379" s="26">
        <v>0</v>
      </c>
    </row>
    <row r="2380" spans="3:4" x14ac:dyDescent="0.35">
      <c r="C2380" s="3" t="s">
        <v>17831</v>
      </c>
      <c r="D2380" s="26">
        <v>0</v>
      </c>
    </row>
    <row r="2381" spans="3:4" x14ac:dyDescent="0.35">
      <c r="C2381" s="3" t="s">
        <v>18980</v>
      </c>
      <c r="D2381" s="26">
        <v>0</v>
      </c>
    </row>
    <row r="2382" spans="3:4" x14ac:dyDescent="0.35">
      <c r="C2382" s="3" t="s">
        <v>17832</v>
      </c>
      <c r="D2382" s="26">
        <v>0</v>
      </c>
    </row>
    <row r="2383" spans="3:4" x14ac:dyDescent="0.35">
      <c r="C2383" s="3" t="s">
        <v>18982</v>
      </c>
      <c r="D2383" s="26">
        <v>0</v>
      </c>
    </row>
    <row r="2384" spans="3:4" x14ac:dyDescent="0.35">
      <c r="C2384" s="3" t="s">
        <v>17833</v>
      </c>
      <c r="D2384" s="26">
        <v>0</v>
      </c>
    </row>
    <row r="2385" spans="3:4" x14ac:dyDescent="0.35">
      <c r="C2385" s="3" t="s">
        <v>18984</v>
      </c>
      <c r="D2385" s="26">
        <v>0</v>
      </c>
    </row>
    <row r="2386" spans="3:4" x14ac:dyDescent="0.35">
      <c r="C2386" s="3" t="s">
        <v>17834</v>
      </c>
      <c r="D2386" s="26">
        <v>0</v>
      </c>
    </row>
    <row r="2387" spans="3:4" x14ac:dyDescent="0.35">
      <c r="C2387" s="3" t="s">
        <v>16686</v>
      </c>
      <c r="D2387" s="26">
        <v>0</v>
      </c>
    </row>
    <row r="2388" spans="3:4" x14ac:dyDescent="0.35">
      <c r="C2388" s="3" t="s">
        <v>17835</v>
      </c>
      <c r="D2388" s="26">
        <v>0</v>
      </c>
    </row>
    <row r="2389" spans="3:4" x14ac:dyDescent="0.35">
      <c r="C2389" s="3" t="s">
        <v>16448</v>
      </c>
      <c r="D2389" s="26">
        <v>0</v>
      </c>
    </row>
    <row r="2390" spans="3:4" x14ac:dyDescent="0.35">
      <c r="C2390" s="3" t="s">
        <v>15935</v>
      </c>
      <c r="D2390" s="26">
        <v>0</v>
      </c>
    </row>
    <row r="2391" spans="3:4" x14ac:dyDescent="0.35">
      <c r="C2391" s="3" t="s">
        <v>15679</v>
      </c>
      <c r="D2391" s="26">
        <v>0</v>
      </c>
    </row>
    <row r="2392" spans="3:4" x14ac:dyDescent="0.35">
      <c r="C2392" s="3" t="s">
        <v>14400</v>
      </c>
      <c r="D2392" s="26">
        <v>0</v>
      </c>
    </row>
    <row r="2393" spans="3:4" x14ac:dyDescent="0.35">
      <c r="C2393" s="3" t="s">
        <v>16192</v>
      </c>
      <c r="D2393" s="26">
        <v>0</v>
      </c>
    </row>
    <row r="2394" spans="3:4" x14ac:dyDescent="0.35">
      <c r="C2394" s="3" t="s">
        <v>14401</v>
      </c>
      <c r="D2394" s="26">
        <v>0</v>
      </c>
    </row>
    <row r="2395" spans="3:4" x14ac:dyDescent="0.35">
      <c r="C2395" s="3" t="s">
        <v>15550</v>
      </c>
      <c r="D2395" s="26">
        <v>0</v>
      </c>
    </row>
    <row r="2396" spans="3:4" x14ac:dyDescent="0.35">
      <c r="C2396" s="3" t="s">
        <v>14402</v>
      </c>
      <c r="D2396" s="26">
        <v>0</v>
      </c>
    </row>
    <row r="2397" spans="3:4" x14ac:dyDescent="0.35">
      <c r="C2397" s="3" t="s">
        <v>15807</v>
      </c>
      <c r="D2397" s="26">
        <v>0</v>
      </c>
    </row>
    <row r="2398" spans="3:4" x14ac:dyDescent="0.35">
      <c r="C2398" s="3" t="s">
        <v>14403</v>
      </c>
      <c r="D2398" s="26">
        <v>0</v>
      </c>
    </row>
    <row r="2399" spans="3:4" x14ac:dyDescent="0.35">
      <c r="C2399" s="3" t="s">
        <v>16063</v>
      </c>
      <c r="D2399" s="26">
        <v>0</v>
      </c>
    </row>
    <row r="2400" spans="3:4" x14ac:dyDescent="0.35">
      <c r="C2400" s="3" t="s">
        <v>14404</v>
      </c>
      <c r="D2400" s="26">
        <v>0</v>
      </c>
    </row>
    <row r="2401" spans="3:4" x14ac:dyDescent="0.35">
      <c r="C2401" s="3" t="s">
        <v>16320</v>
      </c>
      <c r="D2401" s="26">
        <v>0</v>
      </c>
    </row>
    <row r="2402" spans="3:4" x14ac:dyDescent="0.35">
      <c r="C2402" s="3" t="s">
        <v>14405</v>
      </c>
      <c r="D2402" s="26">
        <v>0</v>
      </c>
    </row>
    <row r="2403" spans="3:4" x14ac:dyDescent="0.35">
      <c r="C2403" s="3" t="s">
        <v>16581</v>
      </c>
      <c r="D2403" s="26">
        <v>0</v>
      </c>
    </row>
    <row r="2404" spans="3:4" x14ac:dyDescent="0.35">
      <c r="C2404" s="3" t="s">
        <v>14406</v>
      </c>
      <c r="D2404" s="26">
        <v>0</v>
      </c>
    </row>
    <row r="2405" spans="3:4" x14ac:dyDescent="0.35">
      <c r="C2405" s="3" t="s">
        <v>15614</v>
      </c>
      <c r="D2405" s="26">
        <v>0</v>
      </c>
    </row>
    <row r="2406" spans="3:4" x14ac:dyDescent="0.35">
      <c r="C2406" s="3" t="s">
        <v>14407</v>
      </c>
      <c r="D2406" s="26">
        <v>0</v>
      </c>
    </row>
    <row r="2407" spans="3:4" x14ac:dyDescent="0.35">
      <c r="C2407" s="3" t="s">
        <v>15743</v>
      </c>
      <c r="D2407" s="26">
        <v>0</v>
      </c>
    </row>
    <row r="2408" spans="3:4" x14ac:dyDescent="0.35">
      <c r="C2408" s="3" t="s">
        <v>14408</v>
      </c>
      <c r="D2408" s="26">
        <v>0</v>
      </c>
    </row>
    <row r="2409" spans="3:4" x14ac:dyDescent="0.35">
      <c r="C2409" s="3" t="s">
        <v>15871</v>
      </c>
      <c r="D2409" s="26">
        <v>0</v>
      </c>
    </row>
    <row r="2410" spans="3:4" x14ac:dyDescent="0.35">
      <c r="C2410" s="3" t="s">
        <v>14409</v>
      </c>
      <c r="D2410" s="26">
        <v>0</v>
      </c>
    </row>
    <row r="2411" spans="3:4" x14ac:dyDescent="0.35">
      <c r="C2411" s="3" t="s">
        <v>15999</v>
      </c>
      <c r="D2411" s="26">
        <v>0</v>
      </c>
    </row>
    <row r="2412" spans="3:4" x14ac:dyDescent="0.35">
      <c r="C2412" s="3" t="s">
        <v>14410</v>
      </c>
      <c r="D2412" s="26">
        <v>0</v>
      </c>
    </row>
    <row r="2413" spans="3:4" x14ac:dyDescent="0.35">
      <c r="C2413" s="3" t="s">
        <v>16128</v>
      </c>
      <c r="D2413" s="26">
        <v>0</v>
      </c>
    </row>
    <row r="2414" spans="3:4" x14ac:dyDescent="0.35">
      <c r="C2414" s="3" t="s">
        <v>14411</v>
      </c>
      <c r="D2414" s="26">
        <v>0</v>
      </c>
    </row>
    <row r="2415" spans="3:4" x14ac:dyDescent="0.35">
      <c r="C2415" s="3" t="s">
        <v>16256</v>
      </c>
      <c r="D2415" s="26">
        <v>0</v>
      </c>
    </row>
    <row r="2416" spans="3:4" x14ac:dyDescent="0.35">
      <c r="C2416" s="3" t="s">
        <v>14412</v>
      </c>
      <c r="D2416" s="26">
        <v>0</v>
      </c>
    </row>
    <row r="2417" spans="3:4" x14ac:dyDescent="0.35">
      <c r="C2417" s="3" t="s">
        <v>16384</v>
      </c>
      <c r="D2417" s="26">
        <v>0</v>
      </c>
    </row>
    <row r="2418" spans="3:4" x14ac:dyDescent="0.35">
      <c r="C2418" s="3" t="s">
        <v>14413</v>
      </c>
      <c r="D2418" s="26">
        <v>0</v>
      </c>
    </row>
    <row r="2419" spans="3:4" x14ac:dyDescent="0.35">
      <c r="C2419" s="3" t="s">
        <v>16517</v>
      </c>
      <c r="D2419" s="26">
        <v>0</v>
      </c>
    </row>
    <row r="2420" spans="3:4" x14ac:dyDescent="0.35">
      <c r="C2420" s="3" t="s">
        <v>14414</v>
      </c>
      <c r="D2420" s="26">
        <v>0</v>
      </c>
    </row>
    <row r="2421" spans="3:4" x14ac:dyDescent="0.35">
      <c r="C2421" s="3" t="s">
        <v>16651</v>
      </c>
      <c r="D2421" s="26">
        <v>0</v>
      </c>
    </row>
    <row r="2422" spans="3:4" x14ac:dyDescent="0.35">
      <c r="C2422" s="3" t="s">
        <v>14415</v>
      </c>
      <c r="D2422" s="26">
        <v>0</v>
      </c>
    </row>
    <row r="2423" spans="3:4" x14ac:dyDescent="0.35">
      <c r="C2423" s="3" t="s">
        <v>15582</v>
      </c>
      <c r="D2423" s="26">
        <v>0</v>
      </c>
    </row>
    <row r="2424" spans="3:4" x14ac:dyDescent="0.35">
      <c r="C2424" s="3" t="s">
        <v>14416</v>
      </c>
      <c r="D2424" s="26">
        <v>0</v>
      </c>
    </row>
    <row r="2425" spans="3:4" x14ac:dyDescent="0.35">
      <c r="C2425" s="3" t="s">
        <v>15646</v>
      </c>
      <c r="D2425" s="26">
        <v>0</v>
      </c>
    </row>
    <row r="2426" spans="3:4" x14ac:dyDescent="0.35">
      <c r="C2426" s="3" t="s">
        <v>14417</v>
      </c>
      <c r="D2426" s="26">
        <v>0</v>
      </c>
    </row>
    <row r="2427" spans="3:4" x14ac:dyDescent="0.35">
      <c r="C2427" s="3" t="s">
        <v>15711</v>
      </c>
      <c r="D2427" s="26">
        <v>0</v>
      </c>
    </row>
    <row r="2428" spans="3:4" x14ac:dyDescent="0.35">
      <c r="C2428" s="3" t="s">
        <v>14418</v>
      </c>
      <c r="D2428" s="26">
        <v>0</v>
      </c>
    </row>
    <row r="2429" spans="3:4" x14ac:dyDescent="0.35">
      <c r="C2429" s="3" t="s">
        <v>15775</v>
      </c>
      <c r="D2429" s="26">
        <v>0</v>
      </c>
    </row>
    <row r="2430" spans="3:4" x14ac:dyDescent="0.35">
      <c r="C2430" s="3" t="s">
        <v>14419</v>
      </c>
      <c r="D2430" s="26">
        <v>0</v>
      </c>
    </row>
    <row r="2431" spans="3:4" x14ac:dyDescent="0.35">
      <c r="C2431" s="3" t="s">
        <v>15839</v>
      </c>
      <c r="D2431" s="26">
        <v>0</v>
      </c>
    </row>
    <row r="2432" spans="3:4" x14ac:dyDescent="0.35">
      <c r="C2432" s="3" t="s">
        <v>14420</v>
      </c>
      <c r="D2432" s="26">
        <v>0</v>
      </c>
    </row>
    <row r="2433" spans="3:4" x14ac:dyDescent="0.35">
      <c r="C2433" s="3" t="s">
        <v>15903</v>
      </c>
      <c r="D2433" s="26">
        <v>0</v>
      </c>
    </row>
    <row r="2434" spans="3:4" x14ac:dyDescent="0.35">
      <c r="C2434" s="3" t="s">
        <v>14421</v>
      </c>
      <c r="D2434" s="26">
        <v>0</v>
      </c>
    </row>
    <row r="2435" spans="3:4" x14ac:dyDescent="0.35">
      <c r="C2435" s="3" t="s">
        <v>15967</v>
      </c>
      <c r="D2435" s="26">
        <v>0</v>
      </c>
    </row>
    <row r="2436" spans="3:4" x14ac:dyDescent="0.35">
      <c r="C2436" s="3" t="s">
        <v>14422</v>
      </c>
      <c r="D2436" s="26">
        <v>0</v>
      </c>
    </row>
    <row r="2437" spans="3:4" x14ac:dyDescent="0.35">
      <c r="C2437" s="3" t="s">
        <v>16031</v>
      </c>
      <c r="D2437" s="26">
        <v>0</v>
      </c>
    </row>
    <row r="2438" spans="3:4" x14ac:dyDescent="0.35">
      <c r="C2438" s="3" t="s">
        <v>14423</v>
      </c>
      <c r="D2438" s="26">
        <v>0</v>
      </c>
    </row>
    <row r="2439" spans="3:4" x14ac:dyDescent="0.35">
      <c r="C2439" s="3" t="s">
        <v>16096</v>
      </c>
      <c r="D2439" s="26">
        <v>0</v>
      </c>
    </row>
    <row r="2440" spans="3:4" x14ac:dyDescent="0.35">
      <c r="C2440" s="3" t="s">
        <v>14424</v>
      </c>
      <c r="D2440" s="26">
        <v>0</v>
      </c>
    </row>
    <row r="2441" spans="3:4" x14ac:dyDescent="0.35">
      <c r="C2441" s="3" t="s">
        <v>16160</v>
      </c>
      <c r="D2441" s="26">
        <v>0</v>
      </c>
    </row>
    <row r="2442" spans="3:4" x14ac:dyDescent="0.35">
      <c r="C2442" s="3" t="s">
        <v>14425</v>
      </c>
      <c r="D2442" s="26">
        <v>0</v>
      </c>
    </row>
    <row r="2443" spans="3:4" x14ac:dyDescent="0.35">
      <c r="C2443" s="3" t="s">
        <v>16224</v>
      </c>
      <c r="D2443" s="26">
        <v>0</v>
      </c>
    </row>
    <row r="2444" spans="3:4" x14ac:dyDescent="0.35">
      <c r="C2444" s="3" t="s">
        <v>14426</v>
      </c>
      <c r="D2444" s="26">
        <v>0</v>
      </c>
    </row>
    <row r="2445" spans="3:4" x14ac:dyDescent="0.35">
      <c r="C2445" s="3" t="s">
        <v>16288</v>
      </c>
      <c r="D2445" s="26">
        <v>0</v>
      </c>
    </row>
    <row r="2446" spans="3:4" x14ac:dyDescent="0.35">
      <c r="C2446" s="3" t="s">
        <v>14427</v>
      </c>
      <c r="D2446" s="26">
        <v>0</v>
      </c>
    </row>
    <row r="2447" spans="3:4" x14ac:dyDescent="0.35">
      <c r="C2447" s="3" t="s">
        <v>16352</v>
      </c>
      <c r="D2447" s="26">
        <v>0</v>
      </c>
    </row>
    <row r="2448" spans="3:4" x14ac:dyDescent="0.35">
      <c r="C2448" s="3" t="s">
        <v>14428</v>
      </c>
      <c r="D2448" s="26">
        <v>0</v>
      </c>
    </row>
    <row r="2449" spans="3:4" x14ac:dyDescent="0.35">
      <c r="C2449" s="3" t="s">
        <v>16416</v>
      </c>
      <c r="D2449" s="26">
        <v>0</v>
      </c>
    </row>
    <row r="2450" spans="3:4" x14ac:dyDescent="0.35">
      <c r="C2450" s="3" t="s">
        <v>14429</v>
      </c>
      <c r="D2450" s="26">
        <v>0</v>
      </c>
    </row>
    <row r="2451" spans="3:4" x14ac:dyDescent="0.35">
      <c r="C2451" s="3" t="s">
        <v>16480</v>
      </c>
      <c r="D2451" s="26">
        <v>0</v>
      </c>
    </row>
    <row r="2452" spans="3:4" x14ac:dyDescent="0.35">
      <c r="C2452" s="3" t="s">
        <v>14430</v>
      </c>
      <c r="D2452" s="26">
        <v>0</v>
      </c>
    </row>
    <row r="2453" spans="3:4" x14ac:dyDescent="0.35">
      <c r="C2453" s="3" t="s">
        <v>16549</v>
      </c>
      <c r="D2453" s="26">
        <v>0</v>
      </c>
    </row>
    <row r="2454" spans="3:4" x14ac:dyDescent="0.35">
      <c r="C2454" s="3" t="s">
        <v>14431</v>
      </c>
      <c r="D2454" s="26">
        <v>0</v>
      </c>
    </row>
    <row r="2455" spans="3:4" x14ac:dyDescent="0.35">
      <c r="C2455" s="3" t="s">
        <v>16619</v>
      </c>
      <c r="D2455" s="26">
        <v>0</v>
      </c>
    </row>
    <row r="2456" spans="3:4" x14ac:dyDescent="0.35">
      <c r="C2456" s="3" t="s">
        <v>14432</v>
      </c>
      <c r="D2456" s="26">
        <v>0</v>
      </c>
    </row>
    <row r="2457" spans="3:4" x14ac:dyDescent="0.35">
      <c r="C2457" s="3" t="s">
        <v>16683</v>
      </c>
      <c r="D2457" s="26">
        <v>0</v>
      </c>
    </row>
    <row r="2458" spans="3:4" x14ac:dyDescent="0.35">
      <c r="C2458" s="3" t="s">
        <v>14433</v>
      </c>
      <c r="D2458" s="26">
        <v>0</v>
      </c>
    </row>
    <row r="2459" spans="3:4" x14ac:dyDescent="0.35">
      <c r="C2459" s="3" t="s">
        <v>15566</v>
      </c>
      <c r="D2459" s="26">
        <v>0</v>
      </c>
    </row>
    <row r="2460" spans="3:4" x14ac:dyDescent="0.35">
      <c r="C2460" s="3" t="s">
        <v>14434</v>
      </c>
      <c r="D2460" s="26">
        <v>0</v>
      </c>
    </row>
    <row r="2461" spans="3:4" x14ac:dyDescent="0.35">
      <c r="C2461" s="3" t="s">
        <v>15598</v>
      </c>
      <c r="D2461" s="26">
        <v>0</v>
      </c>
    </row>
    <row r="2462" spans="3:4" x14ac:dyDescent="0.35">
      <c r="C2462" s="3" t="s">
        <v>14435</v>
      </c>
      <c r="D2462" s="26">
        <v>0</v>
      </c>
    </row>
    <row r="2463" spans="3:4" x14ac:dyDescent="0.35">
      <c r="C2463" s="3" t="s">
        <v>15630</v>
      </c>
      <c r="D2463" s="26">
        <v>0</v>
      </c>
    </row>
    <row r="2464" spans="3:4" x14ac:dyDescent="0.35">
      <c r="C2464" s="3" t="s">
        <v>14436</v>
      </c>
      <c r="D2464" s="26">
        <v>0</v>
      </c>
    </row>
    <row r="2465" spans="3:4" x14ac:dyDescent="0.35">
      <c r="C2465" s="3" t="s">
        <v>15662</v>
      </c>
      <c r="D2465" s="26">
        <v>0</v>
      </c>
    </row>
    <row r="2466" spans="3:4" x14ac:dyDescent="0.35">
      <c r="C2466" s="3" t="s">
        <v>14437</v>
      </c>
      <c r="D2466" s="26">
        <v>0</v>
      </c>
    </row>
    <row r="2467" spans="3:4" x14ac:dyDescent="0.35">
      <c r="C2467" s="3" t="s">
        <v>15695</v>
      </c>
      <c r="D2467" s="26">
        <v>0</v>
      </c>
    </row>
    <row r="2468" spans="3:4" x14ac:dyDescent="0.35">
      <c r="C2468" s="3" t="s">
        <v>14438</v>
      </c>
      <c r="D2468" s="26">
        <v>0</v>
      </c>
    </row>
    <row r="2469" spans="3:4" x14ac:dyDescent="0.35">
      <c r="C2469" s="3" t="s">
        <v>15727</v>
      </c>
      <c r="D2469" s="26">
        <v>0</v>
      </c>
    </row>
    <row r="2470" spans="3:4" x14ac:dyDescent="0.35">
      <c r="C2470" s="3" t="s">
        <v>14439</v>
      </c>
      <c r="D2470" s="26">
        <v>0</v>
      </c>
    </row>
    <row r="2471" spans="3:4" x14ac:dyDescent="0.35">
      <c r="C2471" s="3" t="s">
        <v>15759</v>
      </c>
      <c r="D2471" s="26">
        <v>0</v>
      </c>
    </row>
    <row r="2472" spans="3:4" x14ac:dyDescent="0.35">
      <c r="C2472" s="3" t="s">
        <v>14440</v>
      </c>
      <c r="D2472" s="26">
        <v>0</v>
      </c>
    </row>
    <row r="2473" spans="3:4" x14ac:dyDescent="0.35">
      <c r="C2473" s="3" t="s">
        <v>15791</v>
      </c>
      <c r="D2473" s="26">
        <v>0</v>
      </c>
    </row>
    <row r="2474" spans="3:4" x14ac:dyDescent="0.35">
      <c r="C2474" s="3" t="s">
        <v>14441</v>
      </c>
      <c r="D2474" s="26">
        <v>0</v>
      </c>
    </row>
    <row r="2475" spans="3:4" x14ac:dyDescent="0.35">
      <c r="C2475" s="3" t="s">
        <v>15823</v>
      </c>
      <c r="D2475" s="26">
        <v>0</v>
      </c>
    </row>
    <row r="2476" spans="3:4" x14ac:dyDescent="0.35">
      <c r="C2476" s="3" t="s">
        <v>14442</v>
      </c>
      <c r="D2476" s="26">
        <v>0</v>
      </c>
    </row>
    <row r="2477" spans="3:4" x14ac:dyDescent="0.35">
      <c r="C2477" s="3" t="s">
        <v>15855</v>
      </c>
      <c r="D2477" s="26">
        <v>0</v>
      </c>
    </row>
    <row r="2478" spans="3:4" x14ac:dyDescent="0.35">
      <c r="C2478" s="3" t="s">
        <v>14443</v>
      </c>
      <c r="D2478" s="26">
        <v>0</v>
      </c>
    </row>
    <row r="2479" spans="3:4" x14ac:dyDescent="0.35">
      <c r="C2479" s="3" t="s">
        <v>15887</v>
      </c>
      <c r="D2479" s="26">
        <v>0</v>
      </c>
    </row>
    <row r="2480" spans="3:4" x14ac:dyDescent="0.35">
      <c r="C2480" s="3" t="s">
        <v>14444</v>
      </c>
      <c r="D2480" s="26">
        <v>0</v>
      </c>
    </row>
    <row r="2481" spans="3:4" x14ac:dyDescent="0.35">
      <c r="C2481" s="3" t="s">
        <v>15919</v>
      </c>
      <c r="D2481" s="26">
        <v>0</v>
      </c>
    </row>
    <row r="2482" spans="3:4" x14ac:dyDescent="0.35">
      <c r="C2482" s="3" t="s">
        <v>14445</v>
      </c>
      <c r="D2482" s="26">
        <v>0</v>
      </c>
    </row>
    <row r="2483" spans="3:4" x14ac:dyDescent="0.35">
      <c r="C2483" s="3" t="s">
        <v>15951</v>
      </c>
      <c r="D2483" s="26">
        <v>0</v>
      </c>
    </row>
    <row r="2484" spans="3:4" x14ac:dyDescent="0.35">
      <c r="C2484" s="3" t="s">
        <v>14446</v>
      </c>
      <c r="D2484" s="26">
        <v>0</v>
      </c>
    </row>
    <row r="2485" spans="3:4" x14ac:dyDescent="0.35">
      <c r="C2485" s="3" t="s">
        <v>15983</v>
      </c>
      <c r="D2485" s="26">
        <v>0</v>
      </c>
    </row>
    <row r="2486" spans="3:4" x14ac:dyDescent="0.35">
      <c r="C2486" s="3" t="s">
        <v>14447</v>
      </c>
      <c r="D2486" s="26">
        <v>0</v>
      </c>
    </row>
    <row r="2487" spans="3:4" x14ac:dyDescent="0.35">
      <c r="C2487" s="3" t="s">
        <v>16015</v>
      </c>
      <c r="D2487" s="26">
        <v>0</v>
      </c>
    </row>
    <row r="2488" spans="3:4" x14ac:dyDescent="0.35">
      <c r="C2488" s="3" t="s">
        <v>14448</v>
      </c>
      <c r="D2488" s="26">
        <v>0</v>
      </c>
    </row>
    <row r="2489" spans="3:4" x14ac:dyDescent="0.35">
      <c r="C2489" s="3" t="s">
        <v>16047</v>
      </c>
      <c r="D2489" s="26">
        <v>0</v>
      </c>
    </row>
    <row r="2490" spans="3:4" x14ac:dyDescent="0.35">
      <c r="C2490" s="3" t="s">
        <v>14449</v>
      </c>
      <c r="D2490" s="26">
        <v>0</v>
      </c>
    </row>
    <row r="2491" spans="3:4" x14ac:dyDescent="0.35">
      <c r="C2491" s="3" t="s">
        <v>16079</v>
      </c>
      <c r="D2491" s="26">
        <v>0</v>
      </c>
    </row>
    <row r="2492" spans="3:4" x14ac:dyDescent="0.35">
      <c r="C2492" s="3" t="s">
        <v>14450</v>
      </c>
      <c r="D2492" s="26">
        <v>0</v>
      </c>
    </row>
    <row r="2493" spans="3:4" x14ac:dyDescent="0.35">
      <c r="C2493" s="3" t="s">
        <v>16112</v>
      </c>
      <c r="D2493" s="26">
        <v>0</v>
      </c>
    </row>
    <row r="2494" spans="3:4" x14ac:dyDescent="0.35">
      <c r="C2494" s="3" t="s">
        <v>14451</v>
      </c>
      <c r="D2494" s="26">
        <v>0</v>
      </c>
    </row>
    <row r="2495" spans="3:4" x14ac:dyDescent="0.35">
      <c r="C2495" s="3" t="s">
        <v>16144</v>
      </c>
      <c r="D2495" s="26">
        <v>0</v>
      </c>
    </row>
    <row r="2496" spans="3:4" x14ac:dyDescent="0.35">
      <c r="C2496" s="3" t="s">
        <v>14452</v>
      </c>
      <c r="D2496" s="26">
        <v>0</v>
      </c>
    </row>
    <row r="2497" spans="3:4" x14ac:dyDescent="0.35">
      <c r="C2497" s="3" t="s">
        <v>16176</v>
      </c>
      <c r="D2497" s="26">
        <v>0</v>
      </c>
    </row>
    <row r="2498" spans="3:4" x14ac:dyDescent="0.35">
      <c r="C2498" s="3" t="s">
        <v>14453</v>
      </c>
      <c r="D2498" s="26">
        <v>0</v>
      </c>
    </row>
    <row r="2499" spans="3:4" x14ac:dyDescent="0.35">
      <c r="C2499" s="3" t="s">
        <v>16208</v>
      </c>
      <c r="D2499" s="26">
        <v>0</v>
      </c>
    </row>
    <row r="2500" spans="3:4" x14ac:dyDescent="0.35">
      <c r="C2500" s="3" t="s">
        <v>14454</v>
      </c>
      <c r="D2500" s="26">
        <v>0</v>
      </c>
    </row>
    <row r="2501" spans="3:4" x14ac:dyDescent="0.35">
      <c r="C2501" s="3" t="s">
        <v>16240</v>
      </c>
      <c r="D2501" s="26">
        <v>0</v>
      </c>
    </row>
    <row r="2502" spans="3:4" x14ac:dyDescent="0.35">
      <c r="C2502" s="3" t="s">
        <v>14455</v>
      </c>
      <c r="D2502" s="26">
        <v>0</v>
      </c>
    </row>
    <row r="2503" spans="3:4" x14ac:dyDescent="0.35">
      <c r="C2503" s="3" t="s">
        <v>16272</v>
      </c>
      <c r="D2503" s="26">
        <v>0</v>
      </c>
    </row>
    <row r="2504" spans="3:4" x14ac:dyDescent="0.35">
      <c r="C2504" s="3" t="s">
        <v>14456</v>
      </c>
      <c r="D2504" s="26">
        <v>0</v>
      </c>
    </row>
    <row r="2505" spans="3:4" x14ac:dyDescent="0.35">
      <c r="C2505" s="3" t="s">
        <v>16304</v>
      </c>
      <c r="D2505" s="26">
        <v>0</v>
      </c>
    </row>
    <row r="2506" spans="3:4" x14ac:dyDescent="0.35">
      <c r="C2506" s="3" t="s">
        <v>14457</v>
      </c>
      <c r="D2506" s="26">
        <v>0</v>
      </c>
    </row>
    <row r="2507" spans="3:4" x14ac:dyDescent="0.35">
      <c r="C2507" s="3" t="s">
        <v>16336</v>
      </c>
      <c r="D2507" s="26">
        <v>0</v>
      </c>
    </row>
    <row r="2508" spans="3:4" x14ac:dyDescent="0.35">
      <c r="C2508" s="3" t="s">
        <v>14458</v>
      </c>
      <c r="D2508" s="26">
        <v>0</v>
      </c>
    </row>
    <row r="2509" spans="3:4" x14ac:dyDescent="0.35">
      <c r="C2509" s="3" t="s">
        <v>16368</v>
      </c>
      <c r="D2509" s="26">
        <v>0</v>
      </c>
    </row>
    <row r="2510" spans="3:4" x14ac:dyDescent="0.35">
      <c r="C2510" s="3" t="s">
        <v>14459</v>
      </c>
      <c r="D2510" s="26">
        <v>0</v>
      </c>
    </row>
    <row r="2511" spans="3:4" x14ac:dyDescent="0.35">
      <c r="C2511" s="3" t="s">
        <v>16400</v>
      </c>
      <c r="D2511" s="26">
        <v>0</v>
      </c>
    </row>
    <row r="2512" spans="3:4" x14ac:dyDescent="0.35">
      <c r="C2512" s="3" t="s">
        <v>14460</v>
      </c>
      <c r="D2512" s="26">
        <v>0</v>
      </c>
    </row>
    <row r="2513" spans="3:4" x14ac:dyDescent="0.35">
      <c r="C2513" s="3" t="s">
        <v>16432</v>
      </c>
      <c r="D2513" s="26">
        <v>0</v>
      </c>
    </row>
    <row r="2514" spans="3:4" x14ac:dyDescent="0.35">
      <c r="C2514" s="3" t="s">
        <v>14461</v>
      </c>
      <c r="D2514" s="26">
        <v>0</v>
      </c>
    </row>
    <row r="2515" spans="3:4" x14ac:dyDescent="0.35">
      <c r="C2515" s="3" t="s">
        <v>16464</v>
      </c>
      <c r="D2515" s="26">
        <v>0</v>
      </c>
    </row>
    <row r="2516" spans="3:4" x14ac:dyDescent="0.35">
      <c r="C2516" s="3" t="s">
        <v>14462</v>
      </c>
      <c r="D2516" s="26">
        <v>0</v>
      </c>
    </row>
    <row r="2517" spans="3:4" x14ac:dyDescent="0.35">
      <c r="C2517" s="3" t="s">
        <v>16501</v>
      </c>
      <c r="D2517" s="26">
        <v>0</v>
      </c>
    </row>
    <row r="2518" spans="3:4" x14ac:dyDescent="0.35">
      <c r="C2518" s="3" t="s">
        <v>14463</v>
      </c>
      <c r="D2518" s="26">
        <v>0</v>
      </c>
    </row>
    <row r="2519" spans="3:4" x14ac:dyDescent="0.35">
      <c r="C2519" s="3" t="s">
        <v>16533</v>
      </c>
      <c r="D2519" s="26">
        <v>0</v>
      </c>
    </row>
    <row r="2520" spans="3:4" x14ac:dyDescent="0.35">
      <c r="C2520" s="3" t="s">
        <v>14464</v>
      </c>
      <c r="D2520" s="26">
        <v>0</v>
      </c>
    </row>
    <row r="2521" spans="3:4" x14ac:dyDescent="0.35">
      <c r="C2521" s="3" t="s">
        <v>16565</v>
      </c>
      <c r="D2521" s="26">
        <v>0</v>
      </c>
    </row>
    <row r="2522" spans="3:4" x14ac:dyDescent="0.35">
      <c r="C2522" s="3" t="s">
        <v>14465</v>
      </c>
      <c r="D2522" s="26">
        <v>0</v>
      </c>
    </row>
    <row r="2523" spans="3:4" x14ac:dyDescent="0.35">
      <c r="C2523" s="3" t="s">
        <v>16597</v>
      </c>
      <c r="D2523" s="26">
        <v>0</v>
      </c>
    </row>
    <row r="2524" spans="3:4" x14ac:dyDescent="0.35">
      <c r="C2524" s="3" t="s">
        <v>14466</v>
      </c>
      <c r="D2524" s="26">
        <v>0</v>
      </c>
    </row>
    <row r="2525" spans="3:4" x14ac:dyDescent="0.35">
      <c r="C2525" s="3" t="s">
        <v>16635</v>
      </c>
      <c r="D2525" s="26">
        <v>0</v>
      </c>
    </row>
    <row r="2526" spans="3:4" x14ac:dyDescent="0.35">
      <c r="C2526" s="3" t="s">
        <v>14467</v>
      </c>
      <c r="D2526" s="26">
        <v>0</v>
      </c>
    </row>
    <row r="2527" spans="3:4" x14ac:dyDescent="0.35">
      <c r="C2527" s="3" t="s">
        <v>16667</v>
      </c>
      <c r="D2527" s="26">
        <v>0</v>
      </c>
    </row>
    <row r="2528" spans="3:4" x14ac:dyDescent="0.35">
      <c r="C2528" s="3" t="s">
        <v>14468</v>
      </c>
      <c r="D2528" s="26">
        <v>0</v>
      </c>
    </row>
    <row r="2529" spans="3:4" x14ac:dyDescent="0.35">
      <c r="C2529" s="3" t="s">
        <v>15542</v>
      </c>
      <c r="D2529" s="26">
        <v>0</v>
      </c>
    </row>
    <row r="2530" spans="3:4" x14ac:dyDescent="0.35">
      <c r="C2530" s="3" t="s">
        <v>14469</v>
      </c>
      <c r="D2530" s="26">
        <v>0</v>
      </c>
    </row>
    <row r="2531" spans="3:4" x14ac:dyDescent="0.35">
      <c r="C2531" s="3" t="s">
        <v>15558</v>
      </c>
      <c r="D2531" s="26">
        <v>0</v>
      </c>
    </row>
    <row r="2532" spans="3:4" x14ac:dyDescent="0.35">
      <c r="C2532" s="3" t="s">
        <v>14470</v>
      </c>
      <c r="D2532" s="26">
        <v>0</v>
      </c>
    </row>
    <row r="2533" spans="3:4" x14ac:dyDescent="0.35">
      <c r="C2533" s="3" t="s">
        <v>15574</v>
      </c>
      <c r="D2533" s="26">
        <v>0</v>
      </c>
    </row>
    <row r="2534" spans="3:4" x14ac:dyDescent="0.35">
      <c r="C2534" s="3" t="s">
        <v>14471</v>
      </c>
      <c r="D2534" s="26">
        <v>0</v>
      </c>
    </row>
    <row r="2535" spans="3:4" x14ac:dyDescent="0.35">
      <c r="C2535" s="3" t="s">
        <v>15590</v>
      </c>
      <c r="D2535" s="26">
        <v>0</v>
      </c>
    </row>
    <row r="2536" spans="3:4" x14ac:dyDescent="0.35">
      <c r="C2536" s="3" t="s">
        <v>14472</v>
      </c>
      <c r="D2536" s="26">
        <v>0</v>
      </c>
    </row>
    <row r="2537" spans="3:4" x14ac:dyDescent="0.35">
      <c r="C2537" s="3" t="s">
        <v>15606</v>
      </c>
      <c r="D2537" s="26">
        <v>0</v>
      </c>
    </row>
    <row r="2538" spans="3:4" x14ac:dyDescent="0.35">
      <c r="C2538" s="3" t="s">
        <v>14473</v>
      </c>
      <c r="D2538" s="26">
        <v>0</v>
      </c>
    </row>
    <row r="2539" spans="3:4" x14ac:dyDescent="0.35">
      <c r="C2539" s="3" t="s">
        <v>15622</v>
      </c>
      <c r="D2539" s="26">
        <v>0</v>
      </c>
    </row>
    <row r="2540" spans="3:4" x14ac:dyDescent="0.35">
      <c r="C2540" s="3" t="s">
        <v>14474</v>
      </c>
      <c r="D2540" s="26">
        <v>0</v>
      </c>
    </row>
    <row r="2541" spans="3:4" x14ac:dyDescent="0.35">
      <c r="C2541" s="3" t="s">
        <v>15638</v>
      </c>
      <c r="D2541" s="26">
        <v>0</v>
      </c>
    </row>
    <row r="2542" spans="3:4" x14ac:dyDescent="0.35">
      <c r="C2542" s="3" t="s">
        <v>14475</v>
      </c>
      <c r="D2542" s="26">
        <v>0</v>
      </c>
    </row>
    <row r="2543" spans="3:4" x14ac:dyDescent="0.35">
      <c r="C2543" s="3" t="s">
        <v>15654</v>
      </c>
      <c r="D2543" s="26">
        <v>0</v>
      </c>
    </row>
    <row r="2544" spans="3:4" x14ac:dyDescent="0.35">
      <c r="C2544" s="3" t="s">
        <v>14476</v>
      </c>
      <c r="D2544" s="26">
        <v>0</v>
      </c>
    </row>
    <row r="2545" spans="3:4" x14ac:dyDescent="0.35">
      <c r="C2545" s="3" t="s">
        <v>15671</v>
      </c>
      <c r="D2545" s="26">
        <v>0</v>
      </c>
    </row>
    <row r="2546" spans="3:4" x14ac:dyDescent="0.35">
      <c r="C2546" s="3" t="s">
        <v>14477</v>
      </c>
      <c r="D2546" s="26">
        <v>0</v>
      </c>
    </row>
    <row r="2547" spans="3:4" x14ac:dyDescent="0.35">
      <c r="C2547" s="3" t="s">
        <v>15687</v>
      </c>
      <c r="D2547" s="26">
        <v>0</v>
      </c>
    </row>
    <row r="2548" spans="3:4" x14ac:dyDescent="0.35">
      <c r="C2548" s="3" t="s">
        <v>14478</v>
      </c>
      <c r="D2548" s="26">
        <v>0</v>
      </c>
    </row>
    <row r="2549" spans="3:4" x14ac:dyDescent="0.35">
      <c r="C2549" s="3" t="s">
        <v>15703</v>
      </c>
      <c r="D2549" s="26">
        <v>0</v>
      </c>
    </row>
    <row r="2550" spans="3:4" x14ac:dyDescent="0.35">
      <c r="C2550" s="3" t="s">
        <v>14479</v>
      </c>
      <c r="D2550" s="26">
        <v>0</v>
      </c>
    </row>
    <row r="2551" spans="3:4" x14ac:dyDescent="0.35">
      <c r="C2551" s="3" t="s">
        <v>15719</v>
      </c>
      <c r="D2551" s="26">
        <v>0</v>
      </c>
    </row>
    <row r="2552" spans="3:4" x14ac:dyDescent="0.35">
      <c r="C2552" s="3" t="s">
        <v>14480</v>
      </c>
      <c r="D2552" s="26">
        <v>0</v>
      </c>
    </row>
    <row r="2553" spans="3:4" x14ac:dyDescent="0.35">
      <c r="C2553" s="3" t="s">
        <v>15735</v>
      </c>
      <c r="D2553" s="26">
        <v>0</v>
      </c>
    </row>
    <row r="2554" spans="3:4" x14ac:dyDescent="0.35">
      <c r="C2554" s="3" t="s">
        <v>14481</v>
      </c>
      <c r="D2554" s="26">
        <v>0</v>
      </c>
    </row>
    <row r="2555" spans="3:4" x14ac:dyDescent="0.35">
      <c r="C2555" s="3" t="s">
        <v>15751</v>
      </c>
      <c r="D2555" s="26">
        <v>0</v>
      </c>
    </row>
    <row r="2556" spans="3:4" x14ac:dyDescent="0.35">
      <c r="C2556" s="3" t="s">
        <v>14482</v>
      </c>
      <c r="D2556" s="26">
        <v>0</v>
      </c>
    </row>
    <row r="2557" spans="3:4" x14ac:dyDescent="0.35">
      <c r="C2557" s="3" t="s">
        <v>15767</v>
      </c>
      <c r="D2557" s="26">
        <v>0</v>
      </c>
    </row>
    <row r="2558" spans="3:4" x14ac:dyDescent="0.35">
      <c r="C2558" s="3" t="s">
        <v>14483</v>
      </c>
      <c r="D2558" s="26">
        <v>0</v>
      </c>
    </row>
    <row r="2559" spans="3:4" x14ac:dyDescent="0.35">
      <c r="C2559" s="3" t="s">
        <v>15783</v>
      </c>
      <c r="D2559" s="26">
        <v>0</v>
      </c>
    </row>
    <row r="2560" spans="3:4" x14ac:dyDescent="0.35">
      <c r="C2560" s="3" t="s">
        <v>14484</v>
      </c>
      <c r="D2560" s="26">
        <v>0</v>
      </c>
    </row>
    <row r="2561" spans="3:4" x14ac:dyDescent="0.35">
      <c r="C2561" s="3" t="s">
        <v>15799</v>
      </c>
      <c r="D2561" s="26">
        <v>0</v>
      </c>
    </row>
    <row r="2562" spans="3:4" x14ac:dyDescent="0.35">
      <c r="C2562" s="3" t="s">
        <v>14485</v>
      </c>
      <c r="D2562" s="26">
        <v>0</v>
      </c>
    </row>
    <row r="2563" spans="3:4" x14ac:dyDescent="0.35">
      <c r="C2563" s="3" t="s">
        <v>15815</v>
      </c>
      <c r="D2563" s="26">
        <v>0</v>
      </c>
    </row>
    <row r="2564" spans="3:4" x14ac:dyDescent="0.35">
      <c r="C2564" s="3" t="s">
        <v>14486</v>
      </c>
      <c r="D2564" s="26">
        <v>0</v>
      </c>
    </row>
    <row r="2565" spans="3:4" x14ac:dyDescent="0.35">
      <c r="C2565" s="3" t="s">
        <v>14389</v>
      </c>
      <c r="D2565" s="26">
        <v>0</v>
      </c>
    </row>
    <row r="2566" spans="3:4" x14ac:dyDescent="0.35">
      <c r="C2566" s="3" t="s">
        <v>14487</v>
      </c>
      <c r="D2566" s="26">
        <v>0</v>
      </c>
    </row>
    <row r="2567" spans="3:4" x14ac:dyDescent="0.35">
      <c r="C2567" s="3" t="s">
        <v>15847</v>
      </c>
      <c r="D2567" s="26">
        <v>0</v>
      </c>
    </row>
    <row r="2568" spans="3:4" x14ac:dyDescent="0.35">
      <c r="C2568" s="3" t="s">
        <v>14488</v>
      </c>
      <c r="D2568" s="26">
        <v>0</v>
      </c>
    </row>
    <row r="2569" spans="3:4" x14ac:dyDescent="0.35">
      <c r="C2569" s="3" t="s">
        <v>15863</v>
      </c>
      <c r="D2569" s="26">
        <v>0</v>
      </c>
    </row>
    <row r="2570" spans="3:4" x14ac:dyDescent="0.35">
      <c r="C2570" s="3" t="s">
        <v>14489</v>
      </c>
      <c r="D2570" s="26">
        <v>0</v>
      </c>
    </row>
    <row r="2571" spans="3:4" x14ac:dyDescent="0.35">
      <c r="C2571" s="3" t="s">
        <v>15879</v>
      </c>
      <c r="D2571" s="26">
        <v>0</v>
      </c>
    </row>
    <row r="2572" spans="3:4" x14ac:dyDescent="0.35">
      <c r="C2572" s="3" t="s">
        <v>14490</v>
      </c>
      <c r="D2572" s="26">
        <v>0</v>
      </c>
    </row>
    <row r="2573" spans="3:4" x14ac:dyDescent="0.35">
      <c r="C2573" s="3" t="s">
        <v>15895</v>
      </c>
      <c r="D2573" s="26">
        <v>0</v>
      </c>
    </row>
    <row r="2574" spans="3:4" x14ac:dyDescent="0.35">
      <c r="C2574" s="3" t="s">
        <v>14491</v>
      </c>
      <c r="D2574" s="26">
        <v>0</v>
      </c>
    </row>
    <row r="2575" spans="3:4" x14ac:dyDescent="0.35">
      <c r="C2575" s="3" t="s">
        <v>15911</v>
      </c>
      <c r="D2575" s="26">
        <v>0</v>
      </c>
    </row>
    <row r="2576" spans="3:4" x14ac:dyDescent="0.35">
      <c r="C2576" s="3" t="s">
        <v>14492</v>
      </c>
      <c r="D2576" s="26">
        <v>0</v>
      </c>
    </row>
    <row r="2577" spans="3:4" x14ac:dyDescent="0.35">
      <c r="C2577" s="3" t="s">
        <v>15927</v>
      </c>
      <c r="D2577" s="26">
        <v>0</v>
      </c>
    </row>
    <row r="2578" spans="3:4" x14ac:dyDescent="0.35">
      <c r="C2578" s="3" t="s">
        <v>14493</v>
      </c>
      <c r="D2578" s="26">
        <v>0</v>
      </c>
    </row>
    <row r="2579" spans="3:4" x14ac:dyDescent="0.35">
      <c r="C2579" s="3" t="s">
        <v>15943</v>
      </c>
      <c r="D2579" s="26">
        <v>0</v>
      </c>
    </row>
    <row r="2580" spans="3:4" x14ac:dyDescent="0.35">
      <c r="C2580" s="3" t="s">
        <v>14494</v>
      </c>
      <c r="D2580" s="26">
        <v>0</v>
      </c>
    </row>
    <row r="2581" spans="3:4" x14ac:dyDescent="0.35">
      <c r="C2581" s="3" t="s">
        <v>15959</v>
      </c>
      <c r="D2581" s="26">
        <v>0</v>
      </c>
    </row>
    <row r="2582" spans="3:4" x14ac:dyDescent="0.35">
      <c r="C2582" s="3" t="s">
        <v>14495</v>
      </c>
      <c r="D2582" s="26">
        <v>0</v>
      </c>
    </row>
    <row r="2583" spans="3:4" x14ac:dyDescent="0.35">
      <c r="C2583" s="3" t="s">
        <v>15975</v>
      </c>
      <c r="D2583" s="26">
        <v>0</v>
      </c>
    </row>
    <row r="2584" spans="3:4" x14ac:dyDescent="0.35">
      <c r="C2584" s="3" t="s">
        <v>14496</v>
      </c>
      <c r="D2584" s="26">
        <v>0</v>
      </c>
    </row>
    <row r="2585" spans="3:4" x14ac:dyDescent="0.35">
      <c r="C2585" s="3" t="s">
        <v>15991</v>
      </c>
      <c r="D2585" s="26">
        <v>0</v>
      </c>
    </row>
    <row r="2586" spans="3:4" x14ac:dyDescent="0.35">
      <c r="C2586" s="3" t="s">
        <v>14497</v>
      </c>
      <c r="D2586" s="26">
        <v>0</v>
      </c>
    </row>
    <row r="2587" spans="3:4" x14ac:dyDescent="0.35">
      <c r="C2587" s="3" t="s">
        <v>16007</v>
      </c>
      <c r="D2587" s="26">
        <v>0</v>
      </c>
    </row>
    <row r="2588" spans="3:4" x14ac:dyDescent="0.35">
      <c r="C2588" s="3" t="s">
        <v>14498</v>
      </c>
      <c r="D2588" s="26">
        <v>0</v>
      </c>
    </row>
    <row r="2589" spans="3:4" x14ac:dyDescent="0.35">
      <c r="C2589" s="3" t="s">
        <v>16023</v>
      </c>
      <c r="D2589" s="26">
        <v>0</v>
      </c>
    </row>
    <row r="2590" spans="3:4" x14ac:dyDescent="0.35">
      <c r="C2590" s="3" t="s">
        <v>14499</v>
      </c>
      <c r="D2590" s="26">
        <v>0</v>
      </c>
    </row>
    <row r="2591" spans="3:4" x14ac:dyDescent="0.35">
      <c r="C2591" s="3" t="s">
        <v>16039</v>
      </c>
      <c r="D2591" s="26">
        <v>0</v>
      </c>
    </row>
    <row r="2592" spans="3:4" x14ac:dyDescent="0.35">
      <c r="C2592" s="3" t="s">
        <v>14500</v>
      </c>
      <c r="D2592" s="26">
        <v>0</v>
      </c>
    </row>
    <row r="2593" spans="3:4" x14ac:dyDescent="0.35">
      <c r="C2593" s="3" t="s">
        <v>16055</v>
      </c>
      <c r="D2593" s="26">
        <v>0</v>
      </c>
    </row>
    <row r="2594" spans="3:4" x14ac:dyDescent="0.35">
      <c r="C2594" s="3" t="s">
        <v>14501</v>
      </c>
      <c r="D2594" s="26">
        <v>0</v>
      </c>
    </row>
    <row r="2595" spans="3:4" x14ac:dyDescent="0.35">
      <c r="C2595" s="3" t="s">
        <v>16071</v>
      </c>
      <c r="D2595" s="26">
        <v>0</v>
      </c>
    </row>
    <row r="2596" spans="3:4" x14ac:dyDescent="0.35">
      <c r="C2596" s="3" t="s">
        <v>14502</v>
      </c>
      <c r="D2596" s="26">
        <v>0</v>
      </c>
    </row>
    <row r="2597" spans="3:4" x14ac:dyDescent="0.35">
      <c r="C2597" s="3" t="s">
        <v>16087</v>
      </c>
      <c r="D2597" s="26">
        <v>0</v>
      </c>
    </row>
    <row r="2598" spans="3:4" x14ac:dyDescent="0.35">
      <c r="C2598" s="3" t="s">
        <v>14503</v>
      </c>
      <c r="D2598" s="26">
        <v>0</v>
      </c>
    </row>
    <row r="2599" spans="3:4" x14ac:dyDescent="0.35">
      <c r="C2599" s="3" t="s">
        <v>16104</v>
      </c>
      <c r="D2599" s="26">
        <v>0</v>
      </c>
    </row>
    <row r="2600" spans="3:4" x14ac:dyDescent="0.35">
      <c r="C2600" s="3" t="s">
        <v>14504</v>
      </c>
      <c r="D2600" s="26">
        <v>0</v>
      </c>
    </row>
    <row r="2601" spans="3:4" x14ac:dyDescent="0.35">
      <c r="C2601" s="3" t="s">
        <v>16120</v>
      </c>
      <c r="D2601" s="26">
        <v>0</v>
      </c>
    </row>
    <row r="2602" spans="3:4" x14ac:dyDescent="0.35">
      <c r="C2602" s="3" t="s">
        <v>14505</v>
      </c>
      <c r="D2602" s="26">
        <v>0</v>
      </c>
    </row>
    <row r="2603" spans="3:4" x14ac:dyDescent="0.35">
      <c r="C2603" s="3" t="s">
        <v>16136</v>
      </c>
      <c r="D2603" s="26">
        <v>0</v>
      </c>
    </row>
    <row r="2604" spans="3:4" x14ac:dyDescent="0.35">
      <c r="C2604" s="3" t="s">
        <v>14506</v>
      </c>
      <c r="D2604" s="26">
        <v>0</v>
      </c>
    </row>
    <row r="2605" spans="3:4" x14ac:dyDescent="0.35">
      <c r="C2605" s="3" t="s">
        <v>16152</v>
      </c>
      <c r="D2605" s="26">
        <v>0</v>
      </c>
    </row>
    <row r="2606" spans="3:4" x14ac:dyDescent="0.35">
      <c r="C2606" s="3" t="s">
        <v>14507</v>
      </c>
      <c r="D2606" s="26">
        <v>0</v>
      </c>
    </row>
    <row r="2607" spans="3:4" x14ac:dyDescent="0.35">
      <c r="C2607" s="3" t="s">
        <v>16168</v>
      </c>
      <c r="D2607" s="26">
        <v>0</v>
      </c>
    </row>
    <row r="2608" spans="3:4" x14ac:dyDescent="0.35">
      <c r="C2608" s="3" t="s">
        <v>14508</v>
      </c>
      <c r="D2608" s="26">
        <v>0</v>
      </c>
    </row>
    <row r="2609" spans="3:4" x14ac:dyDescent="0.35">
      <c r="C2609" s="3" t="s">
        <v>16184</v>
      </c>
      <c r="D2609" s="26">
        <v>0</v>
      </c>
    </row>
    <row r="2610" spans="3:4" x14ac:dyDescent="0.35">
      <c r="C2610" s="3" t="s">
        <v>14509</v>
      </c>
      <c r="D2610" s="26">
        <v>0</v>
      </c>
    </row>
    <row r="2611" spans="3:4" x14ac:dyDescent="0.35">
      <c r="C2611" s="3" t="s">
        <v>16200</v>
      </c>
      <c r="D2611" s="26">
        <v>0</v>
      </c>
    </row>
    <row r="2612" spans="3:4" x14ac:dyDescent="0.35">
      <c r="C2612" s="3" t="s">
        <v>14510</v>
      </c>
      <c r="D2612" s="26">
        <v>0</v>
      </c>
    </row>
    <row r="2613" spans="3:4" x14ac:dyDescent="0.35">
      <c r="C2613" s="3" t="s">
        <v>16216</v>
      </c>
      <c r="D2613" s="26">
        <v>0</v>
      </c>
    </row>
    <row r="2614" spans="3:4" x14ac:dyDescent="0.35">
      <c r="C2614" s="3" t="s">
        <v>14511</v>
      </c>
      <c r="D2614" s="26">
        <v>0</v>
      </c>
    </row>
    <row r="2615" spans="3:4" x14ac:dyDescent="0.35">
      <c r="C2615" s="3" t="s">
        <v>16232</v>
      </c>
      <c r="D2615" s="26">
        <v>0</v>
      </c>
    </row>
    <row r="2616" spans="3:4" x14ac:dyDescent="0.35">
      <c r="C2616" s="3" t="s">
        <v>14512</v>
      </c>
      <c r="D2616" s="26">
        <v>0</v>
      </c>
    </row>
    <row r="2617" spans="3:4" x14ac:dyDescent="0.35">
      <c r="C2617" s="3" t="s">
        <v>16248</v>
      </c>
      <c r="D2617" s="26">
        <v>0</v>
      </c>
    </row>
    <row r="2618" spans="3:4" x14ac:dyDescent="0.35">
      <c r="C2618" s="3" t="s">
        <v>14513</v>
      </c>
      <c r="D2618" s="26">
        <v>0</v>
      </c>
    </row>
    <row r="2619" spans="3:4" x14ac:dyDescent="0.35">
      <c r="C2619" s="3" t="s">
        <v>16264</v>
      </c>
      <c r="D2619" s="26">
        <v>0</v>
      </c>
    </row>
    <row r="2620" spans="3:4" x14ac:dyDescent="0.35">
      <c r="C2620" s="3" t="s">
        <v>14514</v>
      </c>
      <c r="D2620" s="26">
        <v>0</v>
      </c>
    </row>
    <row r="2621" spans="3:4" x14ac:dyDescent="0.35">
      <c r="C2621" s="3" t="s">
        <v>16280</v>
      </c>
      <c r="D2621" s="26">
        <v>0</v>
      </c>
    </row>
    <row r="2622" spans="3:4" x14ac:dyDescent="0.35">
      <c r="C2622" s="3" t="s">
        <v>14515</v>
      </c>
      <c r="D2622" s="26">
        <v>0</v>
      </c>
    </row>
    <row r="2623" spans="3:4" x14ac:dyDescent="0.35">
      <c r="C2623" s="3" t="s">
        <v>16296</v>
      </c>
      <c r="D2623" s="26">
        <v>0</v>
      </c>
    </row>
    <row r="2624" spans="3:4" x14ac:dyDescent="0.35">
      <c r="C2624" s="3" t="s">
        <v>14516</v>
      </c>
      <c r="D2624" s="26">
        <v>0</v>
      </c>
    </row>
    <row r="2625" spans="3:4" x14ac:dyDescent="0.35">
      <c r="C2625" s="3" t="s">
        <v>16312</v>
      </c>
      <c r="D2625" s="26">
        <v>0</v>
      </c>
    </row>
    <row r="2626" spans="3:4" x14ac:dyDescent="0.35">
      <c r="C2626" s="3" t="s">
        <v>14517</v>
      </c>
      <c r="D2626" s="26">
        <v>0</v>
      </c>
    </row>
    <row r="2627" spans="3:4" x14ac:dyDescent="0.35">
      <c r="C2627" s="3" t="s">
        <v>16328</v>
      </c>
      <c r="D2627" s="26">
        <v>0</v>
      </c>
    </row>
    <row r="2628" spans="3:4" x14ac:dyDescent="0.35">
      <c r="C2628" s="3" t="s">
        <v>14518</v>
      </c>
      <c r="D2628" s="26">
        <v>0</v>
      </c>
    </row>
    <row r="2629" spans="3:4" x14ac:dyDescent="0.35">
      <c r="C2629" s="3" t="s">
        <v>16344</v>
      </c>
      <c r="D2629" s="26">
        <v>0</v>
      </c>
    </row>
    <row r="2630" spans="3:4" x14ac:dyDescent="0.35">
      <c r="C2630" s="3" t="s">
        <v>14519</v>
      </c>
      <c r="D2630" s="26">
        <v>0</v>
      </c>
    </row>
    <row r="2631" spans="3:4" x14ac:dyDescent="0.35">
      <c r="C2631" s="3" t="s">
        <v>16360</v>
      </c>
      <c r="D2631" s="26">
        <v>0</v>
      </c>
    </row>
    <row r="2632" spans="3:4" x14ac:dyDescent="0.35">
      <c r="C2632" s="3" t="s">
        <v>14520</v>
      </c>
      <c r="D2632" s="26">
        <v>0</v>
      </c>
    </row>
    <row r="2633" spans="3:4" x14ac:dyDescent="0.35">
      <c r="C2633" s="3" t="s">
        <v>16376</v>
      </c>
      <c r="D2633" s="26">
        <v>0</v>
      </c>
    </row>
    <row r="2634" spans="3:4" x14ac:dyDescent="0.35">
      <c r="C2634" s="3" t="s">
        <v>14521</v>
      </c>
      <c r="D2634" s="26">
        <v>0</v>
      </c>
    </row>
    <row r="2635" spans="3:4" x14ac:dyDescent="0.35">
      <c r="C2635" s="3" t="s">
        <v>16392</v>
      </c>
      <c r="D2635" s="26">
        <v>0</v>
      </c>
    </row>
    <row r="2636" spans="3:4" x14ac:dyDescent="0.35">
      <c r="C2636" s="3" t="s">
        <v>14522</v>
      </c>
      <c r="D2636" s="26">
        <v>0</v>
      </c>
    </row>
    <row r="2637" spans="3:4" x14ac:dyDescent="0.35">
      <c r="C2637" s="3" t="s">
        <v>16408</v>
      </c>
      <c r="D2637" s="26">
        <v>0</v>
      </c>
    </row>
    <row r="2638" spans="3:4" x14ac:dyDescent="0.35">
      <c r="C2638" s="3" t="s">
        <v>14523</v>
      </c>
      <c r="D2638" s="26">
        <v>0</v>
      </c>
    </row>
    <row r="2639" spans="3:4" x14ac:dyDescent="0.35">
      <c r="C2639" s="3" t="s">
        <v>16424</v>
      </c>
      <c r="D2639" s="26">
        <v>0</v>
      </c>
    </row>
    <row r="2640" spans="3:4" x14ac:dyDescent="0.35">
      <c r="C2640" s="3" t="s">
        <v>14524</v>
      </c>
      <c r="D2640" s="26">
        <v>0</v>
      </c>
    </row>
    <row r="2641" spans="3:4" x14ac:dyDescent="0.35">
      <c r="C2641" s="3" t="s">
        <v>16440</v>
      </c>
      <c r="D2641" s="26">
        <v>0</v>
      </c>
    </row>
    <row r="2642" spans="3:4" x14ac:dyDescent="0.35">
      <c r="C2642" s="3" t="s">
        <v>14525</v>
      </c>
      <c r="D2642" s="26">
        <v>0</v>
      </c>
    </row>
    <row r="2643" spans="3:4" x14ac:dyDescent="0.35">
      <c r="C2643" s="3" t="s">
        <v>16456</v>
      </c>
      <c r="D2643" s="26">
        <v>0</v>
      </c>
    </row>
    <row r="2644" spans="3:4" x14ac:dyDescent="0.35">
      <c r="C2644" s="3" t="s">
        <v>14526</v>
      </c>
      <c r="D2644" s="26">
        <v>0</v>
      </c>
    </row>
    <row r="2645" spans="3:4" x14ac:dyDescent="0.35">
      <c r="C2645" s="3" t="s">
        <v>16472</v>
      </c>
      <c r="D2645" s="26">
        <v>0</v>
      </c>
    </row>
    <row r="2646" spans="3:4" x14ac:dyDescent="0.35">
      <c r="C2646" s="3" t="s">
        <v>14527</v>
      </c>
      <c r="D2646" s="26">
        <v>0</v>
      </c>
    </row>
    <row r="2647" spans="3:4" x14ac:dyDescent="0.35">
      <c r="C2647" s="3" t="s">
        <v>16493</v>
      </c>
      <c r="D2647" s="26">
        <v>0</v>
      </c>
    </row>
    <row r="2648" spans="3:4" x14ac:dyDescent="0.35">
      <c r="C2648" s="3" t="s">
        <v>14528</v>
      </c>
      <c r="D2648" s="26">
        <v>0</v>
      </c>
    </row>
    <row r="2649" spans="3:4" x14ac:dyDescent="0.35">
      <c r="C2649" s="3" t="s">
        <v>16509</v>
      </c>
      <c r="D2649" s="26">
        <v>0</v>
      </c>
    </row>
    <row r="2650" spans="3:4" x14ac:dyDescent="0.35">
      <c r="C2650" s="3" t="s">
        <v>14529</v>
      </c>
      <c r="D2650" s="26">
        <v>0</v>
      </c>
    </row>
    <row r="2651" spans="3:4" x14ac:dyDescent="0.35">
      <c r="C2651" s="3" t="s">
        <v>16525</v>
      </c>
      <c r="D2651" s="26">
        <v>0</v>
      </c>
    </row>
    <row r="2652" spans="3:4" x14ac:dyDescent="0.35">
      <c r="C2652" s="3" t="s">
        <v>14530</v>
      </c>
      <c r="D2652" s="26">
        <v>0</v>
      </c>
    </row>
    <row r="2653" spans="3:4" x14ac:dyDescent="0.35">
      <c r="C2653" s="3" t="s">
        <v>16541</v>
      </c>
      <c r="D2653" s="26">
        <v>0</v>
      </c>
    </row>
    <row r="2654" spans="3:4" x14ac:dyDescent="0.35">
      <c r="C2654" s="3" t="s">
        <v>14531</v>
      </c>
      <c r="D2654" s="26">
        <v>0</v>
      </c>
    </row>
    <row r="2655" spans="3:4" x14ac:dyDescent="0.35">
      <c r="C2655" s="3" t="s">
        <v>16557</v>
      </c>
      <c r="D2655" s="26">
        <v>0</v>
      </c>
    </row>
    <row r="2656" spans="3:4" x14ac:dyDescent="0.35">
      <c r="C2656" s="3" t="s">
        <v>14532</v>
      </c>
      <c r="D2656" s="26">
        <v>0</v>
      </c>
    </row>
    <row r="2657" spans="3:4" x14ac:dyDescent="0.35">
      <c r="C2657" s="3" t="s">
        <v>16573</v>
      </c>
      <c r="D2657" s="26">
        <v>0</v>
      </c>
    </row>
    <row r="2658" spans="3:4" x14ac:dyDescent="0.35">
      <c r="C2658" s="3" t="s">
        <v>14533</v>
      </c>
      <c r="D2658" s="26">
        <v>0</v>
      </c>
    </row>
    <row r="2659" spans="3:4" x14ac:dyDescent="0.35">
      <c r="C2659" s="3" t="s">
        <v>16589</v>
      </c>
      <c r="D2659" s="26">
        <v>0</v>
      </c>
    </row>
    <row r="2660" spans="3:4" x14ac:dyDescent="0.35">
      <c r="C2660" s="3" t="s">
        <v>14534</v>
      </c>
      <c r="D2660" s="26">
        <v>0</v>
      </c>
    </row>
    <row r="2661" spans="3:4" x14ac:dyDescent="0.35">
      <c r="C2661" s="3" t="s">
        <v>16605</v>
      </c>
      <c r="D2661" s="26">
        <v>0</v>
      </c>
    </row>
    <row r="2662" spans="3:4" x14ac:dyDescent="0.35">
      <c r="C2662" s="3" t="s">
        <v>14535</v>
      </c>
      <c r="D2662" s="26">
        <v>0</v>
      </c>
    </row>
    <row r="2663" spans="3:4" x14ac:dyDescent="0.35">
      <c r="C2663" s="3" t="s">
        <v>16627</v>
      </c>
      <c r="D2663" s="26">
        <v>0</v>
      </c>
    </row>
    <row r="2664" spans="3:4" x14ac:dyDescent="0.35">
      <c r="C2664" s="3" t="s">
        <v>14536</v>
      </c>
      <c r="D2664" s="26">
        <v>0</v>
      </c>
    </row>
    <row r="2665" spans="3:4" x14ac:dyDescent="0.35">
      <c r="C2665" s="3" t="s">
        <v>16643</v>
      </c>
      <c r="D2665" s="26">
        <v>0</v>
      </c>
    </row>
    <row r="2666" spans="3:4" x14ac:dyDescent="0.35">
      <c r="C2666" s="3" t="s">
        <v>14537</v>
      </c>
      <c r="D2666" s="26">
        <v>0</v>
      </c>
    </row>
    <row r="2667" spans="3:4" x14ac:dyDescent="0.35">
      <c r="C2667" s="3" t="s">
        <v>16659</v>
      </c>
      <c r="D2667" s="26">
        <v>0</v>
      </c>
    </row>
    <row r="2668" spans="3:4" x14ac:dyDescent="0.35">
      <c r="C2668" s="3" t="s">
        <v>14538</v>
      </c>
      <c r="D2668" s="26">
        <v>0</v>
      </c>
    </row>
    <row r="2669" spans="3:4" x14ac:dyDescent="0.35">
      <c r="C2669" s="3" t="s">
        <v>16675</v>
      </c>
      <c r="D2669" s="26">
        <v>0</v>
      </c>
    </row>
    <row r="2670" spans="3:4" x14ac:dyDescent="0.35">
      <c r="C2670" s="3" t="s">
        <v>14539</v>
      </c>
      <c r="D2670" s="26">
        <v>0</v>
      </c>
    </row>
    <row r="2671" spans="3:4" x14ac:dyDescent="0.35">
      <c r="C2671" s="3" t="s">
        <v>15538</v>
      </c>
      <c r="D2671" s="26">
        <v>0</v>
      </c>
    </row>
    <row r="2672" spans="3:4" x14ac:dyDescent="0.35">
      <c r="C2672" s="3" t="s">
        <v>14540</v>
      </c>
      <c r="D2672" s="26">
        <v>0</v>
      </c>
    </row>
    <row r="2673" spans="3:4" x14ac:dyDescent="0.35">
      <c r="C2673" s="3" t="s">
        <v>15546</v>
      </c>
      <c r="D2673" s="26">
        <v>0</v>
      </c>
    </row>
    <row r="2674" spans="3:4" x14ac:dyDescent="0.35">
      <c r="C2674" s="3" t="s">
        <v>14541</v>
      </c>
      <c r="D2674" s="26">
        <v>0</v>
      </c>
    </row>
    <row r="2675" spans="3:4" x14ac:dyDescent="0.35">
      <c r="C2675" s="3" t="s">
        <v>15554</v>
      </c>
      <c r="D2675" s="26">
        <v>0</v>
      </c>
    </row>
    <row r="2676" spans="3:4" x14ac:dyDescent="0.35">
      <c r="C2676" s="3" t="s">
        <v>14542</v>
      </c>
      <c r="D2676" s="26">
        <v>0</v>
      </c>
    </row>
    <row r="2677" spans="3:4" x14ac:dyDescent="0.35">
      <c r="C2677" s="3" t="s">
        <v>15562</v>
      </c>
      <c r="D2677" s="26">
        <v>0</v>
      </c>
    </row>
    <row r="2678" spans="3:4" x14ac:dyDescent="0.35">
      <c r="C2678" s="3" t="s">
        <v>14543</v>
      </c>
      <c r="D2678" s="26">
        <v>0</v>
      </c>
    </row>
    <row r="2679" spans="3:4" x14ac:dyDescent="0.35">
      <c r="C2679" s="3" t="s">
        <v>15570</v>
      </c>
      <c r="D2679" s="26">
        <v>0</v>
      </c>
    </row>
    <row r="2680" spans="3:4" x14ac:dyDescent="0.35">
      <c r="C2680" s="3" t="s">
        <v>14544</v>
      </c>
      <c r="D2680" s="26">
        <v>0</v>
      </c>
    </row>
    <row r="2681" spans="3:4" x14ac:dyDescent="0.35">
      <c r="C2681" s="3" t="s">
        <v>15578</v>
      </c>
      <c r="D2681" s="26">
        <v>0</v>
      </c>
    </row>
    <row r="2682" spans="3:4" x14ac:dyDescent="0.35">
      <c r="C2682" s="3" t="s">
        <v>14545</v>
      </c>
      <c r="D2682" s="26">
        <v>0</v>
      </c>
    </row>
    <row r="2683" spans="3:4" x14ac:dyDescent="0.35">
      <c r="C2683" s="3" t="s">
        <v>15586</v>
      </c>
      <c r="D2683" s="26">
        <v>0</v>
      </c>
    </row>
    <row r="2684" spans="3:4" x14ac:dyDescent="0.35">
      <c r="C2684" s="3" t="s">
        <v>14546</v>
      </c>
      <c r="D2684" s="26">
        <v>0</v>
      </c>
    </row>
    <row r="2685" spans="3:4" x14ac:dyDescent="0.35">
      <c r="C2685" s="3" t="s">
        <v>15594</v>
      </c>
      <c r="D2685" s="26">
        <v>0</v>
      </c>
    </row>
    <row r="2686" spans="3:4" x14ac:dyDescent="0.35">
      <c r="C2686" s="3" t="s">
        <v>14547</v>
      </c>
      <c r="D2686" s="26">
        <v>0</v>
      </c>
    </row>
    <row r="2687" spans="3:4" x14ac:dyDescent="0.35">
      <c r="C2687" s="3" t="s">
        <v>15602</v>
      </c>
      <c r="D2687" s="26">
        <v>0</v>
      </c>
    </row>
    <row r="2688" spans="3:4" x14ac:dyDescent="0.35">
      <c r="C2688" s="3" t="s">
        <v>14548</v>
      </c>
      <c r="D2688" s="26">
        <v>0</v>
      </c>
    </row>
    <row r="2689" spans="3:4" x14ac:dyDescent="0.35">
      <c r="C2689" s="3" t="s">
        <v>15610</v>
      </c>
      <c r="D2689" s="26">
        <v>0</v>
      </c>
    </row>
    <row r="2690" spans="3:4" x14ac:dyDescent="0.35">
      <c r="C2690" s="3" t="s">
        <v>14549</v>
      </c>
      <c r="D2690" s="26">
        <v>0</v>
      </c>
    </row>
    <row r="2691" spans="3:4" x14ac:dyDescent="0.35">
      <c r="C2691" s="3" t="s">
        <v>15618</v>
      </c>
      <c r="D2691" s="26">
        <v>0</v>
      </c>
    </row>
    <row r="2692" spans="3:4" x14ac:dyDescent="0.35">
      <c r="C2692" s="3" t="s">
        <v>14550</v>
      </c>
      <c r="D2692" s="26">
        <v>0</v>
      </c>
    </row>
    <row r="2693" spans="3:4" x14ac:dyDescent="0.35">
      <c r="C2693" s="3" t="s">
        <v>15626</v>
      </c>
      <c r="D2693" s="26">
        <v>0</v>
      </c>
    </row>
    <row r="2694" spans="3:4" x14ac:dyDescent="0.35">
      <c r="C2694" s="3" t="s">
        <v>14551</v>
      </c>
      <c r="D2694" s="26">
        <v>0</v>
      </c>
    </row>
    <row r="2695" spans="3:4" x14ac:dyDescent="0.35">
      <c r="C2695" s="3" t="s">
        <v>15634</v>
      </c>
      <c r="D2695" s="26">
        <v>0</v>
      </c>
    </row>
    <row r="2696" spans="3:4" x14ac:dyDescent="0.35">
      <c r="C2696" s="3" t="s">
        <v>14552</v>
      </c>
      <c r="D2696" s="26">
        <v>0</v>
      </c>
    </row>
    <row r="2697" spans="3:4" x14ac:dyDescent="0.35">
      <c r="C2697" s="3" t="s">
        <v>15642</v>
      </c>
      <c r="D2697" s="26">
        <v>0</v>
      </c>
    </row>
    <row r="2698" spans="3:4" x14ac:dyDescent="0.35">
      <c r="C2698" s="3" t="s">
        <v>14553</v>
      </c>
      <c r="D2698" s="26">
        <v>0</v>
      </c>
    </row>
    <row r="2699" spans="3:4" x14ac:dyDescent="0.35">
      <c r="C2699" s="3" t="s">
        <v>15650</v>
      </c>
      <c r="D2699" s="26">
        <v>0</v>
      </c>
    </row>
    <row r="2700" spans="3:4" x14ac:dyDescent="0.35">
      <c r="C2700" s="3" t="s">
        <v>14554</v>
      </c>
      <c r="D2700" s="26">
        <v>0</v>
      </c>
    </row>
    <row r="2701" spans="3:4" x14ac:dyDescent="0.35">
      <c r="C2701" s="3" t="s">
        <v>15658</v>
      </c>
      <c r="D2701" s="26">
        <v>0</v>
      </c>
    </row>
    <row r="2702" spans="3:4" x14ac:dyDescent="0.35">
      <c r="C2702" s="3" t="s">
        <v>14555</v>
      </c>
      <c r="D2702" s="26">
        <v>0</v>
      </c>
    </row>
    <row r="2703" spans="3:4" x14ac:dyDescent="0.35">
      <c r="C2703" s="3" t="s">
        <v>15667</v>
      </c>
      <c r="D2703" s="26">
        <v>0</v>
      </c>
    </row>
    <row r="2704" spans="3:4" x14ac:dyDescent="0.35">
      <c r="C2704" s="3" t="s">
        <v>14556</v>
      </c>
      <c r="D2704" s="26">
        <v>0</v>
      </c>
    </row>
    <row r="2705" spans="3:4" x14ac:dyDescent="0.35">
      <c r="C2705" s="3" t="s">
        <v>15675</v>
      </c>
      <c r="D2705" s="26">
        <v>0</v>
      </c>
    </row>
    <row r="2706" spans="3:4" x14ac:dyDescent="0.35">
      <c r="C2706" s="3" t="s">
        <v>14557</v>
      </c>
      <c r="D2706" s="26">
        <v>0</v>
      </c>
    </row>
    <row r="2707" spans="3:4" x14ac:dyDescent="0.35">
      <c r="C2707" s="3" t="s">
        <v>15683</v>
      </c>
      <c r="D2707" s="26">
        <v>0</v>
      </c>
    </row>
    <row r="2708" spans="3:4" x14ac:dyDescent="0.35">
      <c r="C2708" s="3" t="s">
        <v>14558</v>
      </c>
      <c r="D2708" s="26">
        <v>0</v>
      </c>
    </row>
    <row r="2709" spans="3:4" x14ac:dyDescent="0.35">
      <c r="C2709" s="3" t="s">
        <v>15691</v>
      </c>
      <c r="D2709" s="26">
        <v>0</v>
      </c>
    </row>
    <row r="2710" spans="3:4" x14ac:dyDescent="0.35">
      <c r="C2710" s="3" t="s">
        <v>14559</v>
      </c>
      <c r="D2710" s="26">
        <v>0</v>
      </c>
    </row>
    <row r="2711" spans="3:4" x14ac:dyDescent="0.35">
      <c r="C2711" s="3" t="s">
        <v>15699</v>
      </c>
      <c r="D2711" s="26">
        <v>0</v>
      </c>
    </row>
    <row r="2712" spans="3:4" x14ac:dyDescent="0.35">
      <c r="C2712" s="3" t="s">
        <v>14560</v>
      </c>
      <c r="D2712" s="26">
        <v>0</v>
      </c>
    </row>
    <row r="2713" spans="3:4" x14ac:dyDescent="0.35">
      <c r="C2713" s="3" t="s">
        <v>15707</v>
      </c>
      <c r="D2713" s="26">
        <v>0</v>
      </c>
    </row>
    <row r="2714" spans="3:4" x14ac:dyDescent="0.35">
      <c r="C2714" s="3" t="s">
        <v>14561</v>
      </c>
      <c r="D2714" s="26">
        <v>0</v>
      </c>
    </row>
    <row r="2715" spans="3:4" x14ac:dyDescent="0.35">
      <c r="C2715" s="3" t="s">
        <v>15715</v>
      </c>
      <c r="D2715" s="26">
        <v>0</v>
      </c>
    </row>
    <row r="2716" spans="3:4" x14ac:dyDescent="0.35">
      <c r="C2716" s="3" t="s">
        <v>14562</v>
      </c>
      <c r="D2716" s="26">
        <v>0</v>
      </c>
    </row>
    <row r="2717" spans="3:4" x14ac:dyDescent="0.35">
      <c r="C2717" s="3" t="s">
        <v>15723</v>
      </c>
      <c r="D2717" s="26">
        <v>0</v>
      </c>
    </row>
    <row r="2718" spans="3:4" x14ac:dyDescent="0.35">
      <c r="C2718" s="3" t="s">
        <v>14563</v>
      </c>
      <c r="D2718" s="26">
        <v>0</v>
      </c>
    </row>
    <row r="2719" spans="3:4" x14ac:dyDescent="0.35">
      <c r="C2719" s="3" t="s">
        <v>15731</v>
      </c>
      <c r="D2719" s="26">
        <v>0</v>
      </c>
    </row>
    <row r="2720" spans="3:4" x14ac:dyDescent="0.35">
      <c r="C2720" s="3" t="s">
        <v>14564</v>
      </c>
      <c r="D2720" s="26">
        <v>0</v>
      </c>
    </row>
    <row r="2721" spans="3:4" x14ac:dyDescent="0.35">
      <c r="C2721" s="3" t="s">
        <v>15739</v>
      </c>
      <c r="D2721" s="26">
        <v>0</v>
      </c>
    </row>
    <row r="2722" spans="3:4" x14ac:dyDescent="0.35">
      <c r="C2722" s="3" t="s">
        <v>14565</v>
      </c>
      <c r="D2722" s="26">
        <v>0</v>
      </c>
    </row>
    <row r="2723" spans="3:4" x14ac:dyDescent="0.35">
      <c r="C2723" s="3" t="s">
        <v>15747</v>
      </c>
      <c r="D2723" s="26">
        <v>0</v>
      </c>
    </row>
    <row r="2724" spans="3:4" x14ac:dyDescent="0.35">
      <c r="C2724" s="3" t="s">
        <v>14566</v>
      </c>
      <c r="D2724" s="26">
        <v>0</v>
      </c>
    </row>
    <row r="2725" spans="3:4" x14ac:dyDescent="0.35">
      <c r="C2725" s="3" t="s">
        <v>15755</v>
      </c>
      <c r="D2725" s="26">
        <v>0</v>
      </c>
    </row>
    <row r="2726" spans="3:4" x14ac:dyDescent="0.35">
      <c r="C2726" s="3" t="s">
        <v>14567</v>
      </c>
      <c r="D2726" s="26">
        <v>0</v>
      </c>
    </row>
    <row r="2727" spans="3:4" x14ac:dyDescent="0.35">
      <c r="C2727" s="3" t="s">
        <v>15763</v>
      </c>
      <c r="D2727" s="26">
        <v>0</v>
      </c>
    </row>
    <row r="2728" spans="3:4" x14ac:dyDescent="0.35">
      <c r="C2728" s="3" t="s">
        <v>14568</v>
      </c>
      <c r="D2728" s="26">
        <v>0</v>
      </c>
    </row>
    <row r="2729" spans="3:4" x14ac:dyDescent="0.35">
      <c r="C2729" s="3" t="s">
        <v>15771</v>
      </c>
      <c r="D2729" s="26">
        <v>0</v>
      </c>
    </row>
    <row r="2730" spans="3:4" x14ac:dyDescent="0.35">
      <c r="C2730" s="3" t="s">
        <v>14569</v>
      </c>
      <c r="D2730" s="26">
        <v>0</v>
      </c>
    </row>
    <row r="2731" spans="3:4" x14ac:dyDescent="0.35">
      <c r="C2731" s="3" t="s">
        <v>15779</v>
      </c>
      <c r="D2731" s="26">
        <v>0</v>
      </c>
    </row>
    <row r="2732" spans="3:4" x14ac:dyDescent="0.35">
      <c r="C2732" s="3" t="s">
        <v>14570</v>
      </c>
      <c r="D2732" s="26">
        <v>0</v>
      </c>
    </row>
    <row r="2733" spans="3:4" x14ac:dyDescent="0.35">
      <c r="C2733" s="3" t="s">
        <v>15787</v>
      </c>
      <c r="D2733" s="26">
        <v>0</v>
      </c>
    </row>
    <row r="2734" spans="3:4" x14ac:dyDescent="0.35">
      <c r="C2734" s="3" t="s">
        <v>14571</v>
      </c>
      <c r="D2734" s="26">
        <v>0</v>
      </c>
    </row>
    <row r="2735" spans="3:4" x14ac:dyDescent="0.35">
      <c r="C2735" s="3" t="s">
        <v>15795</v>
      </c>
      <c r="D2735" s="26">
        <v>0</v>
      </c>
    </row>
    <row r="2736" spans="3:4" x14ac:dyDescent="0.35">
      <c r="C2736" s="3" t="s">
        <v>14572</v>
      </c>
      <c r="D2736" s="26">
        <v>0</v>
      </c>
    </row>
    <row r="2737" spans="3:4" x14ac:dyDescent="0.35">
      <c r="C2737" s="3" t="s">
        <v>15803</v>
      </c>
      <c r="D2737" s="26">
        <v>0</v>
      </c>
    </row>
    <row r="2738" spans="3:4" x14ac:dyDescent="0.35">
      <c r="C2738" s="3" t="s">
        <v>14573</v>
      </c>
      <c r="D2738" s="26">
        <v>0</v>
      </c>
    </row>
    <row r="2739" spans="3:4" x14ac:dyDescent="0.35">
      <c r="C2739" s="3" t="s">
        <v>15811</v>
      </c>
      <c r="D2739" s="26">
        <v>0</v>
      </c>
    </row>
    <row r="2740" spans="3:4" x14ac:dyDescent="0.35">
      <c r="C2740" s="3" t="s">
        <v>14574</v>
      </c>
      <c r="D2740" s="26">
        <v>0</v>
      </c>
    </row>
    <row r="2741" spans="3:4" x14ac:dyDescent="0.35">
      <c r="C2741" s="3" t="s">
        <v>15819</v>
      </c>
      <c r="D2741" s="26">
        <v>0</v>
      </c>
    </row>
    <row r="2742" spans="3:4" x14ac:dyDescent="0.35">
      <c r="C2742" s="3" t="s">
        <v>14575</v>
      </c>
      <c r="D2742" s="26">
        <v>0</v>
      </c>
    </row>
    <row r="2743" spans="3:4" x14ac:dyDescent="0.35">
      <c r="C2743" s="3" t="s">
        <v>15827</v>
      </c>
      <c r="D2743" s="26">
        <v>0</v>
      </c>
    </row>
    <row r="2744" spans="3:4" x14ac:dyDescent="0.35">
      <c r="C2744" s="3" t="s">
        <v>14576</v>
      </c>
      <c r="D2744" s="26">
        <v>0</v>
      </c>
    </row>
    <row r="2745" spans="3:4" x14ac:dyDescent="0.35">
      <c r="C2745" s="3" t="s">
        <v>15835</v>
      </c>
      <c r="D2745" s="26">
        <v>0</v>
      </c>
    </row>
    <row r="2746" spans="3:4" x14ac:dyDescent="0.35">
      <c r="C2746" s="3" t="s">
        <v>14577</v>
      </c>
      <c r="D2746" s="26">
        <v>0</v>
      </c>
    </row>
    <row r="2747" spans="3:4" x14ac:dyDescent="0.35">
      <c r="C2747" s="3" t="s">
        <v>15843</v>
      </c>
      <c r="D2747" s="26">
        <v>0</v>
      </c>
    </row>
    <row r="2748" spans="3:4" x14ac:dyDescent="0.35">
      <c r="C2748" s="3" t="s">
        <v>14578</v>
      </c>
      <c r="D2748" s="26">
        <v>0</v>
      </c>
    </row>
    <row r="2749" spans="3:4" x14ac:dyDescent="0.35">
      <c r="C2749" s="3" t="s">
        <v>15851</v>
      </c>
      <c r="D2749" s="26">
        <v>0</v>
      </c>
    </row>
    <row r="2750" spans="3:4" x14ac:dyDescent="0.35">
      <c r="C2750" s="3" t="s">
        <v>14579</v>
      </c>
      <c r="D2750" s="26">
        <v>0</v>
      </c>
    </row>
    <row r="2751" spans="3:4" x14ac:dyDescent="0.35">
      <c r="C2751" s="3" t="s">
        <v>15859</v>
      </c>
      <c r="D2751" s="26">
        <v>0</v>
      </c>
    </row>
    <row r="2752" spans="3:4" x14ac:dyDescent="0.35">
      <c r="C2752" s="3" t="s">
        <v>14580</v>
      </c>
      <c r="D2752" s="26">
        <v>0</v>
      </c>
    </row>
    <row r="2753" spans="3:4" x14ac:dyDescent="0.35">
      <c r="C2753" s="3" t="s">
        <v>15867</v>
      </c>
      <c r="D2753" s="26">
        <v>0</v>
      </c>
    </row>
    <row r="2754" spans="3:4" x14ac:dyDescent="0.35">
      <c r="C2754" s="3" t="s">
        <v>14581</v>
      </c>
      <c r="D2754" s="26">
        <v>0</v>
      </c>
    </row>
    <row r="2755" spans="3:4" x14ac:dyDescent="0.35">
      <c r="C2755" s="3" t="s">
        <v>15875</v>
      </c>
      <c r="D2755" s="26">
        <v>0</v>
      </c>
    </row>
    <row r="2756" spans="3:4" x14ac:dyDescent="0.35">
      <c r="C2756" s="3" t="s">
        <v>14582</v>
      </c>
      <c r="D2756" s="26">
        <v>0</v>
      </c>
    </row>
    <row r="2757" spans="3:4" x14ac:dyDescent="0.35">
      <c r="C2757" s="3" t="s">
        <v>15883</v>
      </c>
      <c r="D2757" s="26">
        <v>0</v>
      </c>
    </row>
    <row r="2758" spans="3:4" x14ac:dyDescent="0.35">
      <c r="C2758" s="3" t="s">
        <v>14583</v>
      </c>
      <c r="D2758" s="26">
        <v>0</v>
      </c>
    </row>
    <row r="2759" spans="3:4" x14ac:dyDescent="0.35">
      <c r="C2759" s="3" t="s">
        <v>15891</v>
      </c>
      <c r="D2759" s="26">
        <v>0</v>
      </c>
    </row>
    <row r="2760" spans="3:4" x14ac:dyDescent="0.35">
      <c r="C2760" s="3" t="s">
        <v>14584</v>
      </c>
      <c r="D2760" s="26">
        <v>0</v>
      </c>
    </row>
    <row r="2761" spans="3:4" x14ac:dyDescent="0.35">
      <c r="C2761" s="3" t="s">
        <v>15899</v>
      </c>
      <c r="D2761" s="26">
        <v>0</v>
      </c>
    </row>
    <row r="2762" spans="3:4" x14ac:dyDescent="0.35">
      <c r="C2762" s="3" t="s">
        <v>14585</v>
      </c>
      <c r="D2762" s="26">
        <v>0</v>
      </c>
    </row>
    <row r="2763" spans="3:4" x14ac:dyDescent="0.35">
      <c r="C2763" s="3" t="s">
        <v>15907</v>
      </c>
      <c r="D2763" s="26">
        <v>0</v>
      </c>
    </row>
    <row r="2764" spans="3:4" x14ac:dyDescent="0.35">
      <c r="C2764" s="3" t="s">
        <v>14586</v>
      </c>
      <c r="D2764" s="26">
        <v>0</v>
      </c>
    </row>
    <row r="2765" spans="3:4" x14ac:dyDescent="0.35">
      <c r="C2765" s="3" t="s">
        <v>15915</v>
      </c>
      <c r="D2765" s="26">
        <v>0</v>
      </c>
    </row>
    <row r="2766" spans="3:4" x14ac:dyDescent="0.35">
      <c r="C2766" s="3" t="s">
        <v>14587</v>
      </c>
      <c r="D2766" s="26">
        <v>0</v>
      </c>
    </row>
    <row r="2767" spans="3:4" x14ac:dyDescent="0.35">
      <c r="C2767" s="3" t="s">
        <v>15923</v>
      </c>
      <c r="D2767" s="26">
        <v>0</v>
      </c>
    </row>
    <row r="2768" spans="3:4" x14ac:dyDescent="0.35">
      <c r="C2768" s="3" t="s">
        <v>14588</v>
      </c>
      <c r="D2768" s="26">
        <v>0</v>
      </c>
    </row>
    <row r="2769" spans="3:4" x14ac:dyDescent="0.35">
      <c r="C2769" s="3" t="s">
        <v>15931</v>
      </c>
      <c r="D2769" s="26">
        <v>0</v>
      </c>
    </row>
    <row r="2770" spans="3:4" x14ac:dyDescent="0.35">
      <c r="C2770" s="3" t="s">
        <v>14589</v>
      </c>
      <c r="D2770" s="26">
        <v>0</v>
      </c>
    </row>
    <row r="2771" spans="3:4" x14ac:dyDescent="0.35">
      <c r="C2771" s="3" t="s">
        <v>15939</v>
      </c>
      <c r="D2771" s="26">
        <v>0</v>
      </c>
    </row>
    <row r="2772" spans="3:4" x14ac:dyDescent="0.35">
      <c r="C2772" s="3" t="s">
        <v>14590</v>
      </c>
      <c r="D2772" s="26">
        <v>0</v>
      </c>
    </row>
    <row r="2773" spans="3:4" x14ac:dyDescent="0.35">
      <c r="C2773" s="3" t="s">
        <v>15947</v>
      </c>
      <c r="D2773" s="26">
        <v>0</v>
      </c>
    </row>
    <row r="2774" spans="3:4" x14ac:dyDescent="0.35">
      <c r="C2774" s="3" t="s">
        <v>14591</v>
      </c>
      <c r="D2774" s="26">
        <v>0</v>
      </c>
    </row>
    <row r="2775" spans="3:4" x14ac:dyDescent="0.35">
      <c r="C2775" s="3" t="s">
        <v>15955</v>
      </c>
      <c r="D2775" s="26">
        <v>0</v>
      </c>
    </row>
    <row r="2776" spans="3:4" x14ac:dyDescent="0.35">
      <c r="C2776" s="3" t="s">
        <v>14592</v>
      </c>
      <c r="D2776" s="26">
        <v>0</v>
      </c>
    </row>
    <row r="2777" spans="3:4" x14ac:dyDescent="0.35">
      <c r="C2777" s="3" t="s">
        <v>15963</v>
      </c>
      <c r="D2777" s="26">
        <v>0</v>
      </c>
    </row>
    <row r="2778" spans="3:4" x14ac:dyDescent="0.35">
      <c r="C2778" s="3" t="s">
        <v>14593</v>
      </c>
      <c r="D2778" s="26">
        <v>0</v>
      </c>
    </row>
    <row r="2779" spans="3:4" x14ac:dyDescent="0.35">
      <c r="C2779" s="3" t="s">
        <v>15971</v>
      </c>
      <c r="D2779" s="26">
        <v>0</v>
      </c>
    </row>
    <row r="2780" spans="3:4" x14ac:dyDescent="0.35">
      <c r="C2780" s="3" t="s">
        <v>14594</v>
      </c>
      <c r="D2780" s="26">
        <v>0</v>
      </c>
    </row>
    <row r="2781" spans="3:4" x14ac:dyDescent="0.35">
      <c r="C2781" s="3" t="s">
        <v>15979</v>
      </c>
      <c r="D2781" s="26">
        <v>0</v>
      </c>
    </row>
    <row r="2782" spans="3:4" x14ac:dyDescent="0.35">
      <c r="C2782" s="3" t="s">
        <v>14595</v>
      </c>
      <c r="D2782" s="26">
        <v>0</v>
      </c>
    </row>
    <row r="2783" spans="3:4" x14ac:dyDescent="0.35">
      <c r="C2783" s="3" t="s">
        <v>15987</v>
      </c>
      <c r="D2783" s="26">
        <v>0</v>
      </c>
    </row>
    <row r="2784" spans="3:4" x14ac:dyDescent="0.35">
      <c r="C2784" s="3" t="s">
        <v>14596</v>
      </c>
      <c r="D2784" s="26">
        <v>0</v>
      </c>
    </row>
    <row r="2785" spans="3:4" x14ac:dyDescent="0.35">
      <c r="C2785" s="3" t="s">
        <v>15995</v>
      </c>
      <c r="D2785" s="26">
        <v>0</v>
      </c>
    </row>
    <row r="2786" spans="3:4" x14ac:dyDescent="0.35">
      <c r="C2786" s="3" t="s">
        <v>14597</v>
      </c>
      <c r="D2786" s="26">
        <v>0</v>
      </c>
    </row>
    <row r="2787" spans="3:4" x14ac:dyDescent="0.35">
      <c r="C2787" s="3" t="s">
        <v>16003</v>
      </c>
      <c r="D2787" s="26">
        <v>0</v>
      </c>
    </row>
    <row r="2788" spans="3:4" x14ac:dyDescent="0.35">
      <c r="C2788" s="3" t="s">
        <v>14598</v>
      </c>
      <c r="D2788" s="26">
        <v>0</v>
      </c>
    </row>
    <row r="2789" spans="3:4" x14ac:dyDescent="0.35">
      <c r="C2789" s="3" t="s">
        <v>16011</v>
      </c>
      <c r="D2789" s="26">
        <v>0</v>
      </c>
    </row>
    <row r="2790" spans="3:4" x14ac:dyDescent="0.35">
      <c r="C2790" s="3" t="s">
        <v>14599</v>
      </c>
      <c r="D2790" s="26">
        <v>0</v>
      </c>
    </row>
    <row r="2791" spans="3:4" x14ac:dyDescent="0.35">
      <c r="C2791" s="3" t="s">
        <v>16019</v>
      </c>
      <c r="D2791" s="26">
        <v>0</v>
      </c>
    </row>
    <row r="2792" spans="3:4" x14ac:dyDescent="0.35">
      <c r="C2792" s="3" t="s">
        <v>14387</v>
      </c>
      <c r="D2792" s="26">
        <v>0</v>
      </c>
    </row>
    <row r="2793" spans="3:4" x14ac:dyDescent="0.35">
      <c r="C2793" s="3" t="s">
        <v>16027</v>
      </c>
      <c r="D2793" s="26">
        <v>0</v>
      </c>
    </row>
    <row r="2794" spans="3:4" x14ac:dyDescent="0.35">
      <c r="C2794" s="3" t="s">
        <v>14601</v>
      </c>
      <c r="D2794" s="26">
        <v>0</v>
      </c>
    </row>
    <row r="2795" spans="3:4" x14ac:dyDescent="0.35">
      <c r="C2795" s="3" t="s">
        <v>16035</v>
      </c>
      <c r="D2795" s="26">
        <v>0</v>
      </c>
    </row>
    <row r="2796" spans="3:4" x14ac:dyDescent="0.35">
      <c r="C2796" s="3" t="s">
        <v>14602</v>
      </c>
      <c r="D2796" s="26">
        <v>0</v>
      </c>
    </row>
    <row r="2797" spans="3:4" x14ac:dyDescent="0.35">
      <c r="C2797" s="3" t="s">
        <v>16043</v>
      </c>
      <c r="D2797" s="26">
        <v>0</v>
      </c>
    </row>
    <row r="2798" spans="3:4" x14ac:dyDescent="0.35">
      <c r="C2798" s="3" t="s">
        <v>14603</v>
      </c>
      <c r="D2798" s="26">
        <v>0</v>
      </c>
    </row>
    <row r="2799" spans="3:4" x14ac:dyDescent="0.35">
      <c r="C2799" s="3" t="s">
        <v>16051</v>
      </c>
      <c r="D2799" s="26">
        <v>0</v>
      </c>
    </row>
    <row r="2800" spans="3:4" x14ac:dyDescent="0.35">
      <c r="C2800" s="3" t="s">
        <v>14604</v>
      </c>
      <c r="D2800" s="26">
        <v>0</v>
      </c>
    </row>
    <row r="2801" spans="3:4" x14ac:dyDescent="0.35">
      <c r="C2801" s="3" t="s">
        <v>16059</v>
      </c>
      <c r="D2801" s="26">
        <v>0</v>
      </c>
    </row>
    <row r="2802" spans="3:4" x14ac:dyDescent="0.35">
      <c r="C2802" s="3" t="s">
        <v>14605</v>
      </c>
      <c r="D2802" s="26">
        <v>0</v>
      </c>
    </row>
    <row r="2803" spans="3:4" x14ac:dyDescent="0.35">
      <c r="C2803" s="3" t="s">
        <v>16067</v>
      </c>
      <c r="D2803" s="26">
        <v>0</v>
      </c>
    </row>
    <row r="2804" spans="3:4" x14ac:dyDescent="0.35">
      <c r="C2804" s="3" t="s">
        <v>14606</v>
      </c>
      <c r="D2804" s="26">
        <v>0</v>
      </c>
    </row>
    <row r="2805" spans="3:4" x14ac:dyDescent="0.35">
      <c r="C2805" s="3" t="s">
        <v>16075</v>
      </c>
      <c r="D2805" s="26">
        <v>0</v>
      </c>
    </row>
    <row r="2806" spans="3:4" x14ac:dyDescent="0.35">
      <c r="C2806" s="3" t="s">
        <v>14607</v>
      </c>
      <c r="D2806" s="26">
        <v>0</v>
      </c>
    </row>
    <row r="2807" spans="3:4" x14ac:dyDescent="0.35">
      <c r="C2807" s="3" t="s">
        <v>16083</v>
      </c>
      <c r="D2807" s="26">
        <v>0</v>
      </c>
    </row>
    <row r="2808" spans="3:4" x14ac:dyDescent="0.35">
      <c r="C2808" s="3" t="s">
        <v>14608</v>
      </c>
      <c r="D2808" s="26">
        <v>0</v>
      </c>
    </row>
    <row r="2809" spans="3:4" x14ac:dyDescent="0.35">
      <c r="C2809" s="3" t="s">
        <v>16092</v>
      </c>
      <c r="D2809" s="26">
        <v>0</v>
      </c>
    </row>
    <row r="2810" spans="3:4" x14ac:dyDescent="0.35">
      <c r="C2810" s="3" t="s">
        <v>14609</v>
      </c>
      <c r="D2810" s="26">
        <v>0</v>
      </c>
    </row>
    <row r="2811" spans="3:4" x14ac:dyDescent="0.35">
      <c r="C2811" s="3" t="s">
        <v>16100</v>
      </c>
      <c r="D2811" s="26">
        <v>0</v>
      </c>
    </row>
    <row r="2812" spans="3:4" x14ac:dyDescent="0.35">
      <c r="C2812" s="3" t="s">
        <v>14610</v>
      </c>
      <c r="D2812" s="26">
        <v>0</v>
      </c>
    </row>
    <row r="2813" spans="3:4" x14ac:dyDescent="0.35">
      <c r="C2813" s="3" t="s">
        <v>16108</v>
      </c>
      <c r="D2813" s="26">
        <v>0</v>
      </c>
    </row>
    <row r="2814" spans="3:4" x14ac:dyDescent="0.35">
      <c r="C2814" s="3" t="s">
        <v>14611</v>
      </c>
      <c r="D2814" s="26">
        <v>0</v>
      </c>
    </row>
    <row r="2815" spans="3:4" x14ac:dyDescent="0.35">
      <c r="C2815" s="3" t="s">
        <v>16116</v>
      </c>
      <c r="D2815" s="26">
        <v>0</v>
      </c>
    </row>
    <row r="2816" spans="3:4" x14ac:dyDescent="0.35">
      <c r="C2816" s="3" t="s">
        <v>14612</v>
      </c>
      <c r="D2816" s="26">
        <v>0</v>
      </c>
    </row>
    <row r="2817" spans="3:4" x14ac:dyDescent="0.35">
      <c r="C2817" s="3" t="s">
        <v>16124</v>
      </c>
      <c r="D2817" s="26">
        <v>0</v>
      </c>
    </row>
    <row r="2818" spans="3:4" x14ac:dyDescent="0.35">
      <c r="C2818" s="3" t="s">
        <v>14613</v>
      </c>
      <c r="D2818" s="26">
        <v>0</v>
      </c>
    </row>
    <row r="2819" spans="3:4" x14ac:dyDescent="0.35">
      <c r="C2819" s="3" t="s">
        <v>16132</v>
      </c>
      <c r="D2819" s="26">
        <v>0</v>
      </c>
    </row>
    <row r="2820" spans="3:4" x14ac:dyDescent="0.35">
      <c r="C2820" s="3" t="s">
        <v>14614</v>
      </c>
      <c r="D2820" s="26">
        <v>0</v>
      </c>
    </row>
    <row r="2821" spans="3:4" x14ac:dyDescent="0.35">
      <c r="C2821" s="3" t="s">
        <v>16140</v>
      </c>
      <c r="D2821" s="26">
        <v>0</v>
      </c>
    </row>
    <row r="2822" spans="3:4" x14ac:dyDescent="0.35">
      <c r="C2822" s="3" t="s">
        <v>14615</v>
      </c>
      <c r="D2822" s="26">
        <v>0</v>
      </c>
    </row>
    <row r="2823" spans="3:4" x14ac:dyDescent="0.35">
      <c r="C2823" s="3" t="s">
        <v>16148</v>
      </c>
      <c r="D2823" s="26">
        <v>0</v>
      </c>
    </row>
    <row r="2824" spans="3:4" x14ac:dyDescent="0.35">
      <c r="C2824" s="3" t="s">
        <v>14616</v>
      </c>
      <c r="D2824" s="26">
        <v>0</v>
      </c>
    </row>
    <row r="2825" spans="3:4" x14ac:dyDescent="0.35">
      <c r="C2825" s="3" t="s">
        <v>16156</v>
      </c>
      <c r="D2825" s="26">
        <v>0</v>
      </c>
    </row>
    <row r="2826" spans="3:4" x14ac:dyDescent="0.35">
      <c r="C2826" s="3" t="s">
        <v>14617</v>
      </c>
      <c r="D2826" s="26">
        <v>0</v>
      </c>
    </row>
    <row r="2827" spans="3:4" x14ac:dyDescent="0.35">
      <c r="C2827" s="3" t="s">
        <v>16164</v>
      </c>
      <c r="D2827" s="26">
        <v>0</v>
      </c>
    </row>
    <row r="2828" spans="3:4" x14ac:dyDescent="0.35">
      <c r="C2828" s="3" t="s">
        <v>14618</v>
      </c>
      <c r="D2828" s="26">
        <v>0</v>
      </c>
    </row>
    <row r="2829" spans="3:4" x14ac:dyDescent="0.35">
      <c r="C2829" s="3" t="s">
        <v>16172</v>
      </c>
      <c r="D2829" s="26">
        <v>0</v>
      </c>
    </row>
    <row r="2830" spans="3:4" x14ac:dyDescent="0.35">
      <c r="C2830" s="3" t="s">
        <v>14619</v>
      </c>
      <c r="D2830" s="26">
        <v>0</v>
      </c>
    </row>
    <row r="2831" spans="3:4" x14ac:dyDescent="0.35">
      <c r="C2831" s="3" t="s">
        <v>16180</v>
      </c>
      <c r="D2831" s="26">
        <v>0</v>
      </c>
    </row>
    <row r="2832" spans="3:4" x14ac:dyDescent="0.35">
      <c r="C2832" s="3" t="s">
        <v>14620</v>
      </c>
      <c r="D2832" s="26">
        <v>0</v>
      </c>
    </row>
    <row r="2833" spans="3:4" x14ac:dyDescent="0.35">
      <c r="C2833" s="3" t="s">
        <v>16188</v>
      </c>
      <c r="D2833" s="26">
        <v>0</v>
      </c>
    </row>
    <row r="2834" spans="3:4" x14ac:dyDescent="0.35">
      <c r="C2834" s="3" t="s">
        <v>14621</v>
      </c>
      <c r="D2834" s="26">
        <v>0</v>
      </c>
    </row>
    <row r="2835" spans="3:4" x14ac:dyDescent="0.35">
      <c r="C2835" s="3" t="s">
        <v>16196</v>
      </c>
      <c r="D2835" s="26">
        <v>0</v>
      </c>
    </row>
    <row r="2836" spans="3:4" x14ac:dyDescent="0.35">
      <c r="C2836" s="3" t="s">
        <v>14622</v>
      </c>
      <c r="D2836" s="26">
        <v>0</v>
      </c>
    </row>
    <row r="2837" spans="3:4" x14ac:dyDescent="0.35">
      <c r="C2837" s="3" t="s">
        <v>16204</v>
      </c>
      <c r="D2837" s="26">
        <v>0</v>
      </c>
    </row>
    <row r="2838" spans="3:4" x14ac:dyDescent="0.35">
      <c r="C2838" s="3" t="s">
        <v>14623</v>
      </c>
      <c r="D2838" s="26">
        <v>0</v>
      </c>
    </row>
    <row r="2839" spans="3:4" x14ac:dyDescent="0.35">
      <c r="C2839" s="3" t="s">
        <v>16212</v>
      </c>
      <c r="D2839" s="26">
        <v>0</v>
      </c>
    </row>
    <row r="2840" spans="3:4" x14ac:dyDescent="0.35">
      <c r="C2840" s="3" t="s">
        <v>14624</v>
      </c>
      <c r="D2840" s="26">
        <v>0</v>
      </c>
    </row>
    <row r="2841" spans="3:4" x14ac:dyDescent="0.35">
      <c r="C2841" s="3" t="s">
        <v>16220</v>
      </c>
      <c r="D2841" s="26">
        <v>0</v>
      </c>
    </row>
    <row r="2842" spans="3:4" x14ac:dyDescent="0.35">
      <c r="C2842" s="3" t="s">
        <v>14625</v>
      </c>
      <c r="D2842" s="26">
        <v>0</v>
      </c>
    </row>
    <row r="2843" spans="3:4" x14ac:dyDescent="0.35">
      <c r="C2843" s="3" t="s">
        <v>16228</v>
      </c>
      <c r="D2843" s="26">
        <v>0</v>
      </c>
    </row>
    <row r="2844" spans="3:4" x14ac:dyDescent="0.35">
      <c r="C2844" s="3" t="s">
        <v>14626</v>
      </c>
      <c r="D2844" s="26">
        <v>0</v>
      </c>
    </row>
    <row r="2845" spans="3:4" x14ac:dyDescent="0.35">
      <c r="C2845" s="3" t="s">
        <v>16236</v>
      </c>
      <c r="D2845" s="26">
        <v>0</v>
      </c>
    </row>
    <row r="2846" spans="3:4" x14ac:dyDescent="0.35">
      <c r="C2846" s="3" t="s">
        <v>14627</v>
      </c>
      <c r="D2846" s="26">
        <v>0</v>
      </c>
    </row>
    <row r="2847" spans="3:4" x14ac:dyDescent="0.35">
      <c r="C2847" s="3" t="s">
        <v>16244</v>
      </c>
      <c r="D2847" s="26">
        <v>0</v>
      </c>
    </row>
    <row r="2848" spans="3:4" x14ac:dyDescent="0.35">
      <c r="C2848" s="3" t="s">
        <v>14628</v>
      </c>
      <c r="D2848" s="26">
        <v>0</v>
      </c>
    </row>
    <row r="2849" spans="3:4" x14ac:dyDescent="0.35">
      <c r="C2849" s="3" t="s">
        <v>16252</v>
      </c>
      <c r="D2849" s="26">
        <v>0</v>
      </c>
    </row>
    <row r="2850" spans="3:4" x14ac:dyDescent="0.35">
      <c r="C2850" s="3" t="s">
        <v>14629</v>
      </c>
      <c r="D2850" s="26">
        <v>0</v>
      </c>
    </row>
    <row r="2851" spans="3:4" x14ac:dyDescent="0.35">
      <c r="C2851" s="3" t="s">
        <v>16260</v>
      </c>
      <c r="D2851" s="26">
        <v>0</v>
      </c>
    </row>
    <row r="2852" spans="3:4" x14ac:dyDescent="0.35">
      <c r="C2852" s="3" t="s">
        <v>14630</v>
      </c>
      <c r="D2852" s="26">
        <v>0</v>
      </c>
    </row>
    <row r="2853" spans="3:4" x14ac:dyDescent="0.35">
      <c r="C2853" s="3" t="s">
        <v>16268</v>
      </c>
      <c r="D2853" s="26">
        <v>0</v>
      </c>
    </row>
    <row r="2854" spans="3:4" x14ac:dyDescent="0.35">
      <c r="C2854" s="3" t="s">
        <v>14631</v>
      </c>
      <c r="D2854" s="26">
        <v>0</v>
      </c>
    </row>
    <row r="2855" spans="3:4" x14ac:dyDescent="0.35">
      <c r="C2855" s="3" t="s">
        <v>16276</v>
      </c>
      <c r="D2855" s="26">
        <v>0</v>
      </c>
    </row>
    <row r="2856" spans="3:4" x14ac:dyDescent="0.35">
      <c r="C2856" s="3" t="s">
        <v>14632</v>
      </c>
      <c r="D2856" s="26">
        <v>0</v>
      </c>
    </row>
    <row r="2857" spans="3:4" x14ac:dyDescent="0.35">
      <c r="C2857" s="3" t="s">
        <v>16284</v>
      </c>
      <c r="D2857" s="26">
        <v>0</v>
      </c>
    </row>
    <row r="2858" spans="3:4" x14ac:dyDescent="0.35">
      <c r="C2858" s="3" t="s">
        <v>14633</v>
      </c>
      <c r="D2858" s="26">
        <v>0</v>
      </c>
    </row>
    <row r="2859" spans="3:4" x14ac:dyDescent="0.35">
      <c r="C2859" s="3" t="s">
        <v>16292</v>
      </c>
      <c r="D2859" s="26">
        <v>0</v>
      </c>
    </row>
    <row r="2860" spans="3:4" x14ac:dyDescent="0.35">
      <c r="C2860" s="3" t="s">
        <v>14634</v>
      </c>
      <c r="D2860" s="26">
        <v>0</v>
      </c>
    </row>
    <row r="2861" spans="3:4" x14ac:dyDescent="0.35">
      <c r="C2861" s="3" t="s">
        <v>16300</v>
      </c>
      <c r="D2861" s="26">
        <v>0</v>
      </c>
    </row>
    <row r="2862" spans="3:4" x14ac:dyDescent="0.35">
      <c r="C2862" s="3" t="s">
        <v>14635</v>
      </c>
      <c r="D2862" s="26">
        <v>0</v>
      </c>
    </row>
    <row r="2863" spans="3:4" x14ac:dyDescent="0.35">
      <c r="C2863" s="3" t="s">
        <v>16308</v>
      </c>
      <c r="D2863" s="26">
        <v>0</v>
      </c>
    </row>
    <row r="2864" spans="3:4" x14ac:dyDescent="0.35">
      <c r="C2864" s="3" t="s">
        <v>14636</v>
      </c>
      <c r="D2864" s="26">
        <v>0</v>
      </c>
    </row>
    <row r="2865" spans="3:4" x14ac:dyDescent="0.35">
      <c r="C2865" s="3" t="s">
        <v>16316</v>
      </c>
      <c r="D2865" s="26">
        <v>0</v>
      </c>
    </row>
    <row r="2866" spans="3:4" x14ac:dyDescent="0.35">
      <c r="C2866" s="3" t="s">
        <v>14637</v>
      </c>
      <c r="D2866" s="26">
        <v>0</v>
      </c>
    </row>
    <row r="2867" spans="3:4" x14ac:dyDescent="0.35">
      <c r="C2867" s="3" t="s">
        <v>16324</v>
      </c>
      <c r="D2867" s="26">
        <v>0</v>
      </c>
    </row>
    <row r="2868" spans="3:4" x14ac:dyDescent="0.35">
      <c r="C2868" s="3" t="s">
        <v>14638</v>
      </c>
      <c r="D2868" s="26">
        <v>0</v>
      </c>
    </row>
    <row r="2869" spans="3:4" x14ac:dyDescent="0.35">
      <c r="C2869" s="3" t="s">
        <v>16332</v>
      </c>
      <c r="D2869" s="26">
        <v>0</v>
      </c>
    </row>
    <row r="2870" spans="3:4" x14ac:dyDescent="0.35">
      <c r="C2870" s="3" t="s">
        <v>14639</v>
      </c>
      <c r="D2870" s="26">
        <v>0</v>
      </c>
    </row>
    <row r="2871" spans="3:4" x14ac:dyDescent="0.35">
      <c r="C2871" s="3" t="s">
        <v>16340</v>
      </c>
      <c r="D2871" s="26">
        <v>0</v>
      </c>
    </row>
    <row r="2872" spans="3:4" x14ac:dyDescent="0.35">
      <c r="C2872" s="3" t="s">
        <v>14640</v>
      </c>
      <c r="D2872" s="26">
        <v>0</v>
      </c>
    </row>
    <row r="2873" spans="3:4" x14ac:dyDescent="0.35">
      <c r="C2873" s="3" t="s">
        <v>16348</v>
      </c>
      <c r="D2873" s="26">
        <v>0</v>
      </c>
    </row>
    <row r="2874" spans="3:4" x14ac:dyDescent="0.35">
      <c r="C2874" s="3" t="s">
        <v>14641</v>
      </c>
      <c r="D2874" s="26">
        <v>0</v>
      </c>
    </row>
    <row r="2875" spans="3:4" x14ac:dyDescent="0.35">
      <c r="C2875" s="3" t="s">
        <v>16356</v>
      </c>
      <c r="D2875" s="26">
        <v>0</v>
      </c>
    </row>
    <row r="2876" spans="3:4" x14ac:dyDescent="0.35">
      <c r="C2876" s="3" t="s">
        <v>14642</v>
      </c>
      <c r="D2876" s="26">
        <v>0</v>
      </c>
    </row>
    <row r="2877" spans="3:4" x14ac:dyDescent="0.35">
      <c r="C2877" s="3" t="s">
        <v>16364</v>
      </c>
      <c r="D2877" s="26">
        <v>0</v>
      </c>
    </row>
    <row r="2878" spans="3:4" x14ac:dyDescent="0.35">
      <c r="C2878" s="3" t="s">
        <v>14643</v>
      </c>
      <c r="D2878" s="26">
        <v>0</v>
      </c>
    </row>
    <row r="2879" spans="3:4" x14ac:dyDescent="0.35">
      <c r="C2879" s="3" t="s">
        <v>16372</v>
      </c>
      <c r="D2879" s="26">
        <v>0</v>
      </c>
    </row>
    <row r="2880" spans="3:4" x14ac:dyDescent="0.35">
      <c r="C2880" s="3" t="s">
        <v>14644</v>
      </c>
      <c r="D2880" s="26">
        <v>0</v>
      </c>
    </row>
    <row r="2881" spans="3:4" x14ac:dyDescent="0.35">
      <c r="C2881" s="3" t="s">
        <v>16380</v>
      </c>
      <c r="D2881" s="26">
        <v>0</v>
      </c>
    </row>
    <row r="2882" spans="3:4" x14ac:dyDescent="0.35">
      <c r="C2882" s="3" t="s">
        <v>14645</v>
      </c>
      <c r="D2882" s="26">
        <v>0</v>
      </c>
    </row>
    <row r="2883" spans="3:4" x14ac:dyDescent="0.35">
      <c r="C2883" s="3" t="s">
        <v>16388</v>
      </c>
      <c r="D2883" s="26">
        <v>0</v>
      </c>
    </row>
    <row r="2884" spans="3:4" x14ac:dyDescent="0.35">
      <c r="C2884" s="3" t="s">
        <v>14646</v>
      </c>
      <c r="D2884" s="26">
        <v>0</v>
      </c>
    </row>
    <row r="2885" spans="3:4" x14ac:dyDescent="0.35">
      <c r="C2885" s="3" t="s">
        <v>16396</v>
      </c>
      <c r="D2885" s="26">
        <v>0</v>
      </c>
    </row>
    <row r="2886" spans="3:4" x14ac:dyDescent="0.35">
      <c r="C2886" s="3" t="s">
        <v>14647</v>
      </c>
      <c r="D2886" s="26">
        <v>0</v>
      </c>
    </row>
    <row r="2887" spans="3:4" x14ac:dyDescent="0.35">
      <c r="C2887" s="3" t="s">
        <v>16404</v>
      </c>
      <c r="D2887" s="26">
        <v>0</v>
      </c>
    </row>
    <row r="2888" spans="3:4" x14ac:dyDescent="0.35">
      <c r="C2888" s="3" t="s">
        <v>14648</v>
      </c>
      <c r="D2888" s="26">
        <v>0</v>
      </c>
    </row>
    <row r="2889" spans="3:4" x14ac:dyDescent="0.35">
      <c r="C2889" s="3" t="s">
        <v>16412</v>
      </c>
      <c r="D2889" s="26">
        <v>0</v>
      </c>
    </row>
    <row r="2890" spans="3:4" x14ac:dyDescent="0.35">
      <c r="C2890" s="3" t="s">
        <v>14649</v>
      </c>
      <c r="D2890" s="26">
        <v>0</v>
      </c>
    </row>
    <row r="2891" spans="3:4" x14ac:dyDescent="0.35">
      <c r="C2891" s="3" t="s">
        <v>16420</v>
      </c>
      <c r="D2891" s="26">
        <v>0</v>
      </c>
    </row>
    <row r="2892" spans="3:4" x14ac:dyDescent="0.35">
      <c r="C2892" s="3" t="s">
        <v>14650</v>
      </c>
      <c r="D2892" s="26">
        <v>0</v>
      </c>
    </row>
    <row r="2893" spans="3:4" x14ac:dyDescent="0.35">
      <c r="C2893" s="3" t="s">
        <v>16428</v>
      </c>
      <c r="D2893" s="26">
        <v>0</v>
      </c>
    </row>
    <row r="2894" spans="3:4" x14ac:dyDescent="0.35">
      <c r="C2894" s="3" t="s">
        <v>14651</v>
      </c>
      <c r="D2894" s="26">
        <v>0</v>
      </c>
    </row>
    <row r="2895" spans="3:4" x14ac:dyDescent="0.35">
      <c r="C2895" s="3" t="s">
        <v>16436</v>
      </c>
      <c r="D2895" s="26">
        <v>0</v>
      </c>
    </row>
    <row r="2896" spans="3:4" x14ac:dyDescent="0.35">
      <c r="C2896" s="3" t="s">
        <v>14652</v>
      </c>
      <c r="D2896" s="26">
        <v>0</v>
      </c>
    </row>
    <row r="2897" spans="3:4" x14ac:dyDescent="0.35">
      <c r="C2897" s="3" t="s">
        <v>16444</v>
      </c>
      <c r="D2897" s="26">
        <v>0</v>
      </c>
    </row>
    <row r="2898" spans="3:4" x14ac:dyDescent="0.35">
      <c r="C2898" s="3" t="s">
        <v>14653</v>
      </c>
      <c r="D2898" s="26">
        <v>0</v>
      </c>
    </row>
    <row r="2899" spans="3:4" x14ac:dyDescent="0.35">
      <c r="C2899" s="3" t="s">
        <v>16452</v>
      </c>
      <c r="D2899" s="26">
        <v>0</v>
      </c>
    </row>
    <row r="2900" spans="3:4" x14ac:dyDescent="0.35">
      <c r="C2900" s="3" t="s">
        <v>14654</v>
      </c>
      <c r="D2900" s="26">
        <v>0</v>
      </c>
    </row>
    <row r="2901" spans="3:4" x14ac:dyDescent="0.35">
      <c r="C2901" s="3" t="s">
        <v>16460</v>
      </c>
      <c r="D2901" s="26">
        <v>0</v>
      </c>
    </row>
    <row r="2902" spans="3:4" x14ac:dyDescent="0.35">
      <c r="C2902" s="3" t="s">
        <v>14655</v>
      </c>
      <c r="D2902" s="26">
        <v>0</v>
      </c>
    </row>
    <row r="2903" spans="3:4" x14ac:dyDescent="0.35">
      <c r="C2903" s="3" t="s">
        <v>16468</v>
      </c>
      <c r="D2903" s="26">
        <v>0</v>
      </c>
    </row>
    <row r="2904" spans="3:4" x14ac:dyDescent="0.35">
      <c r="C2904" s="3" t="s">
        <v>14656</v>
      </c>
      <c r="D2904" s="26">
        <v>0</v>
      </c>
    </row>
    <row r="2905" spans="3:4" x14ac:dyDescent="0.35">
      <c r="C2905" s="3" t="s">
        <v>16476</v>
      </c>
      <c r="D2905" s="26">
        <v>0</v>
      </c>
    </row>
    <row r="2906" spans="3:4" x14ac:dyDescent="0.35">
      <c r="C2906" s="3" t="s">
        <v>14657</v>
      </c>
      <c r="D2906" s="26">
        <v>0</v>
      </c>
    </row>
    <row r="2907" spans="3:4" x14ac:dyDescent="0.35">
      <c r="C2907" s="3" t="s">
        <v>16489</v>
      </c>
      <c r="D2907" s="26">
        <v>0</v>
      </c>
    </row>
    <row r="2908" spans="3:4" x14ac:dyDescent="0.35">
      <c r="C2908" s="3" t="s">
        <v>14658</v>
      </c>
      <c r="D2908" s="26">
        <v>0</v>
      </c>
    </row>
    <row r="2909" spans="3:4" x14ac:dyDescent="0.35">
      <c r="C2909" s="3" t="s">
        <v>16497</v>
      </c>
      <c r="D2909" s="26">
        <v>0</v>
      </c>
    </row>
    <row r="2910" spans="3:4" x14ac:dyDescent="0.35">
      <c r="C2910" s="3" t="s">
        <v>14659</v>
      </c>
      <c r="D2910" s="26">
        <v>0</v>
      </c>
    </row>
    <row r="2911" spans="3:4" x14ac:dyDescent="0.35">
      <c r="C2911" s="3" t="s">
        <v>16505</v>
      </c>
      <c r="D2911" s="26">
        <v>0</v>
      </c>
    </row>
    <row r="2912" spans="3:4" x14ac:dyDescent="0.35">
      <c r="C2912" s="3" t="s">
        <v>14660</v>
      </c>
      <c r="D2912" s="26">
        <v>0</v>
      </c>
    </row>
    <row r="2913" spans="3:4" x14ac:dyDescent="0.35">
      <c r="C2913" s="3" t="s">
        <v>16513</v>
      </c>
      <c r="D2913" s="26">
        <v>0</v>
      </c>
    </row>
    <row r="2914" spans="3:4" x14ac:dyDescent="0.35">
      <c r="C2914" s="3" t="s">
        <v>14661</v>
      </c>
      <c r="D2914" s="26">
        <v>0</v>
      </c>
    </row>
    <row r="2915" spans="3:4" x14ac:dyDescent="0.35">
      <c r="C2915" s="3" t="s">
        <v>16521</v>
      </c>
      <c r="D2915" s="26">
        <v>0</v>
      </c>
    </row>
    <row r="2916" spans="3:4" x14ac:dyDescent="0.35">
      <c r="C2916" s="3" t="s">
        <v>14662</v>
      </c>
      <c r="D2916" s="26">
        <v>0</v>
      </c>
    </row>
    <row r="2917" spans="3:4" x14ac:dyDescent="0.35">
      <c r="C2917" s="3" t="s">
        <v>16529</v>
      </c>
      <c r="D2917" s="26">
        <v>0</v>
      </c>
    </row>
    <row r="2918" spans="3:4" x14ac:dyDescent="0.35">
      <c r="C2918" s="3" t="s">
        <v>14663</v>
      </c>
      <c r="D2918" s="26">
        <v>0</v>
      </c>
    </row>
    <row r="2919" spans="3:4" x14ac:dyDescent="0.35">
      <c r="C2919" s="3" t="s">
        <v>16537</v>
      </c>
      <c r="D2919" s="26">
        <v>0</v>
      </c>
    </row>
    <row r="2920" spans="3:4" x14ac:dyDescent="0.35">
      <c r="C2920" s="3" t="s">
        <v>14664</v>
      </c>
      <c r="D2920" s="26">
        <v>0</v>
      </c>
    </row>
    <row r="2921" spans="3:4" x14ac:dyDescent="0.35">
      <c r="C2921" s="3" t="s">
        <v>16545</v>
      </c>
      <c r="D2921" s="26">
        <v>0</v>
      </c>
    </row>
    <row r="2922" spans="3:4" x14ac:dyDescent="0.35">
      <c r="C2922" s="3" t="s">
        <v>14665</v>
      </c>
      <c r="D2922" s="26">
        <v>0</v>
      </c>
    </row>
    <row r="2923" spans="3:4" x14ac:dyDescent="0.35">
      <c r="C2923" s="3" t="s">
        <v>16553</v>
      </c>
      <c r="D2923" s="26">
        <v>0</v>
      </c>
    </row>
    <row r="2924" spans="3:4" x14ac:dyDescent="0.35">
      <c r="C2924" s="3" t="s">
        <v>14666</v>
      </c>
      <c r="D2924" s="26">
        <v>0</v>
      </c>
    </row>
    <row r="2925" spans="3:4" x14ac:dyDescent="0.35">
      <c r="C2925" s="3" t="s">
        <v>16561</v>
      </c>
      <c r="D2925" s="26">
        <v>0</v>
      </c>
    </row>
    <row r="2926" spans="3:4" x14ac:dyDescent="0.35">
      <c r="C2926" s="3" t="s">
        <v>14667</v>
      </c>
      <c r="D2926" s="26">
        <v>0</v>
      </c>
    </row>
    <row r="2927" spans="3:4" x14ac:dyDescent="0.35">
      <c r="C2927" s="3" t="s">
        <v>16569</v>
      </c>
      <c r="D2927" s="26">
        <v>0</v>
      </c>
    </row>
    <row r="2928" spans="3:4" x14ac:dyDescent="0.35">
      <c r="C2928" s="3" t="s">
        <v>14668</v>
      </c>
      <c r="D2928" s="26">
        <v>0</v>
      </c>
    </row>
    <row r="2929" spans="3:4" x14ac:dyDescent="0.35">
      <c r="C2929" s="3" t="s">
        <v>16577</v>
      </c>
      <c r="D2929" s="26">
        <v>0</v>
      </c>
    </row>
    <row r="2930" spans="3:4" x14ac:dyDescent="0.35">
      <c r="C2930" s="3" t="s">
        <v>14669</v>
      </c>
      <c r="D2930" s="26">
        <v>0</v>
      </c>
    </row>
    <row r="2931" spans="3:4" x14ac:dyDescent="0.35">
      <c r="C2931" s="3" t="s">
        <v>16585</v>
      </c>
      <c r="D2931" s="26">
        <v>0</v>
      </c>
    </row>
    <row r="2932" spans="3:4" x14ac:dyDescent="0.35">
      <c r="C2932" s="3" t="s">
        <v>14670</v>
      </c>
      <c r="D2932" s="26">
        <v>0</v>
      </c>
    </row>
    <row r="2933" spans="3:4" x14ac:dyDescent="0.35">
      <c r="C2933" s="3" t="s">
        <v>16593</v>
      </c>
      <c r="D2933" s="26">
        <v>0</v>
      </c>
    </row>
    <row r="2934" spans="3:4" x14ac:dyDescent="0.35">
      <c r="C2934" s="3" t="s">
        <v>14671</v>
      </c>
      <c r="D2934" s="26">
        <v>0</v>
      </c>
    </row>
    <row r="2935" spans="3:4" x14ac:dyDescent="0.35">
      <c r="C2935" s="3" t="s">
        <v>16601</v>
      </c>
      <c r="D2935" s="26">
        <v>0</v>
      </c>
    </row>
    <row r="2936" spans="3:4" x14ac:dyDescent="0.35">
      <c r="C2936" s="3" t="s">
        <v>14672</v>
      </c>
      <c r="D2936" s="26">
        <v>0</v>
      </c>
    </row>
    <row r="2937" spans="3:4" x14ac:dyDescent="0.35">
      <c r="C2937" s="3" t="s">
        <v>16615</v>
      </c>
      <c r="D2937" s="26">
        <v>0</v>
      </c>
    </row>
    <row r="2938" spans="3:4" x14ac:dyDescent="0.35">
      <c r="C2938" s="3" t="s">
        <v>14673</v>
      </c>
      <c r="D2938" s="26">
        <v>0</v>
      </c>
    </row>
    <row r="2939" spans="3:4" x14ac:dyDescent="0.35">
      <c r="C2939" s="3" t="s">
        <v>14388</v>
      </c>
      <c r="D2939" s="26">
        <v>0</v>
      </c>
    </row>
    <row r="2940" spans="3:4" x14ac:dyDescent="0.35">
      <c r="C2940" s="3" t="s">
        <v>14674</v>
      </c>
      <c r="D2940" s="26">
        <v>0</v>
      </c>
    </row>
    <row r="2941" spans="3:4" x14ac:dyDescent="0.35">
      <c r="C2941" s="3" t="s">
        <v>16631</v>
      </c>
      <c r="D2941" s="26">
        <v>0</v>
      </c>
    </row>
    <row r="2942" spans="3:4" x14ac:dyDescent="0.35">
      <c r="C2942" s="3" t="s">
        <v>14675</v>
      </c>
      <c r="D2942" s="26">
        <v>0</v>
      </c>
    </row>
    <row r="2943" spans="3:4" x14ac:dyDescent="0.35">
      <c r="C2943" s="3" t="s">
        <v>16639</v>
      </c>
      <c r="D2943" s="26">
        <v>0</v>
      </c>
    </row>
    <row r="2944" spans="3:4" x14ac:dyDescent="0.35">
      <c r="C2944" s="3" t="s">
        <v>14676</v>
      </c>
      <c r="D2944" s="26">
        <v>0</v>
      </c>
    </row>
    <row r="2945" spans="3:4" x14ac:dyDescent="0.35">
      <c r="C2945" s="3" t="s">
        <v>16647</v>
      </c>
      <c r="D2945" s="26">
        <v>0</v>
      </c>
    </row>
    <row r="2946" spans="3:4" x14ac:dyDescent="0.35">
      <c r="C2946" s="3" t="s">
        <v>14677</v>
      </c>
      <c r="D2946" s="26">
        <v>0</v>
      </c>
    </row>
    <row r="2947" spans="3:4" x14ac:dyDescent="0.35">
      <c r="C2947" s="3" t="s">
        <v>16655</v>
      </c>
      <c r="D2947" s="26">
        <v>0</v>
      </c>
    </row>
    <row r="2948" spans="3:4" x14ac:dyDescent="0.35">
      <c r="C2948" s="3" t="s">
        <v>14678</v>
      </c>
      <c r="D2948" s="26">
        <v>0</v>
      </c>
    </row>
    <row r="2949" spans="3:4" x14ac:dyDescent="0.35">
      <c r="C2949" s="3" t="s">
        <v>16663</v>
      </c>
      <c r="D2949" s="26">
        <v>0</v>
      </c>
    </row>
    <row r="2950" spans="3:4" x14ac:dyDescent="0.35">
      <c r="C2950" s="3" t="s">
        <v>14679</v>
      </c>
      <c r="D2950" s="26">
        <v>0</v>
      </c>
    </row>
    <row r="2951" spans="3:4" x14ac:dyDescent="0.35">
      <c r="C2951" s="3" t="s">
        <v>16671</v>
      </c>
      <c r="D2951" s="26">
        <v>0</v>
      </c>
    </row>
    <row r="2952" spans="3:4" x14ac:dyDescent="0.35">
      <c r="C2952" s="3" t="s">
        <v>14680</v>
      </c>
      <c r="D2952" s="26">
        <v>0</v>
      </c>
    </row>
    <row r="2953" spans="3:4" x14ac:dyDescent="0.35">
      <c r="C2953" s="3" t="s">
        <v>16679</v>
      </c>
      <c r="D2953" s="26">
        <v>0</v>
      </c>
    </row>
    <row r="2954" spans="3:4" x14ac:dyDescent="0.35">
      <c r="C2954" s="3" t="s">
        <v>14681</v>
      </c>
      <c r="D2954" s="26">
        <v>0</v>
      </c>
    </row>
    <row r="2955" spans="3:4" x14ac:dyDescent="0.35">
      <c r="C2955" s="3" t="s">
        <v>15536</v>
      </c>
      <c r="D2955" s="26">
        <v>0</v>
      </c>
    </row>
    <row r="2956" spans="3:4" x14ac:dyDescent="0.35">
      <c r="C2956" s="3" t="s">
        <v>14682</v>
      </c>
      <c r="D2956" s="26">
        <v>0</v>
      </c>
    </row>
    <row r="2957" spans="3:4" x14ac:dyDescent="0.35">
      <c r="C2957" s="3" t="s">
        <v>15540</v>
      </c>
      <c r="D2957" s="26">
        <v>0</v>
      </c>
    </row>
    <row r="2958" spans="3:4" x14ac:dyDescent="0.35">
      <c r="C2958" s="3" t="s">
        <v>14393</v>
      </c>
      <c r="D2958" s="26">
        <v>0</v>
      </c>
    </row>
    <row r="2959" spans="3:4" x14ac:dyDescent="0.35">
      <c r="C2959" s="3" t="s">
        <v>15544</v>
      </c>
      <c r="D2959" s="26">
        <v>0</v>
      </c>
    </row>
    <row r="2960" spans="3:4" x14ac:dyDescent="0.35">
      <c r="C2960" s="3" t="s">
        <v>14684</v>
      </c>
      <c r="D2960" s="26">
        <v>0</v>
      </c>
    </row>
    <row r="2961" spans="3:4" x14ac:dyDescent="0.35">
      <c r="C2961" s="3" t="s">
        <v>15548</v>
      </c>
      <c r="D2961" s="26">
        <v>0</v>
      </c>
    </row>
    <row r="2962" spans="3:4" x14ac:dyDescent="0.35">
      <c r="C2962" s="3" t="s">
        <v>14685</v>
      </c>
      <c r="D2962" s="26">
        <v>0</v>
      </c>
    </row>
    <row r="2963" spans="3:4" x14ac:dyDescent="0.35">
      <c r="C2963" s="3" t="s">
        <v>15552</v>
      </c>
      <c r="D2963" s="26">
        <v>0</v>
      </c>
    </row>
    <row r="2964" spans="3:4" x14ac:dyDescent="0.35">
      <c r="C2964" s="3" t="s">
        <v>14686</v>
      </c>
      <c r="D2964" s="26">
        <v>0</v>
      </c>
    </row>
    <row r="2965" spans="3:4" x14ac:dyDescent="0.35">
      <c r="C2965" s="3" t="s">
        <v>15556</v>
      </c>
      <c r="D2965" s="26">
        <v>0</v>
      </c>
    </row>
    <row r="2966" spans="3:4" x14ac:dyDescent="0.35">
      <c r="C2966" s="3" t="s">
        <v>14687</v>
      </c>
      <c r="D2966" s="26">
        <v>0</v>
      </c>
    </row>
    <row r="2967" spans="3:4" x14ac:dyDescent="0.35">
      <c r="C2967" s="3" t="s">
        <v>15560</v>
      </c>
      <c r="D2967" s="26">
        <v>0</v>
      </c>
    </row>
    <row r="2968" spans="3:4" x14ac:dyDescent="0.35">
      <c r="C2968" s="3" t="s">
        <v>14688</v>
      </c>
      <c r="D2968" s="26">
        <v>0</v>
      </c>
    </row>
    <row r="2969" spans="3:4" x14ac:dyDescent="0.35">
      <c r="C2969" s="3" t="s">
        <v>15564</v>
      </c>
      <c r="D2969" s="26">
        <v>0</v>
      </c>
    </row>
    <row r="2970" spans="3:4" x14ac:dyDescent="0.35">
      <c r="C2970" s="3" t="s">
        <v>14689</v>
      </c>
      <c r="D2970" s="26">
        <v>0</v>
      </c>
    </row>
    <row r="2971" spans="3:4" x14ac:dyDescent="0.35">
      <c r="C2971" s="3" t="s">
        <v>15568</v>
      </c>
      <c r="D2971" s="26">
        <v>0</v>
      </c>
    </row>
    <row r="2972" spans="3:4" x14ac:dyDescent="0.35">
      <c r="C2972" s="3" t="s">
        <v>14690</v>
      </c>
      <c r="D2972" s="26">
        <v>0</v>
      </c>
    </row>
    <row r="2973" spans="3:4" x14ac:dyDescent="0.35">
      <c r="C2973" s="3" t="s">
        <v>15572</v>
      </c>
      <c r="D2973" s="26">
        <v>0</v>
      </c>
    </row>
    <row r="2974" spans="3:4" x14ac:dyDescent="0.35">
      <c r="C2974" s="3" t="s">
        <v>14691</v>
      </c>
      <c r="D2974" s="26">
        <v>0</v>
      </c>
    </row>
    <row r="2975" spans="3:4" x14ac:dyDescent="0.35">
      <c r="C2975" s="3" t="s">
        <v>15576</v>
      </c>
      <c r="D2975" s="26">
        <v>0</v>
      </c>
    </row>
    <row r="2976" spans="3:4" x14ac:dyDescent="0.35">
      <c r="C2976" s="3" t="s">
        <v>14692</v>
      </c>
      <c r="D2976" s="26">
        <v>0</v>
      </c>
    </row>
    <row r="2977" spans="3:4" x14ac:dyDescent="0.35">
      <c r="C2977" s="3" t="s">
        <v>15580</v>
      </c>
      <c r="D2977" s="26">
        <v>0</v>
      </c>
    </row>
    <row r="2978" spans="3:4" x14ac:dyDescent="0.35">
      <c r="C2978" s="3" t="s">
        <v>14693</v>
      </c>
      <c r="D2978" s="26">
        <v>0</v>
      </c>
    </row>
    <row r="2979" spans="3:4" x14ac:dyDescent="0.35">
      <c r="C2979" s="3" t="s">
        <v>15584</v>
      </c>
      <c r="D2979" s="26">
        <v>0</v>
      </c>
    </row>
    <row r="2980" spans="3:4" x14ac:dyDescent="0.35">
      <c r="C2980" s="3" t="s">
        <v>14694</v>
      </c>
      <c r="D2980" s="26">
        <v>0</v>
      </c>
    </row>
    <row r="2981" spans="3:4" x14ac:dyDescent="0.35">
      <c r="C2981" s="3" t="s">
        <v>15588</v>
      </c>
      <c r="D2981" s="26">
        <v>0</v>
      </c>
    </row>
    <row r="2982" spans="3:4" x14ac:dyDescent="0.35">
      <c r="C2982" s="3" t="s">
        <v>14695</v>
      </c>
      <c r="D2982" s="26">
        <v>0</v>
      </c>
    </row>
    <row r="2983" spans="3:4" x14ac:dyDescent="0.35">
      <c r="C2983" s="3" t="s">
        <v>15592</v>
      </c>
      <c r="D2983" s="26">
        <v>0</v>
      </c>
    </row>
    <row r="2984" spans="3:4" x14ac:dyDescent="0.35">
      <c r="C2984" s="3" t="s">
        <v>14696</v>
      </c>
      <c r="D2984" s="26">
        <v>0</v>
      </c>
    </row>
    <row r="2985" spans="3:4" x14ac:dyDescent="0.35">
      <c r="C2985" s="3" t="s">
        <v>15596</v>
      </c>
      <c r="D2985" s="26">
        <v>0</v>
      </c>
    </row>
    <row r="2986" spans="3:4" x14ac:dyDescent="0.35">
      <c r="C2986" s="3" t="s">
        <v>14697</v>
      </c>
      <c r="D2986" s="26">
        <v>0</v>
      </c>
    </row>
    <row r="2987" spans="3:4" x14ac:dyDescent="0.35">
      <c r="C2987" s="3" t="s">
        <v>15600</v>
      </c>
      <c r="D2987" s="26">
        <v>0</v>
      </c>
    </row>
    <row r="2988" spans="3:4" x14ac:dyDescent="0.35">
      <c r="C2988" s="3" t="s">
        <v>14698</v>
      </c>
      <c r="D2988" s="26">
        <v>0</v>
      </c>
    </row>
    <row r="2989" spans="3:4" x14ac:dyDescent="0.35">
      <c r="C2989" s="3" t="s">
        <v>15604</v>
      </c>
      <c r="D2989" s="26">
        <v>0</v>
      </c>
    </row>
    <row r="2990" spans="3:4" x14ac:dyDescent="0.35">
      <c r="C2990" s="3" t="s">
        <v>14699</v>
      </c>
      <c r="D2990" s="26">
        <v>0</v>
      </c>
    </row>
    <row r="2991" spans="3:4" x14ac:dyDescent="0.35">
      <c r="C2991" s="3" t="s">
        <v>15608</v>
      </c>
      <c r="D2991" s="26">
        <v>0</v>
      </c>
    </row>
    <row r="2992" spans="3:4" x14ac:dyDescent="0.35">
      <c r="C2992" s="3" t="s">
        <v>14700</v>
      </c>
      <c r="D2992" s="26">
        <v>0</v>
      </c>
    </row>
    <row r="2993" spans="3:4" x14ac:dyDescent="0.35">
      <c r="C2993" s="3" t="s">
        <v>15612</v>
      </c>
      <c r="D2993" s="26">
        <v>0</v>
      </c>
    </row>
    <row r="2994" spans="3:4" x14ac:dyDescent="0.35">
      <c r="C2994" s="3" t="s">
        <v>14701</v>
      </c>
      <c r="D2994" s="26">
        <v>0</v>
      </c>
    </row>
    <row r="2995" spans="3:4" x14ac:dyDescent="0.35">
      <c r="C2995" s="3" t="s">
        <v>15616</v>
      </c>
      <c r="D2995" s="26">
        <v>0</v>
      </c>
    </row>
    <row r="2996" spans="3:4" x14ac:dyDescent="0.35">
      <c r="C2996" s="3" t="s">
        <v>14702</v>
      </c>
      <c r="D2996" s="26">
        <v>0</v>
      </c>
    </row>
    <row r="2997" spans="3:4" x14ac:dyDescent="0.35">
      <c r="C2997" s="3" t="s">
        <v>15620</v>
      </c>
      <c r="D2997" s="26">
        <v>0</v>
      </c>
    </row>
    <row r="2998" spans="3:4" x14ac:dyDescent="0.35">
      <c r="C2998" s="3" t="s">
        <v>14703</v>
      </c>
      <c r="D2998" s="26">
        <v>0</v>
      </c>
    </row>
    <row r="2999" spans="3:4" x14ac:dyDescent="0.35">
      <c r="C2999" s="3" t="s">
        <v>15624</v>
      </c>
      <c r="D2999" s="26">
        <v>0</v>
      </c>
    </row>
    <row r="3000" spans="3:4" x14ac:dyDescent="0.35">
      <c r="C3000" s="3" t="s">
        <v>14704</v>
      </c>
      <c r="D3000" s="26">
        <v>0</v>
      </c>
    </row>
    <row r="3001" spans="3:4" x14ac:dyDescent="0.35">
      <c r="C3001" s="3" t="s">
        <v>15628</v>
      </c>
      <c r="D3001" s="26">
        <v>0</v>
      </c>
    </row>
    <row r="3002" spans="3:4" x14ac:dyDescent="0.35">
      <c r="C3002" s="3" t="s">
        <v>14705</v>
      </c>
      <c r="D3002" s="26">
        <v>0</v>
      </c>
    </row>
    <row r="3003" spans="3:4" x14ac:dyDescent="0.35">
      <c r="C3003" s="3" t="s">
        <v>15632</v>
      </c>
      <c r="D3003" s="26">
        <v>0</v>
      </c>
    </row>
    <row r="3004" spans="3:4" x14ac:dyDescent="0.35">
      <c r="C3004" s="3" t="s">
        <v>14706</v>
      </c>
      <c r="D3004" s="26">
        <v>0</v>
      </c>
    </row>
    <row r="3005" spans="3:4" x14ac:dyDescent="0.35">
      <c r="C3005" s="3" t="s">
        <v>15636</v>
      </c>
      <c r="D3005" s="26">
        <v>0</v>
      </c>
    </row>
    <row r="3006" spans="3:4" x14ac:dyDescent="0.35">
      <c r="C3006" s="3" t="s">
        <v>14707</v>
      </c>
      <c r="D3006" s="26">
        <v>0</v>
      </c>
    </row>
    <row r="3007" spans="3:4" x14ac:dyDescent="0.35">
      <c r="C3007" s="3" t="s">
        <v>15640</v>
      </c>
      <c r="D3007" s="26">
        <v>0</v>
      </c>
    </row>
    <row r="3008" spans="3:4" x14ac:dyDescent="0.35">
      <c r="C3008" s="3" t="s">
        <v>14708</v>
      </c>
      <c r="D3008" s="26">
        <v>0</v>
      </c>
    </row>
    <row r="3009" spans="3:4" x14ac:dyDescent="0.35">
      <c r="C3009" s="3" t="s">
        <v>15644</v>
      </c>
      <c r="D3009" s="26">
        <v>0</v>
      </c>
    </row>
    <row r="3010" spans="3:4" x14ac:dyDescent="0.35">
      <c r="C3010" s="3" t="s">
        <v>14709</v>
      </c>
      <c r="D3010" s="26">
        <v>0</v>
      </c>
    </row>
    <row r="3011" spans="3:4" x14ac:dyDescent="0.35">
      <c r="C3011" s="3" t="s">
        <v>15648</v>
      </c>
      <c r="D3011" s="26">
        <v>0</v>
      </c>
    </row>
    <row r="3012" spans="3:4" x14ac:dyDescent="0.35">
      <c r="C3012" s="3" t="s">
        <v>14710</v>
      </c>
      <c r="D3012" s="26">
        <v>0</v>
      </c>
    </row>
    <row r="3013" spans="3:4" x14ac:dyDescent="0.35">
      <c r="C3013" s="3" t="s">
        <v>15652</v>
      </c>
      <c r="D3013" s="26">
        <v>0</v>
      </c>
    </row>
    <row r="3014" spans="3:4" x14ac:dyDescent="0.35">
      <c r="C3014" s="3" t="s">
        <v>14711</v>
      </c>
      <c r="D3014" s="26">
        <v>0</v>
      </c>
    </row>
    <row r="3015" spans="3:4" x14ac:dyDescent="0.35">
      <c r="C3015" s="3" t="s">
        <v>15656</v>
      </c>
      <c r="D3015" s="26">
        <v>0</v>
      </c>
    </row>
    <row r="3016" spans="3:4" x14ac:dyDescent="0.35">
      <c r="C3016" s="3" t="s">
        <v>14712</v>
      </c>
      <c r="D3016" s="26">
        <v>0</v>
      </c>
    </row>
    <row r="3017" spans="3:4" x14ac:dyDescent="0.35">
      <c r="C3017" s="3" t="s">
        <v>15660</v>
      </c>
      <c r="D3017" s="26">
        <v>0</v>
      </c>
    </row>
    <row r="3018" spans="3:4" x14ac:dyDescent="0.35">
      <c r="C3018" s="3" t="s">
        <v>14713</v>
      </c>
      <c r="D3018" s="26">
        <v>0</v>
      </c>
    </row>
    <row r="3019" spans="3:4" x14ac:dyDescent="0.35">
      <c r="C3019" s="3" t="s">
        <v>15664</v>
      </c>
      <c r="D3019" s="26">
        <v>0</v>
      </c>
    </row>
    <row r="3020" spans="3:4" x14ac:dyDescent="0.35">
      <c r="C3020" s="3" t="s">
        <v>14714</v>
      </c>
      <c r="D3020" s="26">
        <v>0</v>
      </c>
    </row>
    <row r="3021" spans="3:4" x14ac:dyDescent="0.35">
      <c r="C3021" s="3" t="s">
        <v>15669</v>
      </c>
      <c r="D3021" s="26">
        <v>0</v>
      </c>
    </row>
    <row r="3022" spans="3:4" x14ac:dyDescent="0.35">
      <c r="C3022" s="3" t="s">
        <v>14715</v>
      </c>
      <c r="D3022" s="26">
        <v>0</v>
      </c>
    </row>
    <row r="3023" spans="3:4" x14ac:dyDescent="0.35">
      <c r="C3023" s="3" t="s">
        <v>15673</v>
      </c>
      <c r="D3023" s="26">
        <v>0</v>
      </c>
    </row>
    <row r="3024" spans="3:4" x14ac:dyDescent="0.35">
      <c r="C3024" s="3" t="s">
        <v>14716</v>
      </c>
      <c r="D3024" s="26">
        <v>0</v>
      </c>
    </row>
    <row r="3025" spans="3:4" x14ac:dyDescent="0.35">
      <c r="C3025" s="3" t="s">
        <v>15677</v>
      </c>
      <c r="D3025" s="26">
        <v>0</v>
      </c>
    </row>
    <row r="3026" spans="3:4" x14ac:dyDescent="0.35">
      <c r="C3026" s="3" t="s">
        <v>14717</v>
      </c>
      <c r="D3026" s="26">
        <v>0</v>
      </c>
    </row>
    <row r="3027" spans="3:4" x14ac:dyDescent="0.35">
      <c r="C3027" s="3" t="s">
        <v>15681</v>
      </c>
      <c r="D3027" s="26">
        <v>0</v>
      </c>
    </row>
    <row r="3028" spans="3:4" x14ac:dyDescent="0.35">
      <c r="C3028" s="3" t="s">
        <v>14718</v>
      </c>
      <c r="D3028" s="26">
        <v>0</v>
      </c>
    </row>
    <row r="3029" spans="3:4" x14ac:dyDescent="0.35">
      <c r="C3029" s="3" t="s">
        <v>15685</v>
      </c>
      <c r="D3029" s="26">
        <v>0</v>
      </c>
    </row>
    <row r="3030" spans="3:4" x14ac:dyDescent="0.35">
      <c r="C3030" s="3" t="s">
        <v>14719</v>
      </c>
      <c r="D3030" s="26">
        <v>0</v>
      </c>
    </row>
    <row r="3031" spans="3:4" x14ac:dyDescent="0.35">
      <c r="C3031" s="3" t="s">
        <v>15689</v>
      </c>
      <c r="D3031" s="26">
        <v>0</v>
      </c>
    </row>
    <row r="3032" spans="3:4" x14ac:dyDescent="0.35">
      <c r="C3032" s="3" t="s">
        <v>14720</v>
      </c>
      <c r="D3032" s="26">
        <v>0</v>
      </c>
    </row>
    <row r="3033" spans="3:4" x14ac:dyDescent="0.35">
      <c r="C3033" s="3" t="s">
        <v>15693</v>
      </c>
      <c r="D3033" s="26">
        <v>0</v>
      </c>
    </row>
    <row r="3034" spans="3:4" x14ac:dyDescent="0.35">
      <c r="C3034" s="3" t="s">
        <v>14721</v>
      </c>
      <c r="D3034" s="26">
        <v>0</v>
      </c>
    </row>
    <row r="3035" spans="3:4" x14ac:dyDescent="0.35">
      <c r="C3035" s="3" t="s">
        <v>15697</v>
      </c>
      <c r="D3035" s="26">
        <v>0</v>
      </c>
    </row>
    <row r="3036" spans="3:4" x14ac:dyDescent="0.35">
      <c r="C3036" s="3" t="s">
        <v>14722</v>
      </c>
      <c r="D3036" s="26">
        <v>0</v>
      </c>
    </row>
    <row r="3037" spans="3:4" x14ac:dyDescent="0.35">
      <c r="C3037" s="3" t="s">
        <v>15701</v>
      </c>
      <c r="D3037" s="26">
        <v>0</v>
      </c>
    </row>
    <row r="3038" spans="3:4" x14ac:dyDescent="0.35">
      <c r="C3038" s="3" t="s">
        <v>14723</v>
      </c>
      <c r="D3038" s="26">
        <v>0</v>
      </c>
    </row>
    <row r="3039" spans="3:4" x14ac:dyDescent="0.35">
      <c r="C3039" s="3" t="s">
        <v>15705</v>
      </c>
      <c r="D3039" s="26">
        <v>0</v>
      </c>
    </row>
    <row r="3040" spans="3:4" x14ac:dyDescent="0.35">
      <c r="C3040" s="3" t="s">
        <v>14724</v>
      </c>
      <c r="D3040" s="26">
        <v>0</v>
      </c>
    </row>
    <row r="3041" spans="3:4" x14ac:dyDescent="0.35">
      <c r="C3041" s="3" t="s">
        <v>15709</v>
      </c>
      <c r="D3041" s="26">
        <v>0</v>
      </c>
    </row>
    <row r="3042" spans="3:4" x14ac:dyDescent="0.35">
      <c r="C3042" s="3" t="s">
        <v>14725</v>
      </c>
      <c r="D3042" s="26">
        <v>0</v>
      </c>
    </row>
    <row r="3043" spans="3:4" x14ac:dyDescent="0.35">
      <c r="C3043" s="3" t="s">
        <v>15713</v>
      </c>
      <c r="D3043" s="26">
        <v>0</v>
      </c>
    </row>
    <row r="3044" spans="3:4" x14ac:dyDescent="0.35">
      <c r="C3044" s="3" t="s">
        <v>14726</v>
      </c>
      <c r="D3044" s="26">
        <v>0</v>
      </c>
    </row>
    <row r="3045" spans="3:4" x14ac:dyDescent="0.35">
      <c r="C3045" s="3" t="s">
        <v>15717</v>
      </c>
      <c r="D3045" s="26">
        <v>0</v>
      </c>
    </row>
    <row r="3046" spans="3:4" x14ac:dyDescent="0.35">
      <c r="C3046" s="3" t="s">
        <v>14727</v>
      </c>
      <c r="D3046" s="26">
        <v>0</v>
      </c>
    </row>
    <row r="3047" spans="3:4" x14ac:dyDescent="0.35">
      <c r="C3047" s="3" t="s">
        <v>15721</v>
      </c>
      <c r="D3047" s="26">
        <v>0</v>
      </c>
    </row>
    <row r="3048" spans="3:4" x14ac:dyDescent="0.35">
      <c r="C3048" s="3" t="s">
        <v>14728</v>
      </c>
      <c r="D3048" s="26">
        <v>0</v>
      </c>
    </row>
    <row r="3049" spans="3:4" x14ac:dyDescent="0.35">
      <c r="C3049" s="3" t="s">
        <v>15725</v>
      </c>
      <c r="D3049" s="26">
        <v>0</v>
      </c>
    </row>
    <row r="3050" spans="3:4" x14ac:dyDescent="0.35">
      <c r="C3050" s="3" t="s">
        <v>14729</v>
      </c>
      <c r="D3050" s="26">
        <v>0</v>
      </c>
    </row>
    <row r="3051" spans="3:4" x14ac:dyDescent="0.35">
      <c r="C3051" s="3" t="s">
        <v>15729</v>
      </c>
      <c r="D3051" s="26">
        <v>0</v>
      </c>
    </row>
    <row r="3052" spans="3:4" x14ac:dyDescent="0.35">
      <c r="C3052" s="3" t="s">
        <v>14730</v>
      </c>
      <c r="D3052" s="26">
        <v>0</v>
      </c>
    </row>
    <row r="3053" spans="3:4" x14ac:dyDescent="0.35">
      <c r="C3053" s="3" t="s">
        <v>15733</v>
      </c>
      <c r="D3053" s="26">
        <v>0</v>
      </c>
    </row>
    <row r="3054" spans="3:4" x14ac:dyDescent="0.35">
      <c r="C3054" s="3" t="s">
        <v>14731</v>
      </c>
      <c r="D3054" s="26">
        <v>0</v>
      </c>
    </row>
    <row r="3055" spans="3:4" x14ac:dyDescent="0.35">
      <c r="C3055" s="3" t="s">
        <v>15737</v>
      </c>
      <c r="D3055" s="26">
        <v>0</v>
      </c>
    </row>
    <row r="3056" spans="3:4" x14ac:dyDescent="0.35">
      <c r="C3056" s="3" t="s">
        <v>14732</v>
      </c>
      <c r="D3056" s="26">
        <v>0</v>
      </c>
    </row>
    <row r="3057" spans="3:4" x14ac:dyDescent="0.35">
      <c r="C3057" s="3" t="s">
        <v>15741</v>
      </c>
      <c r="D3057" s="26">
        <v>0</v>
      </c>
    </row>
    <row r="3058" spans="3:4" x14ac:dyDescent="0.35">
      <c r="C3058" s="3" t="s">
        <v>14733</v>
      </c>
      <c r="D3058" s="26">
        <v>0</v>
      </c>
    </row>
    <row r="3059" spans="3:4" x14ac:dyDescent="0.35">
      <c r="C3059" s="3" t="s">
        <v>15745</v>
      </c>
      <c r="D3059" s="26">
        <v>0</v>
      </c>
    </row>
    <row r="3060" spans="3:4" x14ac:dyDescent="0.35">
      <c r="C3060" s="3" t="s">
        <v>14734</v>
      </c>
      <c r="D3060" s="26">
        <v>0</v>
      </c>
    </row>
    <row r="3061" spans="3:4" x14ac:dyDescent="0.35">
      <c r="C3061" s="3" t="s">
        <v>15749</v>
      </c>
      <c r="D3061" s="26">
        <v>0</v>
      </c>
    </row>
    <row r="3062" spans="3:4" x14ac:dyDescent="0.35">
      <c r="C3062" s="3" t="s">
        <v>14735</v>
      </c>
      <c r="D3062" s="26">
        <v>0</v>
      </c>
    </row>
    <row r="3063" spans="3:4" x14ac:dyDescent="0.35">
      <c r="C3063" s="3" t="s">
        <v>15753</v>
      </c>
      <c r="D3063" s="26">
        <v>0</v>
      </c>
    </row>
    <row r="3064" spans="3:4" x14ac:dyDescent="0.35">
      <c r="C3064" s="3" t="s">
        <v>14736</v>
      </c>
      <c r="D3064" s="26">
        <v>0</v>
      </c>
    </row>
    <row r="3065" spans="3:4" x14ac:dyDescent="0.35">
      <c r="C3065" s="3" t="s">
        <v>15757</v>
      </c>
      <c r="D3065" s="26">
        <v>0</v>
      </c>
    </row>
    <row r="3066" spans="3:4" x14ac:dyDescent="0.35">
      <c r="C3066" s="3" t="s">
        <v>14737</v>
      </c>
      <c r="D3066" s="26">
        <v>0</v>
      </c>
    </row>
    <row r="3067" spans="3:4" x14ac:dyDescent="0.35">
      <c r="C3067" s="3" t="s">
        <v>15761</v>
      </c>
      <c r="D3067" s="26">
        <v>0</v>
      </c>
    </row>
    <row r="3068" spans="3:4" x14ac:dyDescent="0.35">
      <c r="C3068" s="3" t="s">
        <v>14738</v>
      </c>
      <c r="D3068" s="26">
        <v>0</v>
      </c>
    </row>
    <row r="3069" spans="3:4" x14ac:dyDescent="0.35">
      <c r="C3069" s="3" t="s">
        <v>15765</v>
      </c>
      <c r="D3069" s="26">
        <v>0</v>
      </c>
    </row>
    <row r="3070" spans="3:4" x14ac:dyDescent="0.35">
      <c r="C3070" s="3" t="s">
        <v>14739</v>
      </c>
      <c r="D3070" s="26">
        <v>0</v>
      </c>
    </row>
    <row r="3071" spans="3:4" x14ac:dyDescent="0.35">
      <c r="C3071" s="3" t="s">
        <v>15769</v>
      </c>
      <c r="D3071" s="26">
        <v>0</v>
      </c>
    </row>
    <row r="3072" spans="3:4" x14ac:dyDescent="0.35">
      <c r="C3072" s="3" t="s">
        <v>14740</v>
      </c>
      <c r="D3072" s="26">
        <v>0</v>
      </c>
    </row>
    <row r="3073" spans="3:4" x14ac:dyDescent="0.35">
      <c r="C3073" s="3" t="s">
        <v>15773</v>
      </c>
      <c r="D3073" s="26">
        <v>0</v>
      </c>
    </row>
    <row r="3074" spans="3:4" x14ac:dyDescent="0.35">
      <c r="C3074" s="3" t="s">
        <v>14741</v>
      </c>
      <c r="D3074" s="26">
        <v>0</v>
      </c>
    </row>
    <row r="3075" spans="3:4" x14ac:dyDescent="0.35">
      <c r="C3075" s="3" t="s">
        <v>15777</v>
      </c>
      <c r="D3075" s="26">
        <v>0</v>
      </c>
    </row>
    <row r="3076" spans="3:4" x14ac:dyDescent="0.35">
      <c r="C3076" s="3" t="s">
        <v>14742</v>
      </c>
      <c r="D3076" s="26">
        <v>0</v>
      </c>
    </row>
    <row r="3077" spans="3:4" x14ac:dyDescent="0.35">
      <c r="C3077" s="3" t="s">
        <v>15781</v>
      </c>
      <c r="D3077" s="26">
        <v>0</v>
      </c>
    </row>
    <row r="3078" spans="3:4" x14ac:dyDescent="0.35">
      <c r="C3078" s="3" t="s">
        <v>14743</v>
      </c>
      <c r="D3078" s="26">
        <v>0</v>
      </c>
    </row>
    <row r="3079" spans="3:4" x14ac:dyDescent="0.35">
      <c r="C3079" s="3" t="s">
        <v>15785</v>
      </c>
      <c r="D3079" s="26">
        <v>0</v>
      </c>
    </row>
    <row r="3080" spans="3:4" x14ac:dyDescent="0.35">
      <c r="C3080" s="3" t="s">
        <v>14744</v>
      </c>
      <c r="D3080" s="26">
        <v>0</v>
      </c>
    </row>
    <row r="3081" spans="3:4" x14ac:dyDescent="0.35">
      <c r="C3081" s="3" t="s">
        <v>15789</v>
      </c>
      <c r="D3081" s="26">
        <v>0</v>
      </c>
    </row>
    <row r="3082" spans="3:4" x14ac:dyDescent="0.35">
      <c r="C3082" s="3" t="s">
        <v>14745</v>
      </c>
      <c r="D3082" s="26">
        <v>0</v>
      </c>
    </row>
    <row r="3083" spans="3:4" x14ac:dyDescent="0.35">
      <c r="C3083" s="3" t="s">
        <v>15793</v>
      </c>
      <c r="D3083" s="26">
        <v>0</v>
      </c>
    </row>
    <row r="3084" spans="3:4" x14ac:dyDescent="0.35">
      <c r="C3084" s="3" t="s">
        <v>14746</v>
      </c>
      <c r="D3084" s="26">
        <v>0</v>
      </c>
    </row>
    <row r="3085" spans="3:4" x14ac:dyDescent="0.35">
      <c r="C3085" s="3" t="s">
        <v>15797</v>
      </c>
      <c r="D3085" s="26">
        <v>0</v>
      </c>
    </row>
    <row r="3086" spans="3:4" x14ac:dyDescent="0.35">
      <c r="C3086" s="3" t="s">
        <v>14747</v>
      </c>
      <c r="D3086" s="26">
        <v>0</v>
      </c>
    </row>
    <row r="3087" spans="3:4" x14ac:dyDescent="0.35">
      <c r="C3087" s="3" t="s">
        <v>15801</v>
      </c>
      <c r="D3087" s="26">
        <v>0</v>
      </c>
    </row>
    <row r="3088" spans="3:4" x14ac:dyDescent="0.35">
      <c r="C3088" s="3" t="s">
        <v>14748</v>
      </c>
      <c r="D3088" s="26">
        <v>0</v>
      </c>
    </row>
    <row r="3089" spans="3:4" x14ac:dyDescent="0.35">
      <c r="C3089" s="3" t="s">
        <v>15805</v>
      </c>
      <c r="D3089" s="26">
        <v>0</v>
      </c>
    </row>
    <row r="3090" spans="3:4" x14ac:dyDescent="0.35">
      <c r="C3090" s="3" t="s">
        <v>14749</v>
      </c>
      <c r="D3090" s="26">
        <v>0</v>
      </c>
    </row>
    <row r="3091" spans="3:4" x14ac:dyDescent="0.35">
      <c r="C3091" s="3" t="s">
        <v>15809</v>
      </c>
      <c r="D3091" s="26">
        <v>0</v>
      </c>
    </row>
    <row r="3092" spans="3:4" x14ac:dyDescent="0.35">
      <c r="C3092" s="3" t="s">
        <v>14750</v>
      </c>
      <c r="D3092" s="26">
        <v>0</v>
      </c>
    </row>
    <row r="3093" spans="3:4" x14ac:dyDescent="0.35">
      <c r="C3093" s="3" t="s">
        <v>15813</v>
      </c>
      <c r="D3093" s="26">
        <v>0</v>
      </c>
    </row>
    <row r="3094" spans="3:4" x14ac:dyDescent="0.35">
      <c r="C3094" s="3" t="s">
        <v>14751</v>
      </c>
      <c r="D3094" s="26">
        <v>0</v>
      </c>
    </row>
    <row r="3095" spans="3:4" x14ac:dyDescent="0.35">
      <c r="C3095" s="3" t="s">
        <v>15817</v>
      </c>
      <c r="D3095" s="26">
        <v>0</v>
      </c>
    </row>
    <row r="3096" spans="3:4" x14ac:dyDescent="0.35">
      <c r="C3096" s="3" t="s">
        <v>14752</v>
      </c>
      <c r="D3096" s="26">
        <v>0</v>
      </c>
    </row>
    <row r="3097" spans="3:4" x14ac:dyDescent="0.35">
      <c r="C3097" s="3" t="s">
        <v>15821</v>
      </c>
      <c r="D3097" s="26">
        <v>0</v>
      </c>
    </row>
    <row r="3098" spans="3:4" x14ac:dyDescent="0.35">
      <c r="C3098" s="3" t="s">
        <v>14753</v>
      </c>
      <c r="D3098" s="26">
        <v>0</v>
      </c>
    </row>
    <row r="3099" spans="3:4" x14ac:dyDescent="0.35">
      <c r="C3099" s="3" t="s">
        <v>15825</v>
      </c>
      <c r="D3099" s="26">
        <v>0</v>
      </c>
    </row>
    <row r="3100" spans="3:4" x14ac:dyDescent="0.35">
      <c r="C3100" s="3" t="s">
        <v>14754</v>
      </c>
      <c r="D3100" s="26">
        <v>0</v>
      </c>
    </row>
    <row r="3101" spans="3:4" x14ac:dyDescent="0.35">
      <c r="C3101" s="3" t="s">
        <v>15829</v>
      </c>
      <c r="D3101" s="26">
        <v>0</v>
      </c>
    </row>
    <row r="3102" spans="3:4" x14ac:dyDescent="0.35">
      <c r="C3102" s="3" t="s">
        <v>14755</v>
      </c>
      <c r="D3102" s="26">
        <v>0</v>
      </c>
    </row>
    <row r="3103" spans="3:4" x14ac:dyDescent="0.35">
      <c r="C3103" s="3" t="s">
        <v>15833</v>
      </c>
      <c r="D3103" s="26">
        <v>0</v>
      </c>
    </row>
    <row r="3104" spans="3:4" x14ac:dyDescent="0.35">
      <c r="C3104" s="3" t="s">
        <v>14756</v>
      </c>
      <c r="D3104" s="26">
        <v>0</v>
      </c>
    </row>
    <row r="3105" spans="3:4" x14ac:dyDescent="0.35">
      <c r="C3105" s="3" t="s">
        <v>15837</v>
      </c>
      <c r="D3105" s="26">
        <v>0</v>
      </c>
    </row>
    <row r="3106" spans="3:4" x14ac:dyDescent="0.35">
      <c r="C3106" s="3" t="s">
        <v>14757</v>
      </c>
      <c r="D3106" s="26">
        <v>0</v>
      </c>
    </row>
    <row r="3107" spans="3:4" x14ac:dyDescent="0.35">
      <c r="C3107" s="3" t="s">
        <v>15841</v>
      </c>
      <c r="D3107" s="26">
        <v>0</v>
      </c>
    </row>
    <row r="3108" spans="3:4" x14ac:dyDescent="0.35">
      <c r="C3108" s="3" t="s">
        <v>14758</v>
      </c>
      <c r="D3108" s="26">
        <v>0</v>
      </c>
    </row>
    <row r="3109" spans="3:4" x14ac:dyDescent="0.35">
      <c r="C3109" s="3" t="s">
        <v>15845</v>
      </c>
      <c r="D3109" s="26">
        <v>0</v>
      </c>
    </row>
    <row r="3110" spans="3:4" x14ac:dyDescent="0.35">
      <c r="C3110" s="3" t="s">
        <v>14759</v>
      </c>
      <c r="D3110" s="26">
        <v>0</v>
      </c>
    </row>
    <row r="3111" spans="3:4" x14ac:dyDescent="0.35">
      <c r="C3111" s="3" t="s">
        <v>15849</v>
      </c>
      <c r="D3111" s="26">
        <v>0</v>
      </c>
    </row>
    <row r="3112" spans="3:4" x14ac:dyDescent="0.35">
      <c r="C3112" s="3" t="s">
        <v>14760</v>
      </c>
      <c r="D3112" s="26">
        <v>0</v>
      </c>
    </row>
    <row r="3113" spans="3:4" x14ac:dyDescent="0.35">
      <c r="C3113" s="3" t="s">
        <v>15853</v>
      </c>
      <c r="D3113" s="26">
        <v>0</v>
      </c>
    </row>
    <row r="3114" spans="3:4" x14ac:dyDescent="0.35">
      <c r="C3114" s="3" t="s">
        <v>14761</v>
      </c>
      <c r="D3114" s="26">
        <v>0</v>
      </c>
    </row>
    <row r="3115" spans="3:4" x14ac:dyDescent="0.35">
      <c r="C3115" s="3" t="s">
        <v>14390</v>
      </c>
      <c r="D3115" s="26">
        <v>0</v>
      </c>
    </row>
    <row r="3116" spans="3:4" x14ac:dyDescent="0.35">
      <c r="C3116" s="3" t="s">
        <v>14762</v>
      </c>
      <c r="D3116" s="26">
        <v>0</v>
      </c>
    </row>
    <row r="3117" spans="3:4" x14ac:dyDescent="0.35">
      <c r="C3117" s="3" t="s">
        <v>15861</v>
      </c>
      <c r="D3117" s="26">
        <v>0</v>
      </c>
    </row>
    <row r="3118" spans="3:4" x14ac:dyDescent="0.35">
      <c r="C3118" s="3" t="s">
        <v>14763</v>
      </c>
      <c r="D3118" s="26">
        <v>0</v>
      </c>
    </row>
    <row r="3119" spans="3:4" x14ac:dyDescent="0.35">
      <c r="C3119" s="3" t="s">
        <v>15865</v>
      </c>
      <c r="D3119" s="26">
        <v>0</v>
      </c>
    </row>
    <row r="3120" spans="3:4" x14ac:dyDescent="0.35">
      <c r="C3120" s="3" t="s">
        <v>14764</v>
      </c>
      <c r="D3120" s="26">
        <v>0</v>
      </c>
    </row>
    <row r="3121" spans="3:4" x14ac:dyDescent="0.35">
      <c r="C3121" s="3" t="s">
        <v>15869</v>
      </c>
      <c r="D3121" s="26">
        <v>0</v>
      </c>
    </row>
    <row r="3122" spans="3:4" x14ac:dyDescent="0.35">
      <c r="C3122" s="3" t="s">
        <v>14765</v>
      </c>
      <c r="D3122" s="26">
        <v>0</v>
      </c>
    </row>
    <row r="3123" spans="3:4" x14ac:dyDescent="0.35">
      <c r="C3123" s="3" t="s">
        <v>15873</v>
      </c>
      <c r="D3123" s="26">
        <v>0</v>
      </c>
    </row>
    <row r="3124" spans="3:4" x14ac:dyDescent="0.35">
      <c r="C3124" s="3" t="s">
        <v>14766</v>
      </c>
      <c r="D3124" s="26">
        <v>0</v>
      </c>
    </row>
    <row r="3125" spans="3:4" x14ac:dyDescent="0.35">
      <c r="C3125" s="3" t="s">
        <v>15877</v>
      </c>
      <c r="D3125" s="26">
        <v>0</v>
      </c>
    </row>
    <row r="3126" spans="3:4" x14ac:dyDescent="0.35">
      <c r="C3126" s="3" t="s">
        <v>14767</v>
      </c>
      <c r="D3126" s="26">
        <v>0</v>
      </c>
    </row>
    <row r="3127" spans="3:4" x14ac:dyDescent="0.35">
      <c r="C3127" s="3" t="s">
        <v>15881</v>
      </c>
      <c r="D3127" s="26">
        <v>0</v>
      </c>
    </row>
    <row r="3128" spans="3:4" x14ac:dyDescent="0.35">
      <c r="C3128" s="3" t="s">
        <v>14768</v>
      </c>
      <c r="D3128" s="26">
        <v>0</v>
      </c>
    </row>
    <row r="3129" spans="3:4" x14ac:dyDescent="0.35">
      <c r="C3129" s="3" t="s">
        <v>15885</v>
      </c>
      <c r="D3129" s="26">
        <v>0</v>
      </c>
    </row>
    <row r="3130" spans="3:4" x14ac:dyDescent="0.35">
      <c r="C3130" s="3" t="s">
        <v>14769</v>
      </c>
      <c r="D3130" s="26">
        <v>0</v>
      </c>
    </row>
    <row r="3131" spans="3:4" x14ac:dyDescent="0.35">
      <c r="C3131" s="3" t="s">
        <v>15889</v>
      </c>
      <c r="D3131" s="26">
        <v>0</v>
      </c>
    </row>
    <row r="3132" spans="3:4" x14ac:dyDescent="0.35">
      <c r="C3132" s="3" t="s">
        <v>14770</v>
      </c>
      <c r="D3132" s="26">
        <v>0</v>
      </c>
    </row>
    <row r="3133" spans="3:4" x14ac:dyDescent="0.35">
      <c r="C3133" s="3" t="s">
        <v>15893</v>
      </c>
      <c r="D3133" s="26">
        <v>0</v>
      </c>
    </row>
    <row r="3134" spans="3:4" x14ac:dyDescent="0.35">
      <c r="C3134" s="3" t="s">
        <v>14771</v>
      </c>
      <c r="D3134" s="26">
        <v>0</v>
      </c>
    </row>
    <row r="3135" spans="3:4" x14ac:dyDescent="0.35">
      <c r="C3135" s="3" t="s">
        <v>15897</v>
      </c>
      <c r="D3135" s="26">
        <v>0</v>
      </c>
    </row>
    <row r="3136" spans="3:4" x14ac:dyDescent="0.35">
      <c r="C3136" s="3" t="s">
        <v>14772</v>
      </c>
      <c r="D3136" s="26">
        <v>0</v>
      </c>
    </row>
    <row r="3137" spans="3:4" x14ac:dyDescent="0.35">
      <c r="C3137" s="3" t="s">
        <v>15901</v>
      </c>
      <c r="D3137" s="26">
        <v>0</v>
      </c>
    </row>
    <row r="3138" spans="3:4" x14ac:dyDescent="0.35">
      <c r="C3138" s="3" t="s">
        <v>14773</v>
      </c>
      <c r="D3138" s="26">
        <v>0</v>
      </c>
    </row>
    <row r="3139" spans="3:4" x14ac:dyDescent="0.35">
      <c r="C3139" s="3" t="s">
        <v>15905</v>
      </c>
      <c r="D3139" s="26">
        <v>0</v>
      </c>
    </row>
    <row r="3140" spans="3:4" x14ac:dyDescent="0.35">
      <c r="C3140" s="3" t="s">
        <v>14774</v>
      </c>
      <c r="D3140" s="26">
        <v>0</v>
      </c>
    </row>
    <row r="3141" spans="3:4" x14ac:dyDescent="0.35">
      <c r="C3141" s="3" t="s">
        <v>15909</v>
      </c>
      <c r="D3141" s="26">
        <v>0</v>
      </c>
    </row>
    <row r="3142" spans="3:4" x14ac:dyDescent="0.35">
      <c r="C3142" s="3" t="s">
        <v>14775</v>
      </c>
      <c r="D3142" s="26">
        <v>0</v>
      </c>
    </row>
    <row r="3143" spans="3:4" x14ac:dyDescent="0.35">
      <c r="C3143" s="3" t="s">
        <v>15913</v>
      </c>
      <c r="D3143" s="26">
        <v>0</v>
      </c>
    </row>
    <row r="3144" spans="3:4" x14ac:dyDescent="0.35">
      <c r="C3144" s="3" t="s">
        <v>14776</v>
      </c>
      <c r="D3144" s="26">
        <v>0</v>
      </c>
    </row>
    <row r="3145" spans="3:4" x14ac:dyDescent="0.35">
      <c r="C3145" s="3" t="s">
        <v>15917</v>
      </c>
      <c r="D3145" s="26">
        <v>0</v>
      </c>
    </row>
    <row r="3146" spans="3:4" x14ac:dyDescent="0.35">
      <c r="C3146" s="3" t="s">
        <v>14777</v>
      </c>
      <c r="D3146" s="26">
        <v>0</v>
      </c>
    </row>
    <row r="3147" spans="3:4" x14ac:dyDescent="0.35">
      <c r="C3147" s="3" t="s">
        <v>15921</v>
      </c>
      <c r="D3147" s="26">
        <v>0</v>
      </c>
    </row>
    <row r="3148" spans="3:4" x14ac:dyDescent="0.35">
      <c r="C3148" s="3" t="s">
        <v>14778</v>
      </c>
      <c r="D3148" s="26">
        <v>0</v>
      </c>
    </row>
    <row r="3149" spans="3:4" x14ac:dyDescent="0.35">
      <c r="C3149" s="3" t="s">
        <v>15925</v>
      </c>
      <c r="D3149" s="26">
        <v>0</v>
      </c>
    </row>
    <row r="3150" spans="3:4" x14ac:dyDescent="0.35">
      <c r="C3150" s="3" t="s">
        <v>14779</v>
      </c>
      <c r="D3150" s="26">
        <v>0</v>
      </c>
    </row>
    <row r="3151" spans="3:4" x14ac:dyDescent="0.35">
      <c r="C3151" s="3" t="s">
        <v>15929</v>
      </c>
      <c r="D3151" s="26">
        <v>0</v>
      </c>
    </row>
    <row r="3152" spans="3:4" x14ac:dyDescent="0.35">
      <c r="C3152" s="3" t="s">
        <v>14780</v>
      </c>
      <c r="D3152" s="26">
        <v>0</v>
      </c>
    </row>
    <row r="3153" spans="3:4" x14ac:dyDescent="0.35">
      <c r="C3153" s="3" t="s">
        <v>15933</v>
      </c>
      <c r="D3153" s="26">
        <v>0</v>
      </c>
    </row>
    <row r="3154" spans="3:4" x14ac:dyDescent="0.35">
      <c r="C3154" s="3" t="s">
        <v>14781</v>
      </c>
      <c r="D3154" s="26">
        <v>0</v>
      </c>
    </row>
    <row r="3155" spans="3:4" x14ac:dyDescent="0.35">
      <c r="C3155" s="3" t="s">
        <v>15937</v>
      </c>
      <c r="D3155" s="26">
        <v>0</v>
      </c>
    </row>
    <row r="3156" spans="3:4" x14ac:dyDescent="0.35">
      <c r="C3156" s="3" t="s">
        <v>14782</v>
      </c>
      <c r="D3156" s="26">
        <v>0</v>
      </c>
    </row>
    <row r="3157" spans="3:4" x14ac:dyDescent="0.35">
      <c r="C3157" s="3" t="s">
        <v>15941</v>
      </c>
      <c r="D3157" s="26">
        <v>0</v>
      </c>
    </row>
    <row r="3158" spans="3:4" x14ac:dyDescent="0.35">
      <c r="C3158" s="3" t="s">
        <v>14783</v>
      </c>
      <c r="D3158" s="26">
        <v>0</v>
      </c>
    </row>
    <row r="3159" spans="3:4" x14ac:dyDescent="0.35">
      <c r="C3159" s="3" t="s">
        <v>15945</v>
      </c>
      <c r="D3159" s="26">
        <v>0</v>
      </c>
    </row>
    <row r="3160" spans="3:4" x14ac:dyDescent="0.35">
      <c r="C3160" s="3" t="s">
        <v>14784</v>
      </c>
      <c r="D3160" s="26">
        <v>0</v>
      </c>
    </row>
    <row r="3161" spans="3:4" x14ac:dyDescent="0.35">
      <c r="C3161" s="3" t="s">
        <v>15949</v>
      </c>
      <c r="D3161" s="26">
        <v>0</v>
      </c>
    </row>
    <row r="3162" spans="3:4" x14ac:dyDescent="0.35">
      <c r="C3162" s="3" t="s">
        <v>14785</v>
      </c>
      <c r="D3162" s="26">
        <v>0</v>
      </c>
    </row>
    <row r="3163" spans="3:4" x14ac:dyDescent="0.35">
      <c r="C3163" s="3" t="s">
        <v>15953</v>
      </c>
      <c r="D3163" s="26">
        <v>0</v>
      </c>
    </row>
    <row r="3164" spans="3:4" x14ac:dyDescent="0.35">
      <c r="C3164" s="3" t="s">
        <v>14786</v>
      </c>
      <c r="D3164" s="26">
        <v>0</v>
      </c>
    </row>
    <row r="3165" spans="3:4" x14ac:dyDescent="0.35">
      <c r="C3165" s="3" t="s">
        <v>15957</v>
      </c>
      <c r="D3165" s="26">
        <v>0</v>
      </c>
    </row>
    <row r="3166" spans="3:4" x14ac:dyDescent="0.35">
      <c r="C3166" s="3" t="s">
        <v>14787</v>
      </c>
      <c r="D3166" s="26">
        <v>0</v>
      </c>
    </row>
    <row r="3167" spans="3:4" x14ac:dyDescent="0.35">
      <c r="C3167" s="3" t="s">
        <v>15961</v>
      </c>
      <c r="D3167" s="26">
        <v>0</v>
      </c>
    </row>
    <row r="3168" spans="3:4" x14ac:dyDescent="0.35">
      <c r="C3168" s="3" t="s">
        <v>14788</v>
      </c>
      <c r="D3168" s="26">
        <v>0</v>
      </c>
    </row>
    <row r="3169" spans="3:4" x14ac:dyDescent="0.35">
      <c r="C3169" s="3" t="s">
        <v>15965</v>
      </c>
      <c r="D3169" s="26">
        <v>0</v>
      </c>
    </row>
    <row r="3170" spans="3:4" x14ac:dyDescent="0.35">
      <c r="C3170" s="3" t="s">
        <v>14789</v>
      </c>
      <c r="D3170" s="26">
        <v>0</v>
      </c>
    </row>
    <row r="3171" spans="3:4" x14ac:dyDescent="0.35">
      <c r="C3171" s="3" t="s">
        <v>15969</v>
      </c>
      <c r="D3171" s="26">
        <v>0</v>
      </c>
    </row>
    <row r="3172" spans="3:4" x14ac:dyDescent="0.35">
      <c r="C3172" s="3" t="s">
        <v>14790</v>
      </c>
      <c r="D3172" s="26">
        <v>0</v>
      </c>
    </row>
    <row r="3173" spans="3:4" x14ac:dyDescent="0.35">
      <c r="C3173" s="3" t="s">
        <v>15973</v>
      </c>
      <c r="D3173" s="26">
        <v>0</v>
      </c>
    </row>
    <row r="3174" spans="3:4" x14ac:dyDescent="0.35">
      <c r="C3174" s="3" t="s">
        <v>14791</v>
      </c>
      <c r="D3174" s="26">
        <v>0</v>
      </c>
    </row>
    <row r="3175" spans="3:4" x14ac:dyDescent="0.35">
      <c r="C3175" s="3" t="s">
        <v>15977</v>
      </c>
      <c r="D3175" s="26">
        <v>0</v>
      </c>
    </row>
    <row r="3176" spans="3:4" x14ac:dyDescent="0.35">
      <c r="C3176" s="3" t="s">
        <v>14792</v>
      </c>
      <c r="D3176" s="26">
        <v>0</v>
      </c>
    </row>
    <row r="3177" spans="3:4" x14ac:dyDescent="0.35">
      <c r="C3177" s="3" t="s">
        <v>15981</v>
      </c>
      <c r="D3177" s="26">
        <v>0</v>
      </c>
    </row>
    <row r="3178" spans="3:4" x14ac:dyDescent="0.35">
      <c r="C3178" s="3" t="s">
        <v>14793</v>
      </c>
      <c r="D3178" s="26">
        <v>0</v>
      </c>
    </row>
    <row r="3179" spans="3:4" x14ac:dyDescent="0.35">
      <c r="C3179" s="3" t="s">
        <v>15985</v>
      </c>
      <c r="D3179" s="26">
        <v>0</v>
      </c>
    </row>
    <row r="3180" spans="3:4" x14ac:dyDescent="0.35">
      <c r="C3180" s="3" t="s">
        <v>14794</v>
      </c>
      <c r="D3180" s="26">
        <v>0</v>
      </c>
    </row>
    <row r="3181" spans="3:4" x14ac:dyDescent="0.35">
      <c r="C3181" s="3" t="s">
        <v>15989</v>
      </c>
      <c r="D3181" s="26">
        <v>0</v>
      </c>
    </row>
    <row r="3182" spans="3:4" x14ac:dyDescent="0.35">
      <c r="C3182" s="3" t="s">
        <v>14795</v>
      </c>
      <c r="D3182" s="26">
        <v>0</v>
      </c>
    </row>
    <row r="3183" spans="3:4" x14ac:dyDescent="0.35">
      <c r="C3183" s="3" t="s">
        <v>15993</v>
      </c>
      <c r="D3183" s="26">
        <v>0</v>
      </c>
    </row>
    <row r="3184" spans="3:4" x14ac:dyDescent="0.35">
      <c r="C3184" s="3" t="s">
        <v>14796</v>
      </c>
      <c r="D3184" s="26">
        <v>0</v>
      </c>
    </row>
    <row r="3185" spans="3:4" x14ac:dyDescent="0.35">
      <c r="C3185" s="3" t="s">
        <v>15997</v>
      </c>
      <c r="D3185" s="26">
        <v>0</v>
      </c>
    </row>
    <row r="3186" spans="3:4" x14ac:dyDescent="0.35">
      <c r="C3186" s="3" t="s">
        <v>14797</v>
      </c>
      <c r="D3186" s="26">
        <v>0</v>
      </c>
    </row>
    <row r="3187" spans="3:4" x14ac:dyDescent="0.35">
      <c r="C3187" s="3" t="s">
        <v>16001</v>
      </c>
      <c r="D3187" s="26">
        <v>0</v>
      </c>
    </row>
    <row r="3188" spans="3:4" x14ac:dyDescent="0.35">
      <c r="C3188" s="3" t="s">
        <v>14798</v>
      </c>
      <c r="D3188" s="26">
        <v>0</v>
      </c>
    </row>
    <row r="3189" spans="3:4" x14ac:dyDescent="0.35">
      <c r="C3189" s="3" t="s">
        <v>16005</v>
      </c>
      <c r="D3189" s="26">
        <v>0</v>
      </c>
    </row>
    <row r="3190" spans="3:4" x14ac:dyDescent="0.35">
      <c r="C3190" s="3" t="s">
        <v>14799</v>
      </c>
      <c r="D3190" s="26">
        <v>0</v>
      </c>
    </row>
    <row r="3191" spans="3:4" x14ac:dyDescent="0.35">
      <c r="C3191" s="3" t="s">
        <v>16009</v>
      </c>
      <c r="D3191" s="26">
        <v>0</v>
      </c>
    </row>
    <row r="3192" spans="3:4" x14ac:dyDescent="0.35">
      <c r="C3192" s="3" t="s">
        <v>14800</v>
      </c>
      <c r="D3192" s="26">
        <v>0</v>
      </c>
    </row>
    <row r="3193" spans="3:4" x14ac:dyDescent="0.35">
      <c r="C3193" s="3" t="s">
        <v>16013</v>
      </c>
      <c r="D3193" s="26">
        <v>0</v>
      </c>
    </row>
    <row r="3194" spans="3:4" x14ac:dyDescent="0.35">
      <c r="C3194" s="3" t="s">
        <v>14801</v>
      </c>
      <c r="D3194" s="26">
        <v>0</v>
      </c>
    </row>
    <row r="3195" spans="3:4" x14ac:dyDescent="0.35">
      <c r="C3195" s="3" t="s">
        <v>16017</v>
      </c>
      <c r="D3195" s="26">
        <v>0</v>
      </c>
    </row>
    <row r="3196" spans="3:4" x14ac:dyDescent="0.35">
      <c r="C3196" s="3" t="s">
        <v>14802</v>
      </c>
      <c r="D3196" s="26">
        <v>0</v>
      </c>
    </row>
    <row r="3197" spans="3:4" x14ac:dyDescent="0.35">
      <c r="C3197" s="3" t="s">
        <v>16021</v>
      </c>
      <c r="D3197" s="26">
        <v>0</v>
      </c>
    </row>
    <row r="3198" spans="3:4" x14ac:dyDescent="0.35">
      <c r="C3198" s="3" t="s">
        <v>14803</v>
      </c>
      <c r="D3198" s="26">
        <v>0</v>
      </c>
    </row>
    <row r="3199" spans="3:4" x14ac:dyDescent="0.35">
      <c r="C3199" s="3" t="s">
        <v>16025</v>
      </c>
      <c r="D3199" s="26">
        <v>0</v>
      </c>
    </row>
    <row r="3200" spans="3:4" x14ac:dyDescent="0.35">
      <c r="C3200" s="3" t="s">
        <v>14804</v>
      </c>
      <c r="D3200" s="26">
        <v>0</v>
      </c>
    </row>
    <row r="3201" spans="3:4" x14ac:dyDescent="0.35">
      <c r="C3201" s="3" t="s">
        <v>16029</v>
      </c>
      <c r="D3201" s="26">
        <v>0</v>
      </c>
    </row>
    <row r="3202" spans="3:4" x14ac:dyDescent="0.35">
      <c r="C3202" s="3" t="s">
        <v>14805</v>
      </c>
      <c r="D3202" s="26">
        <v>0</v>
      </c>
    </row>
    <row r="3203" spans="3:4" x14ac:dyDescent="0.35">
      <c r="C3203" s="3" t="s">
        <v>16033</v>
      </c>
      <c r="D3203" s="26">
        <v>0</v>
      </c>
    </row>
    <row r="3204" spans="3:4" x14ac:dyDescent="0.35">
      <c r="C3204" s="3" t="s">
        <v>14806</v>
      </c>
      <c r="D3204" s="26">
        <v>0</v>
      </c>
    </row>
    <row r="3205" spans="3:4" x14ac:dyDescent="0.35">
      <c r="C3205" s="3" t="s">
        <v>16037</v>
      </c>
      <c r="D3205" s="26">
        <v>0</v>
      </c>
    </row>
    <row r="3206" spans="3:4" x14ac:dyDescent="0.35">
      <c r="C3206" s="3" t="s">
        <v>14807</v>
      </c>
      <c r="D3206" s="26">
        <v>0</v>
      </c>
    </row>
    <row r="3207" spans="3:4" x14ac:dyDescent="0.35">
      <c r="C3207" s="3" t="s">
        <v>16041</v>
      </c>
      <c r="D3207" s="26">
        <v>0</v>
      </c>
    </row>
    <row r="3208" spans="3:4" x14ac:dyDescent="0.35">
      <c r="C3208" s="3" t="s">
        <v>14808</v>
      </c>
      <c r="D3208" s="26">
        <v>0</v>
      </c>
    </row>
    <row r="3209" spans="3:4" x14ac:dyDescent="0.35">
      <c r="C3209" s="3" t="s">
        <v>16045</v>
      </c>
      <c r="D3209" s="26">
        <v>0</v>
      </c>
    </row>
    <row r="3210" spans="3:4" x14ac:dyDescent="0.35">
      <c r="C3210" s="3" t="s">
        <v>14809</v>
      </c>
      <c r="D3210" s="26">
        <v>0</v>
      </c>
    </row>
    <row r="3211" spans="3:4" x14ac:dyDescent="0.35">
      <c r="C3211" s="3" t="s">
        <v>16049</v>
      </c>
      <c r="D3211" s="26">
        <v>0</v>
      </c>
    </row>
    <row r="3212" spans="3:4" x14ac:dyDescent="0.35">
      <c r="C3212" s="3" t="s">
        <v>14810</v>
      </c>
      <c r="D3212" s="26">
        <v>0</v>
      </c>
    </row>
    <row r="3213" spans="3:4" x14ac:dyDescent="0.35">
      <c r="C3213" s="3" t="s">
        <v>16053</v>
      </c>
      <c r="D3213" s="26">
        <v>0</v>
      </c>
    </row>
    <row r="3214" spans="3:4" x14ac:dyDescent="0.35">
      <c r="C3214" s="3" t="s">
        <v>14811</v>
      </c>
      <c r="D3214" s="26">
        <v>0</v>
      </c>
    </row>
    <row r="3215" spans="3:4" x14ac:dyDescent="0.35">
      <c r="C3215" s="3" t="s">
        <v>16057</v>
      </c>
      <c r="D3215" s="26">
        <v>0</v>
      </c>
    </row>
    <row r="3216" spans="3:4" x14ac:dyDescent="0.35">
      <c r="C3216" s="3" t="s">
        <v>14812</v>
      </c>
      <c r="D3216" s="26">
        <v>0</v>
      </c>
    </row>
    <row r="3217" spans="3:4" x14ac:dyDescent="0.35">
      <c r="C3217" s="3" t="s">
        <v>16061</v>
      </c>
      <c r="D3217" s="26">
        <v>0</v>
      </c>
    </row>
    <row r="3218" spans="3:4" x14ac:dyDescent="0.35">
      <c r="C3218" s="3" t="s">
        <v>14813</v>
      </c>
      <c r="D3218" s="26">
        <v>0</v>
      </c>
    </row>
    <row r="3219" spans="3:4" x14ac:dyDescent="0.35">
      <c r="C3219" s="3" t="s">
        <v>16065</v>
      </c>
      <c r="D3219" s="26">
        <v>0</v>
      </c>
    </row>
    <row r="3220" spans="3:4" x14ac:dyDescent="0.35">
      <c r="C3220" s="3" t="s">
        <v>14814</v>
      </c>
      <c r="D3220" s="26">
        <v>0</v>
      </c>
    </row>
    <row r="3221" spans="3:4" x14ac:dyDescent="0.35">
      <c r="C3221" s="3" t="s">
        <v>16069</v>
      </c>
      <c r="D3221" s="26">
        <v>0</v>
      </c>
    </row>
    <row r="3222" spans="3:4" x14ac:dyDescent="0.35">
      <c r="C3222" s="3" t="s">
        <v>14815</v>
      </c>
      <c r="D3222" s="26">
        <v>0</v>
      </c>
    </row>
    <row r="3223" spans="3:4" x14ac:dyDescent="0.35">
      <c r="C3223" s="3" t="s">
        <v>16073</v>
      </c>
      <c r="D3223" s="26">
        <v>0</v>
      </c>
    </row>
    <row r="3224" spans="3:4" x14ac:dyDescent="0.35">
      <c r="C3224" s="3" t="s">
        <v>14816</v>
      </c>
      <c r="D3224" s="26">
        <v>0</v>
      </c>
    </row>
    <row r="3225" spans="3:4" x14ac:dyDescent="0.35">
      <c r="C3225" s="3" t="s">
        <v>16077</v>
      </c>
      <c r="D3225" s="26">
        <v>0</v>
      </c>
    </row>
    <row r="3226" spans="3:4" x14ac:dyDescent="0.35">
      <c r="C3226" s="3" t="s">
        <v>14817</v>
      </c>
      <c r="D3226" s="26">
        <v>0</v>
      </c>
    </row>
    <row r="3227" spans="3:4" x14ac:dyDescent="0.35">
      <c r="C3227" s="3" t="s">
        <v>16081</v>
      </c>
      <c r="D3227" s="26">
        <v>0</v>
      </c>
    </row>
    <row r="3228" spans="3:4" x14ac:dyDescent="0.35">
      <c r="C3228" s="3" t="s">
        <v>14818</v>
      </c>
      <c r="D3228" s="26">
        <v>0</v>
      </c>
    </row>
    <row r="3229" spans="3:4" x14ac:dyDescent="0.35">
      <c r="C3229" s="3" t="s">
        <v>16085</v>
      </c>
      <c r="D3229" s="26">
        <v>0</v>
      </c>
    </row>
    <row r="3230" spans="3:4" x14ac:dyDescent="0.35">
      <c r="C3230" s="3" t="s">
        <v>14819</v>
      </c>
      <c r="D3230" s="26">
        <v>0</v>
      </c>
    </row>
    <row r="3231" spans="3:4" x14ac:dyDescent="0.35">
      <c r="C3231" s="3" t="s">
        <v>14398</v>
      </c>
      <c r="D3231" s="26">
        <v>0</v>
      </c>
    </row>
    <row r="3232" spans="3:4" x14ac:dyDescent="0.35">
      <c r="C3232" s="3" t="s">
        <v>14820</v>
      </c>
      <c r="D3232" s="26">
        <v>0</v>
      </c>
    </row>
    <row r="3233" spans="3:4" x14ac:dyDescent="0.35">
      <c r="C3233" s="3" t="s">
        <v>16094</v>
      </c>
      <c r="D3233" s="26">
        <v>0</v>
      </c>
    </row>
    <row r="3234" spans="3:4" x14ac:dyDescent="0.35">
      <c r="C3234" s="3" t="s">
        <v>14821</v>
      </c>
      <c r="D3234" s="26">
        <v>0</v>
      </c>
    </row>
    <row r="3235" spans="3:4" x14ac:dyDescent="0.35">
      <c r="C3235" s="3" t="s">
        <v>16098</v>
      </c>
      <c r="D3235" s="26">
        <v>0</v>
      </c>
    </row>
    <row r="3236" spans="3:4" x14ac:dyDescent="0.35">
      <c r="C3236" s="3" t="s">
        <v>14822</v>
      </c>
      <c r="D3236" s="26">
        <v>0</v>
      </c>
    </row>
    <row r="3237" spans="3:4" x14ac:dyDescent="0.35">
      <c r="C3237" s="3" t="s">
        <v>16102</v>
      </c>
      <c r="D3237" s="26">
        <v>0</v>
      </c>
    </row>
    <row r="3238" spans="3:4" x14ac:dyDescent="0.35">
      <c r="C3238" s="3" t="s">
        <v>14823</v>
      </c>
      <c r="D3238" s="26">
        <v>0</v>
      </c>
    </row>
    <row r="3239" spans="3:4" x14ac:dyDescent="0.35">
      <c r="C3239" s="3" t="s">
        <v>16106</v>
      </c>
      <c r="D3239" s="26">
        <v>0</v>
      </c>
    </row>
    <row r="3240" spans="3:4" x14ac:dyDescent="0.35">
      <c r="C3240" s="3" t="s">
        <v>14824</v>
      </c>
      <c r="D3240" s="26">
        <v>0</v>
      </c>
    </row>
    <row r="3241" spans="3:4" x14ac:dyDescent="0.35">
      <c r="C3241" s="3" t="s">
        <v>16110</v>
      </c>
      <c r="D3241" s="26">
        <v>0</v>
      </c>
    </row>
    <row r="3242" spans="3:4" x14ac:dyDescent="0.35">
      <c r="C3242" s="3" t="s">
        <v>14825</v>
      </c>
      <c r="D3242" s="26">
        <v>0</v>
      </c>
    </row>
    <row r="3243" spans="3:4" x14ac:dyDescent="0.35">
      <c r="C3243" s="3" t="s">
        <v>16114</v>
      </c>
      <c r="D3243" s="26">
        <v>0</v>
      </c>
    </row>
    <row r="3244" spans="3:4" x14ac:dyDescent="0.35">
      <c r="C3244" s="3" t="s">
        <v>14826</v>
      </c>
      <c r="D3244" s="26">
        <v>0</v>
      </c>
    </row>
    <row r="3245" spans="3:4" x14ac:dyDescent="0.35">
      <c r="C3245" s="3" t="s">
        <v>16118</v>
      </c>
      <c r="D3245" s="26">
        <v>0</v>
      </c>
    </row>
    <row r="3246" spans="3:4" x14ac:dyDescent="0.35">
      <c r="C3246" s="3" t="s">
        <v>14827</v>
      </c>
      <c r="D3246" s="26">
        <v>0</v>
      </c>
    </row>
    <row r="3247" spans="3:4" x14ac:dyDescent="0.35">
      <c r="C3247" s="3" t="s">
        <v>16122</v>
      </c>
      <c r="D3247" s="26">
        <v>0</v>
      </c>
    </row>
    <row r="3248" spans="3:4" x14ac:dyDescent="0.35">
      <c r="C3248" s="3" t="s">
        <v>14828</v>
      </c>
      <c r="D3248" s="26">
        <v>0</v>
      </c>
    </row>
    <row r="3249" spans="3:4" x14ac:dyDescent="0.35">
      <c r="C3249" s="3" t="s">
        <v>16126</v>
      </c>
      <c r="D3249" s="26">
        <v>0</v>
      </c>
    </row>
    <row r="3250" spans="3:4" x14ac:dyDescent="0.35">
      <c r="C3250" s="3" t="s">
        <v>14829</v>
      </c>
      <c r="D3250" s="26">
        <v>0</v>
      </c>
    </row>
    <row r="3251" spans="3:4" x14ac:dyDescent="0.35">
      <c r="C3251" s="3" t="s">
        <v>16130</v>
      </c>
      <c r="D3251" s="26">
        <v>0</v>
      </c>
    </row>
    <row r="3252" spans="3:4" x14ac:dyDescent="0.35">
      <c r="C3252" s="3" t="s">
        <v>14830</v>
      </c>
      <c r="D3252" s="26">
        <v>0</v>
      </c>
    </row>
    <row r="3253" spans="3:4" x14ac:dyDescent="0.35">
      <c r="C3253" s="3" t="s">
        <v>16134</v>
      </c>
      <c r="D3253" s="26">
        <v>0</v>
      </c>
    </row>
    <row r="3254" spans="3:4" x14ac:dyDescent="0.35">
      <c r="C3254" s="3" t="s">
        <v>14831</v>
      </c>
      <c r="D3254" s="26">
        <v>0</v>
      </c>
    </row>
    <row r="3255" spans="3:4" x14ac:dyDescent="0.35">
      <c r="C3255" s="3" t="s">
        <v>16138</v>
      </c>
      <c r="D3255" s="26">
        <v>0</v>
      </c>
    </row>
    <row r="3256" spans="3:4" x14ac:dyDescent="0.35">
      <c r="C3256" s="3" t="s">
        <v>14832</v>
      </c>
      <c r="D3256" s="26">
        <v>0</v>
      </c>
    </row>
    <row r="3257" spans="3:4" x14ac:dyDescent="0.35">
      <c r="C3257" s="3" t="s">
        <v>16142</v>
      </c>
      <c r="D3257" s="26">
        <v>0</v>
      </c>
    </row>
    <row r="3258" spans="3:4" x14ac:dyDescent="0.35">
      <c r="C3258" s="3" t="s">
        <v>14833</v>
      </c>
      <c r="D3258" s="26">
        <v>0</v>
      </c>
    </row>
    <row r="3259" spans="3:4" x14ac:dyDescent="0.35">
      <c r="C3259" s="3" t="s">
        <v>16146</v>
      </c>
      <c r="D3259" s="26">
        <v>0</v>
      </c>
    </row>
    <row r="3260" spans="3:4" x14ac:dyDescent="0.35">
      <c r="C3260" s="3" t="s">
        <v>14834</v>
      </c>
      <c r="D3260" s="26">
        <v>0</v>
      </c>
    </row>
    <row r="3261" spans="3:4" x14ac:dyDescent="0.35">
      <c r="C3261" s="3" t="s">
        <v>16150</v>
      </c>
      <c r="D3261" s="26">
        <v>0</v>
      </c>
    </row>
    <row r="3262" spans="3:4" x14ac:dyDescent="0.35">
      <c r="C3262" s="3" t="s">
        <v>14835</v>
      </c>
      <c r="D3262" s="26">
        <v>0</v>
      </c>
    </row>
    <row r="3263" spans="3:4" x14ac:dyDescent="0.35">
      <c r="C3263" s="3" t="s">
        <v>16154</v>
      </c>
      <c r="D3263" s="26">
        <v>0</v>
      </c>
    </row>
    <row r="3264" spans="3:4" x14ac:dyDescent="0.35">
      <c r="C3264" s="3" t="s">
        <v>14836</v>
      </c>
      <c r="D3264" s="26">
        <v>0</v>
      </c>
    </row>
    <row r="3265" spans="3:4" x14ac:dyDescent="0.35">
      <c r="C3265" s="3" t="s">
        <v>16158</v>
      </c>
      <c r="D3265" s="26">
        <v>0</v>
      </c>
    </row>
    <row r="3266" spans="3:4" x14ac:dyDescent="0.35">
      <c r="C3266" s="3" t="s">
        <v>14837</v>
      </c>
      <c r="D3266" s="26">
        <v>0</v>
      </c>
    </row>
    <row r="3267" spans="3:4" x14ac:dyDescent="0.35">
      <c r="C3267" s="3" t="s">
        <v>16162</v>
      </c>
      <c r="D3267" s="26">
        <v>0</v>
      </c>
    </row>
    <row r="3268" spans="3:4" x14ac:dyDescent="0.35">
      <c r="C3268" s="3" t="s">
        <v>14838</v>
      </c>
      <c r="D3268" s="26">
        <v>0</v>
      </c>
    </row>
    <row r="3269" spans="3:4" x14ac:dyDescent="0.35">
      <c r="C3269" s="3" t="s">
        <v>16166</v>
      </c>
      <c r="D3269" s="26">
        <v>0</v>
      </c>
    </row>
    <row r="3270" spans="3:4" x14ac:dyDescent="0.35">
      <c r="C3270" s="3" t="s">
        <v>14839</v>
      </c>
      <c r="D3270" s="26">
        <v>0</v>
      </c>
    </row>
    <row r="3271" spans="3:4" x14ac:dyDescent="0.35">
      <c r="C3271" s="3" t="s">
        <v>16170</v>
      </c>
      <c r="D3271" s="26">
        <v>0</v>
      </c>
    </row>
    <row r="3272" spans="3:4" x14ac:dyDescent="0.35">
      <c r="C3272" s="3" t="s">
        <v>14840</v>
      </c>
      <c r="D3272" s="26">
        <v>0</v>
      </c>
    </row>
    <row r="3273" spans="3:4" x14ac:dyDescent="0.35">
      <c r="C3273" s="3" t="s">
        <v>16174</v>
      </c>
      <c r="D3273" s="26">
        <v>0</v>
      </c>
    </row>
    <row r="3274" spans="3:4" x14ac:dyDescent="0.35">
      <c r="C3274" s="3" t="s">
        <v>14841</v>
      </c>
      <c r="D3274" s="26">
        <v>0</v>
      </c>
    </row>
    <row r="3275" spans="3:4" x14ac:dyDescent="0.35">
      <c r="C3275" s="3" t="s">
        <v>16178</v>
      </c>
      <c r="D3275" s="26">
        <v>0</v>
      </c>
    </row>
    <row r="3276" spans="3:4" x14ac:dyDescent="0.35">
      <c r="C3276" s="3" t="s">
        <v>14842</v>
      </c>
      <c r="D3276" s="26">
        <v>0</v>
      </c>
    </row>
    <row r="3277" spans="3:4" x14ac:dyDescent="0.35">
      <c r="C3277" s="3" t="s">
        <v>16182</v>
      </c>
      <c r="D3277" s="26">
        <v>0</v>
      </c>
    </row>
    <row r="3278" spans="3:4" x14ac:dyDescent="0.35">
      <c r="C3278" s="3" t="s">
        <v>14843</v>
      </c>
      <c r="D3278" s="26">
        <v>0</v>
      </c>
    </row>
    <row r="3279" spans="3:4" x14ac:dyDescent="0.35">
      <c r="C3279" s="3" t="s">
        <v>16186</v>
      </c>
      <c r="D3279" s="26">
        <v>0</v>
      </c>
    </row>
    <row r="3280" spans="3:4" x14ac:dyDescent="0.35">
      <c r="C3280" s="3" t="s">
        <v>14844</v>
      </c>
      <c r="D3280" s="26">
        <v>0</v>
      </c>
    </row>
    <row r="3281" spans="3:4" x14ac:dyDescent="0.35">
      <c r="C3281" s="3" t="s">
        <v>16190</v>
      </c>
      <c r="D3281" s="26">
        <v>0</v>
      </c>
    </row>
    <row r="3282" spans="3:4" x14ac:dyDescent="0.35">
      <c r="C3282" s="3" t="s">
        <v>14845</v>
      </c>
      <c r="D3282" s="26">
        <v>0</v>
      </c>
    </row>
    <row r="3283" spans="3:4" x14ac:dyDescent="0.35">
      <c r="C3283" s="3" t="s">
        <v>16194</v>
      </c>
      <c r="D3283" s="26">
        <v>0</v>
      </c>
    </row>
    <row r="3284" spans="3:4" x14ac:dyDescent="0.35">
      <c r="C3284" s="3" t="s">
        <v>14846</v>
      </c>
      <c r="D3284" s="26">
        <v>0</v>
      </c>
    </row>
    <row r="3285" spans="3:4" x14ac:dyDescent="0.35">
      <c r="C3285" s="3" t="s">
        <v>16198</v>
      </c>
      <c r="D3285" s="26">
        <v>0</v>
      </c>
    </row>
    <row r="3286" spans="3:4" x14ac:dyDescent="0.35">
      <c r="C3286" s="3" t="s">
        <v>14847</v>
      </c>
      <c r="D3286" s="26">
        <v>0</v>
      </c>
    </row>
    <row r="3287" spans="3:4" x14ac:dyDescent="0.35">
      <c r="C3287" s="3" t="s">
        <v>16202</v>
      </c>
      <c r="D3287" s="26">
        <v>0</v>
      </c>
    </row>
    <row r="3288" spans="3:4" x14ac:dyDescent="0.35">
      <c r="C3288" s="3" t="s">
        <v>14848</v>
      </c>
      <c r="D3288" s="26">
        <v>0</v>
      </c>
    </row>
    <row r="3289" spans="3:4" x14ac:dyDescent="0.35">
      <c r="C3289" s="3" t="s">
        <v>16206</v>
      </c>
      <c r="D3289" s="26">
        <v>0</v>
      </c>
    </row>
    <row r="3290" spans="3:4" x14ac:dyDescent="0.35">
      <c r="C3290" s="3" t="s">
        <v>14849</v>
      </c>
      <c r="D3290" s="26">
        <v>0</v>
      </c>
    </row>
    <row r="3291" spans="3:4" x14ac:dyDescent="0.35">
      <c r="C3291" s="3" t="s">
        <v>16210</v>
      </c>
      <c r="D3291" s="26">
        <v>0</v>
      </c>
    </row>
    <row r="3292" spans="3:4" x14ac:dyDescent="0.35">
      <c r="C3292" s="3" t="s">
        <v>14850</v>
      </c>
      <c r="D3292" s="26">
        <v>0</v>
      </c>
    </row>
    <row r="3293" spans="3:4" x14ac:dyDescent="0.35">
      <c r="C3293" s="3" t="s">
        <v>16214</v>
      </c>
      <c r="D3293" s="26">
        <v>0</v>
      </c>
    </row>
    <row r="3294" spans="3:4" x14ac:dyDescent="0.35">
      <c r="C3294" s="3" t="s">
        <v>14851</v>
      </c>
      <c r="D3294" s="26">
        <v>0</v>
      </c>
    </row>
    <row r="3295" spans="3:4" x14ac:dyDescent="0.35">
      <c r="C3295" s="3" t="s">
        <v>16218</v>
      </c>
      <c r="D3295" s="26">
        <v>0</v>
      </c>
    </row>
    <row r="3296" spans="3:4" x14ac:dyDescent="0.35">
      <c r="C3296" s="3" t="s">
        <v>14852</v>
      </c>
      <c r="D3296" s="26">
        <v>0</v>
      </c>
    </row>
    <row r="3297" spans="3:4" x14ac:dyDescent="0.35">
      <c r="C3297" s="3" t="s">
        <v>16222</v>
      </c>
      <c r="D3297" s="26">
        <v>0</v>
      </c>
    </row>
    <row r="3298" spans="3:4" x14ac:dyDescent="0.35">
      <c r="C3298" s="3" t="s">
        <v>14853</v>
      </c>
      <c r="D3298" s="26">
        <v>0</v>
      </c>
    </row>
    <row r="3299" spans="3:4" x14ac:dyDescent="0.35">
      <c r="C3299" s="3" t="s">
        <v>16226</v>
      </c>
      <c r="D3299" s="26">
        <v>0</v>
      </c>
    </row>
    <row r="3300" spans="3:4" x14ac:dyDescent="0.35">
      <c r="C3300" s="3" t="s">
        <v>14854</v>
      </c>
      <c r="D3300" s="26">
        <v>0</v>
      </c>
    </row>
    <row r="3301" spans="3:4" x14ac:dyDescent="0.35">
      <c r="C3301" s="3" t="s">
        <v>16230</v>
      </c>
      <c r="D3301" s="26">
        <v>0</v>
      </c>
    </row>
    <row r="3302" spans="3:4" x14ac:dyDescent="0.35">
      <c r="C3302" s="3" t="s">
        <v>14855</v>
      </c>
      <c r="D3302" s="26">
        <v>0</v>
      </c>
    </row>
    <row r="3303" spans="3:4" x14ac:dyDescent="0.35">
      <c r="C3303" s="3" t="s">
        <v>16234</v>
      </c>
      <c r="D3303" s="26">
        <v>0</v>
      </c>
    </row>
    <row r="3304" spans="3:4" x14ac:dyDescent="0.35">
      <c r="C3304" s="3" t="s">
        <v>14856</v>
      </c>
      <c r="D3304" s="26">
        <v>0</v>
      </c>
    </row>
    <row r="3305" spans="3:4" x14ac:dyDescent="0.35">
      <c r="C3305" s="3" t="s">
        <v>16238</v>
      </c>
      <c r="D3305" s="26">
        <v>0</v>
      </c>
    </row>
    <row r="3306" spans="3:4" x14ac:dyDescent="0.35">
      <c r="C3306" s="3" t="s">
        <v>14857</v>
      </c>
      <c r="D3306" s="26">
        <v>0</v>
      </c>
    </row>
    <row r="3307" spans="3:4" x14ac:dyDescent="0.35">
      <c r="C3307" s="3" t="s">
        <v>16242</v>
      </c>
      <c r="D3307" s="26">
        <v>0</v>
      </c>
    </row>
    <row r="3308" spans="3:4" x14ac:dyDescent="0.35">
      <c r="C3308" s="3" t="s">
        <v>14858</v>
      </c>
      <c r="D3308" s="26">
        <v>0</v>
      </c>
    </row>
    <row r="3309" spans="3:4" x14ac:dyDescent="0.35">
      <c r="C3309" s="3" t="s">
        <v>16246</v>
      </c>
      <c r="D3309" s="26">
        <v>0</v>
      </c>
    </row>
    <row r="3310" spans="3:4" x14ac:dyDescent="0.35">
      <c r="C3310" s="3" t="s">
        <v>14859</v>
      </c>
      <c r="D3310" s="26">
        <v>0</v>
      </c>
    </row>
    <row r="3311" spans="3:4" x14ac:dyDescent="0.35">
      <c r="C3311" s="3" t="s">
        <v>16250</v>
      </c>
      <c r="D3311" s="26">
        <v>0</v>
      </c>
    </row>
    <row r="3312" spans="3:4" x14ac:dyDescent="0.35">
      <c r="C3312" s="3" t="s">
        <v>14860</v>
      </c>
      <c r="D3312" s="26">
        <v>0</v>
      </c>
    </row>
    <row r="3313" spans="3:4" x14ac:dyDescent="0.35">
      <c r="C3313" s="3" t="s">
        <v>16254</v>
      </c>
      <c r="D3313" s="26">
        <v>0</v>
      </c>
    </row>
    <row r="3314" spans="3:4" x14ac:dyDescent="0.35">
      <c r="C3314" s="3" t="s">
        <v>14861</v>
      </c>
      <c r="D3314" s="26">
        <v>0</v>
      </c>
    </row>
    <row r="3315" spans="3:4" x14ac:dyDescent="0.35">
      <c r="C3315" s="3" t="s">
        <v>16258</v>
      </c>
      <c r="D3315" s="26">
        <v>0</v>
      </c>
    </row>
    <row r="3316" spans="3:4" x14ac:dyDescent="0.35">
      <c r="C3316" s="3" t="s">
        <v>14862</v>
      </c>
      <c r="D3316" s="26">
        <v>0</v>
      </c>
    </row>
    <row r="3317" spans="3:4" x14ac:dyDescent="0.35">
      <c r="C3317" s="3" t="s">
        <v>16262</v>
      </c>
      <c r="D3317" s="26">
        <v>0</v>
      </c>
    </row>
    <row r="3318" spans="3:4" x14ac:dyDescent="0.35">
      <c r="C3318" s="3" t="s">
        <v>14863</v>
      </c>
      <c r="D3318" s="26">
        <v>0</v>
      </c>
    </row>
    <row r="3319" spans="3:4" x14ac:dyDescent="0.35">
      <c r="C3319" s="3" t="s">
        <v>16266</v>
      </c>
      <c r="D3319" s="26">
        <v>0</v>
      </c>
    </row>
    <row r="3320" spans="3:4" x14ac:dyDescent="0.35">
      <c r="C3320" s="3" t="s">
        <v>14864</v>
      </c>
      <c r="D3320" s="26">
        <v>0</v>
      </c>
    </row>
    <row r="3321" spans="3:4" x14ac:dyDescent="0.35">
      <c r="C3321" s="3" t="s">
        <v>16270</v>
      </c>
      <c r="D3321" s="26">
        <v>0</v>
      </c>
    </row>
    <row r="3322" spans="3:4" x14ac:dyDescent="0.35">
      <c r="C3322" s="3" t="s">
        <v>14865</v>
      </c>
      <c r="D3322" s="26">
        <v>0</v>
      </c>
    </row>
    <row r="3323" spans="3:4" x14ac:dyDescent="0.35">
      <c r="C3323" s="3" t="s">
        <v>16274</v>
      </c>
      <c r="D3323" s="26">
        <v>0</v>
      </c>
    </row>
    <row r="3324" spans="3:4" x14ac:dyDescent="0.35">
      <c r="C3324" s="3" t="s">
        <v>14866</v>
      </c>
      <c r="D3324" s="26">
        <v>0</v>
      </c>
    </row>
    <row r="3325" spans="3:4" x14ac:dyDescent="0.35">
      <c r="C3325" s="3" t="s">
        <v>16278</v>
      </c>
      <c r="D3325" s="26">
        <v>0</v>
      </c>
    </row>
    <row r="3326" spans="3:4" x14ac:dyDescent="0.35">
      <c r="C3326" s="3" t="s">
        <v>14867</v>
      </c>
      <c r="D3326" s="26">
        <v>0</v>
      </c>
    </row>
    <row r="3327" spans="3:4" x14ac:dyDescent="0.35">
      <c r="C3327" s="3" t="s">
        <v>16282</v>
      </c>
      <c r="D3327" s="26">
        <v>0</v>
      </c>
    </row>
    <row r="3328" spans="3:4" x14ac:dyDescent="0.35">
      <c r="C3328" s="3" t="s">
        <v>14868</v>
      </c>
      <c r="D3328" s="26">
        <v>0</v>
      </c>
    </row>
    <row r="3329" spans="3:4" x14ac:dyDescent="0.35">
      <c r="C3329" s="3" t="s">
        <v>16286</v>
      </c>
      <c r="D3329" s="26">
        <v>0</v>
      </c>
    </row>
    <row r="3330" spans="3:4" x14ac:dyDescent="0.35">
      <c r="C3330" s="3" t="s">
        <v>14869</v>
      </c>
      <c r="D3330" s="26">
        <v>0</v>
      </c>
    </row>
    <row r="3331" spans="3:4" x14ac:dyDescent="0.35">
      <c r="C3331" s="3" t="s">
        <v>16290</v>
      </c>
      <c r="D3331" s="26">
        <v>0</v>
      </c>
    </row>
    <row r="3332" spans="3:4" x14ac:dyDescent="0.35">
      <c r="C3332" s="3" t="s">
        <v>14870</v>
      </c>
      <c r="D3332" s="26">
        <v>0</v>
      </c>
    </row>
    <row r="3333" spans="3:4" x14ac:dyDescent="0.35">
      <c r="C3333" s="3" t="s">
        <v>16294</v>
      </c>
      <c r="D3333" s="26">
        <v>0</v>
      </c>
    </row>
    <row r="3334" spans="3:4" x14ac:dyDescent="0.35">
      <c r="C3334" s="3" t="s">
        <v>14871</v>
      </c>
      <c r="D3334" s="26">
        <v>0</v>
      </c>
    </row>
    <row r="3335" spans="3:4" x14ac:dyDescent="0.35">
      <c r="C3335" s="3" t="s">
        <v>16298</v>
      </c>
      <c r="D3335" s="26">
        <v>0</v>
      </c>
    </row>
    <row r="3336" spans="3:4" x14ac:dyDescent="0.35">
      <c r="C3336" s="3" t="s">
        <v>14872</v>
      </c>
      <c r="D3336" s="26">
        <v>0</v>
      </c>
    </row>
    <row r="3337" spans="3:4" x14ac:dyDescent="0.35">
      <c r="C3337" s="3" t="s">
        <v>16302</v>
      </c>
      <c r="D3337" s="26">
        <v>0</v>
      </c>
    </row>
    <row r="3338" spans="3:4" x14ac:dyDescent="0.35">
      <c r="C3338" s="3" t="s">
        <v>14873</v>
      </c>
      <c r="D3338" s="26">
        <v>0</v>
      </c>
    </row>
    <row r="3339" spans="3:4" x14ac:dyDescent="0.35">
      <c r="C3339" s="3" t="s">
        <v>16306</v>
      </c>
      <c r="D3339" s="26">
        <v>0</v>
      </c>
    </row>
    <row r="3340" spans="3:4" x14ac:dyDescent="0.35">
      <c r="C3340" s="3" t="s">
        <v>14874</v>
      </c>
      <c r="D3340" s="26">
        <v>0</v>
      </c>
    </row>
    <row r="3341" spans="3:4" x14ac:dyDescent="0.35">
      <c r="C3341" s="3" t="s">
        <v>16310</v>
      </c>
      <c r="D3341" s="26">
        <v>0</v>
      </c>
    </row>
    <row r="3342" spans="3:4" x14ac:dyDescent="0.35">
      <c r="C3342" s="3" t="s">
        <v>14875</v>
      </c>
      <c r="D3342" s="26">
        <v>0</v>
      </c>
    </row>
    <row r="3343" spans="3:4" x14ac:dyDescent="0.35">
      <c r="C3343" s="3" t="s">
        <v>16314</v>
      </c>
      <c r="D3343" s="26">
        <v>0</v>
      </c>
    </row>
    <row r="3344" spans="3:4" x14ac:dyDescent="0.35">
      <c r="C3344" s="3" t="s">
        <v>14876</v>
      </c>
      <c r="D3344" s="26">
        <v>0</v>
      </c>
    </row>
    <row r="3345" spans="3:4" x14ac:dyDescent="0.35">
      <c r="C3345" s="3" t="s">
        <v>16318</v>
      </c>
      <c r="D3345" s="26">
        <v>0</v>
      </c>
    </row>
    <row r="3346" spans="3:4" x14ac:dyDescent="0.35">
      <c r="C3346" s="3" t="s">
        <v>14877</v>
      </c>
      <c r="D3346" s="26">
        <v>0</v>
      </c>
    </row>
    <row r="3347" spans="3:4" x14ac:dyDescent="0.35">
      <c r="C3347" s="3" t="s">
        <v>16322</v>
      </c>
      <c r="D3347" s="26">
        <v>0</v>
      </c>
    </row>
    <row r="3348" spans="3:4" x14ac:dyDescent="0.35">
      <c r="C3348" s="3" t="s">
        <v>14878</v>
      </c>
      <c r="D3348" s="26">
        <v>0</v>
      </c>
    </row>
    <row r="3349" spans="3:4" x14ac:dyDescent="0.35">
      <c r="C3349" s="3" t="s">
        <v>16326</v>
      </c>
      <c r="D3349" s="26">
        <v>0</v>
      </c>
    </row>
    <row r="3350" spans="3:4" x14ac:dyDescent="0.35">
      <c r="C3350" s="3" t="s">
        <v>14879</v>
      </c>
      <c r="D3350" s="26">
        <v>0</v>
      </c>
    </row>
    <row r="3351" spans="3:4" x14ac:dyDescent="0.35">
      <c r="C3351" s="3" t="s">
        <v>16330</v>
      </c>
      <c r="D3351" s="26">
        <v>0</v>
      </c>
    </row>
    <row r="3352" spans="3:4" x14ac:dyDescent="0.35">
      <c r="C3352" s="3" t="s">
        <v>14880</v>
      </c>
      <c r="D3352" s="26">
        <v>0</v>
      </c>
    </row>
    <row r="3353" spans="3:4" x14ac:dyDescent="0.35">
      <c r="C3353" s="3" t="s">
        <v>16334</v>
      </c>
      <c r="D3353" s="26">
        <v>0</v>
      </c>
    </row>
    <row r="3354" spans="3:4" x14ac:dyDescent="0.35">
      <c r="C3354" s="3" t="s">
        <v>14881</v>
      </c>
      <c r="D3354" s="26">
        <v>0</v>
      </c>
    </row>
    <row r="3355" spans="3:4" x14ac:dyDescent="0.35">
      <c r="C3355" s="3" t="s">
        <v>16338</v>
      </c>
      <c r="D3355" s="26">
        <v>0</v>
      </c>
    </row>
    <row r="3356" spans="3:4" x14ac:dyDescent="0.35">
      <c r="C3356" s="3" t="s">
        <v>14882</v>
      </c>
      <c r="D3356" s="26">
        <v>0</v>
      </c>
    </row>
    <row r="3357" spans="3:4" x14ac:dyDescent="0.35">
      <c r="C3357" s="3" t="s">
        <v>16342</v>
      </c>
      <c r="D3357" s="26">
        <v>0</v>
      </c>
    </row>
    <row r="3358" spans="3:4" x14ac:dyDescent="0.35">
      <c r="C3358" s="3" t="s">
        <v>14883</v>
      </c>
      <c r="D3358" s="26">
        <v>0</v>
      </c>
    </row>
    <row r="3359" spans="3:4" x14ac:dyDescent="0.35">
      <c r="C3359" s="3" t="s">
        <v>16346</v>
      </c>
      <c r="D3359" s="26">
        <v>0</v>
      </c>
    </row>
    <row r="3360" spans="3:4" x14ac:dyDescent="0.35">
      <c r="C3360" s="3" t="s">
        <v>14394</v>
      </c>
      <c r="D3360" s="26">
        <v>0</v>
      </c>
    </row>
    <row r="3361" spans="3:4" x14ac:dyDescent="0.35">
      <c r="C3361" s="3" t="s">
        <v>16350</v>
      </c>
      <c r="D3361" s="26">
        <v>0</v>
      </c>
    </row>
    <row r="3362" spans="3:4" x14ac:dyDescent="0.35">
      <c r="C3362" s="3" t="s">
        <v>14885</v>
      </c>
      <c r="D3362" s="26">
        <v>0</v>
      </c>
    </row>
    <row r="3363" spans="3:4" x14ac:dyDescent="0.35">
      <c r="C3363" s="3" t="s">
        <v>16354</v>
      </c>
      <c r="D3363" s="26">
        <v>0</v>
      </c>
    </row>
    <row r="3364" spans="3:4" x14ac:dyDescent="0.35">
      <c r="C3364" s="3" t="s">
        <v>14886</v>
      </c>
      <c r="D3364" s="26">
        <v>0</v>
      </c>
    </row>
    <row r="3365" spans="3:4" x14ac:dyDescent="0.35">
      <c r="C3365" s="3" t="s">
        <v>16358</v>
      </c>
      <c r="D3365" s="26">
        <v>0</v>
      </c>
    </row>
    <row r="3366" spans="3:4" x14ac:dyDescent="0.35">
      <c r="C3366" s="3" t="s">
        <v>14887</v>
      </c>
      <c r="D3366" s="26">
        <v>0</v>
      </c>
    </row>
    <row r="3367" spans="3:4" x14ac:dyDescent="0.35">
      <c r="C3367" s="3" t="s">
        <v>16362</v>
      </c>
      <c r="D3367" s="26">
        <v>0</v>
      </c>
    </row>
    <row r="3368" spans="3:4" x14ac:dyDescent="0.35">
      <c r="C3368" s="3" t="s">
        <v>14888</v>
      </c>
      <c r="D3368" s="26">
        <v>0</v>
      </c>
    </row>
    <row r="3369" spans="3:4" x14ac:dyDescent="0.35">
      <c r="C3369" s="3" t="s">
        <v>16366</v>
      </c>
      <c r="D3369" s="26">
        <v>0</v>
      </c>
    </row>
    <row r="3370" spans="3:4" x14ac:dyDescent="0.35">
      <c r="C3370" s="3" t="s">
        <v>14889</v>
      </c>
      <c r="D3370" s="26">
        <v>0</v>
      </c>
    </row>
    <row r="3371" spans="3:4" x14ac:dyDescent="0.35">
      <c r="C3371" s="3" t="s">
        <v>16370</v>
      </c>
      <c r="D3371" s="26">
        <v>0</v>
      </c>
    </row>
    <row r="3372" spans="3:4" x14ac:dyDescent="0.35">
      <c r="C3372" s="3" t="s">
        <v>14890</v>
      </c>
      <c r="D3372" s="26">
        <v>0</v>
      </c>
    </row>
    <row r="3373" spans="3:4" x14ac:dyDescent="0.35">
      <c r="C3373" s="3" t="s">
        <v>16374</v>
      </c>
      <c r="D3373" s="26">
        <v>0</v>
      </c>
    </row>
    <row r="3374" spans="3:4" x14ac:dyDescent="0.35">
      <c r="C3374" s="3" t="s">
        <v>14891</v>
      </c>
      <c r="D3374" s="26">
        <v>0</v>
      </c>
    </row>
    <row r="3375" spans="3:4" x14ac:dyDescent="0.35">
      <c r="C3375" s="3" t="s">
        <v>16378</v>
      </c>
      <c r="D3375" s="26">
        <v>0</v>
      </c>
    </row>
    <row r="3376" spans="3:4" x14ac:dyDescent="0.35">
      <c r="C3376" s="3" t="s">
        <v>14892</v>
      </c>
      <c r="D3376" s="26">
        <v>0</v>
      </c>
    </row>
    <row r="3377" spans="3:4" x14ac:dyDescent="0.35">
      <c r="C3377" s="3" t="s">
        <v>16382</v>
      </c>
      <c r="D3377" s="26">
        <v>0</v>
      </c>
    </row>
    <row r="3378" spans="3:4" x14ac:dyDescent="0.35">
      <c r="C3378" s="3" t="s">
        <v>14893</v>
      </c>
      <c r="D3378" s="26">
        <v>0</v>
      </c>
    </row>
    <row r="3379" spans="3:4" x14ac:dyDescent="0.35">
      <c r="C3379" s="3" t="s">
        <v>16386</v>
      </c>
      <c r="D3379" s="26">
        <v>0</v>
      </c>
    </row>
    <row r="3380" spans="3:4" x14ac:dyDescent="0.35">
      <c r="C3380" s="3" t="s">
        <v>14894</v>
      </c>
      <c r="D3380" s="26">
        <v>0</v>
      </c>
    </row>
    <row r="3381" spans="3:4" x14ac:dyDescent="0.35">
      <c r="C3381" s="3" t="s">
        <v>16390</v>
      </c>
      <c r="D3381" s="26">
        <v>0</v>
      </c>
    </row>
    <row r="3382" spans="3:4" x14ac:dyDescent="0.35">
      <c r="C3382" s="3" t="s">
        <v>14895</v>
      </c>
      <c r="D3382" s="26">
        <v>0</v>
      </c>
    </row>
    <row r="3383" spans="3:4" x14ac:dyDescent="0.35">
      <c r="C3383" s="3" t="s">
        <v>16394</v>
      </c>
      <c r="D3383" s="26">
        <v>0</v>
      </c>
    </row>
    <row r="3384" spans="3:4" x14ac:dyDescent="0.35">
      <c r="C3384" s="3" t="s">
        <v>14896</v>
      </c>
      <c r="D3384" s="26">
        <v>0</v>
      </c>
    </row>
    <row r="3385" spans="3:4" x14ac:dyDescent="0.35">
      <c r="C3385" s="3" t="s">
        <v>16398</v>
      </c>
      <c r="D3385" s="26">
        <v>0</v>
      </c>
    </row>
    <row r="3386" spans="3:4" x14ac:dyDescent="0.35">
      <c r="C3386" s="3" t="s">
        <v>14897</v>
      </c>
      <c r="D3386" s="26">
        <v>0</v>
      </c>
    </row>
    <row r="3387" spans="3:4" x14ac:dyDescent="0.35">
      <c r="C3387" s="3" t="s">
        <v>16402</v>
      </c>
      <c r="D3387" s="26">
        <v>0</v>
      </c>
    </row>
    <row r="3388" spans="3:4" x14ac:dyDescent="0.35">
      <c r="C3388" s="3" t="s">
        <v>14898</v>
      </c>
      <c r="D3388" s="26">
        <v>0</v>
      </c>
    </row>
    <row r="3389" spans="3:4" x14ac:dyDescent="0.35">
      <c r="C3389" s="3" t="s">
        <v>16406</v>
      </c>
      <c r="D3389" s="26">
        <v>0</v>
      </c>
    </row>
    <row r="3390" spans="3:4" x14ac:dyDescent="0.35">
      <c r="C3390" s="3" t="s">
        <v>14899</v>
      </c>
      <c r="D3390" s="26">
        <v>0</v>
      </c>
    </row>
    <row r="3391" spans="3:4" x14ac:dyDescent="0.35">
      <c r="C3391" s="3" t="s">
        <v>16410</v>
      </c>
      <c r="D3391" s="26">
        <v>0</v>
      </c>
    </row>
    <row r="3392" spans="3:4" x14ac:dyDescent="0.35">
      <c r="C3392" s="3" t="s">
        <v>14900</v>
      </c>
      <c r="D3392" s="26">
        <v>0</v>
      </c>
    </row>
    <row r="3393" spans="3:4" x14ac:dyDescent="0.35">
      <c r="C3393" s="3" t="s">
        <v>16414</v>
      </c>
      <c r="D3393" s="26">
        <v>0</v>
      </c>
    </row>
    <row r="3394" spans="3:4" x14ac:dyDescent="0.35">
      <c r="C3394" s="3" t="s">
        <v>14901</v>
      </c>
      <c r="D3394" s="26">
        <v>0</v>
      </c>
    </row>
    <row r="3395" spans="3:4" x14ac:dyDescent="0.35">
      <c r="C3395" s="3" t="s">
        <v>16418</v>
      </c>
      <c r="D3395" s="26">
        <v>0</v>
      </c>
    </row>
    <row r="3396" spans="3:4" x14ac:dyDescent="0.35">
      <c r="C3396" s="3" t="s">
        <v>14902</v>
      </c>
      <c r="D3396" s="26">
        <v>0</v>
      </c>
    </row>
    <row r="3397" spans="3:4" x14ac:dyDescent="0.35">
      <c r="C3397" s="3" t="s">
        <v>16422</v>
      </c>
      <c r="D3397" s="26">
        <v>0</v>
      </c>
    </row>
    <row r="3398" spans="3:4" x14ac:dyDescent="0.35">
      <c r="C3398" s="3" t="s">
        <v>14903</v>
      </c>
      <c r="D3398" s="26">
        <v>0</v>
      </c>
    </row>
    <row r="3399" spans="3:4" x14ac:dyDescent="0.35">
      <c r="C3399" s="3" t="s">
        <v>16426</v>
      </c>
      <c r="D3399" s="26">
        <v>0</v>
      </c>
    </row>
    <row r="3400" spans="3:4" x14ac:dyDescent="0.35">
      <c r="C3400" s="3" t="s">
        <v>14904</v>
      </c>
      <c r="D3400" s="26">
        <v>0</v>
      </c>
    </row>
    <row r="3401" spans="3:4" x14ac:dyDescent="0.35">
      <c r="C3401" s="3" t="s">
        <v>16430</v>
      </c>
      <c r="D3401" s="26">
        <v>0</v>
      </c>
    </row>
    <row r="3402" spans="3:4" x14ac:dyDescent="0.35">
      <c r="C3402" s="3" t="s">
        <v>14905</v>
      </c>
      <c r="D3402" s="26">
        <v>0</v>
      </c>
    </row>
    <row r="3403" spans="3:4" x14ac:dyDescent="0.35">
      <c r="C3403" s="3" t="s">
        <v>16434</v>
      </c>
      <c r="D3403" s="26">
        <v>0</v>
      </c>
    </row>
    <row r="3404" spans="3:4" x14ac:dyDescent="0.35">
      <c r="C3404" s="3" t="s">
        <v>14906</v>
      </c>
      <c r="D3404" s="26">
        <v>0</v>
      </c>
    </row>
    <row r="3405" spans="3:4" x14ac:dyDescent="0.35">
      <c r="C3405" s="3" t="s">
        <v>16438</v>
      </c>
      <c r="D3405" s="26">
        <v>0</v>
      </c>
    </row>
    <row r="3406" spans="3:4" x14ac:dyDescent="0.35">
      <c r="C3406" s="3" t="s">
        <v>14907</v>
      </c>
      <c r="D3406" s="26">
        <v>0</v>
      </c>
    </row>
    <row r="3407" spans="3:4" x14ac:dyDescent="0.35">
      <c r="C3407" s="3" t="s">
        <v>16442</v>
      </c>
      <c r="D3407" s="26">
        <v>0</v>
      </c>
    </row>
    <row r="3408" spans="3:4" x14ac:dyDescent="0.35">
      <c r="C3408" s="3" t="s">
        <v>14908</v>
      </c>
      <c r="D3408" s="26">
        <v>0</v>
      </c>
    </row>
    <row r="3409" spans="3:4" x14ac:dyDescent="0.35">
      <c r="C3409" s="3" t="s">
        <v>16446</v>
      </c>
      <c r="D3409" s="26">
        <v>0</v>
      </c>
    </row>
    <row r="3410" spans="3:4" x14ac:dyDescent="0.35">
      <c r="C3410" s="3" t="s">
        <v>14909</v>
      </c>
      <c r="D3410" s="26">
        <v>0</v>
      </c>
    </row>
    <row r="3411" spans="3:4" x14ac:dyDescent="0.35">
      <c r="C3411" s="3" t="s">
        <v>16450</v>
      </c>
      <c r="D3411" s="26">
        <v>0</v>
      </c>
    </row>
    <row r="3412" spans="3:4" x14ac:dyDescent="0.35">
      <c r="C3412" s="3" t="s">
        <v>14910</v>
      </c>
      <c r="D3412" s="26">
        <v>0</v>
      </c>
    </row>
    <row r="3413" spans="3:4" x14ac:dyDescent="0.35">
      <c r="C3413" s="3" t="s">
        <v>16454</v>
      </c>
      <c r="D3413" s="26">
        <v>0</v>
      </c>
    </row>
    <row r="3414" spans="3:4" x14ac:dyDescent="0.35">
      <c r="C3414" s="3" t="s">
        <v>14911</v>
      </c>
      <c r="D3414" s="26">
        <v>0</v>
      </c>
    </row>
    <row r="3415" spans="3:4" x14ac:dyDescent="0.35">
      <c r="C3415" s="3" t="s">
        <v>16458</v>
      </c>
      <c r="D3415" s="26">
        <v>0</v>
      </c>
    </row>
    <row r="3416" spans="3:4" x14ac:dyDescent="0.35">
      <c r="C3416" s="3" t="s">
        <v>14912</v>
      </c>
      <c r="D3416" s="26">
        <v>0</v>
      </c>
    </row>
    <row r="3417" spans="3:4" x14ac:dyDescent="0.35">
      <c r="C3417" s="3" t="s">
        <v>16462</v>
      </c>
      <c r="D3417" s="26">
        <v>0</v>
      </c>
    </row>
    <row r="3418" spans="3:4" x14ac:dyDescent="0.35">
      <c r="C3418" s="3" t="s">
        <v>14913</v>
      </c>
      <c r="D3418" s="26">
        <v>0</v>
      </c>
    </row>
    <row r="3419" spans="3:4" x14ac:dyDescent="0.35">
      <c r="C3419" s="3" t="s">
        <v>16466</v>
      </c>
      <c r="D3419" s="26">
        <v>0</v>
      </c>
    </row>
    <row r="3420" spans="3:4" x14ac:dyDescent="0.35">
      <c r="C3420" s="3" t="s">
        <v>14914</v>
      </c>
      <c r="D3420" s="26">
        <v>0</v>
      </c>
    </row>
    <row r="3421" spans="3:4" x14ac:dyDescent="0.35">
      <c r="C3421" s="3" t="s">
        <v>16470</v>
      </c>
      <c r="D3421" s="26">
        <v>0</v>
      </c>
    </row>
    <row r="3422" spans="3:4" x14ac:dyDescent="0.35">
      <c r="C3422" s="3" t="s">
        <v>14915</v>
      </c>
      <c r="D3422" s="26">
        <v>0</v>
      </c>
    </row>
    <row r="3423" spans="3:4" x14ac:dyDescent="0.35">
      <c r="C3423" s="3" t="s">
        <v>16474</v>
      </c>
      <c r="D3423" s="26">
        <v>0</v>
      </c>
    </row>
    <row r="3424" spans="3:4" x14ac:dyDescent="0.35">
      <c r="C3424" s="3" t="s">
        <v>14916</v>
      </c>
      <c r="D3424" s="26">
        <v>0</v>
      </c>
    </row>
    <row r="3425" spans="3:4" x14ac:dyDescent="0.35">
      <c r="C3425" s="3" t="s">
        <v>16478</v>
      </c>
      <c r="D3425" s="26">
        <v>0</v>
      </c>
    </row>
    <row r="3426" spans="3:4" x14ac:dyDescent="0.35">
      <c r="C3426" s="3" t="s">
        <v>14917</v>
      </c>
      <c r="D3426" s="26">
        <v>0</v>
      </c>
    </row>
    <row r="3427" spans="3:4" x14ac:dyDescent="0.35">
      <c r="C3427" s="3" t="s">
        <v>16482</v>
      </c>
      <c r="D3427" s="26">
        <v>0</v>
      </c>
    </row>
    <row r="3428" spans="3:4" x14ac:dyDescent="0.35">
      <c r="C3428" s="3" t="s">
        <v>14918</v>
      </c>
      <c r="D3428" s="26">
        <v>0</v>
      </c>
    </row>
    <row r="3429" spans="3:4" x14ac:dyDescent="0.35">
      <c r="C3429" s="3" t="s">
        <v>16491</v>
      </c>
      <c r="D3429" s="26">
        <v>0</v>
      </c>
    </row>
    <row r="3430" spans="3:4" x14ac:dyDescent="0.35">
      <c r="C3430" s="3" t="s">
        <v>14919</v>
      </c>
      <c r="D3430" s="26">
        <v>0</v>
      </c>
    </row>
    <row r="3431" spans="3:4" x14ac:dyDescent="0.35">
      <c r="C3431" s="3" t="s">
        <v>16495</v>
      </c>
      <c r="D3431" s="26">
        <v>0</v>
      </c>
    </row>
    <row r="3432" spans="3:4" x14ac:dyDescent="0.35">
      <c r="C3432" s="3" t="s">
        <v>14920</v>
      </c>
      <c r="D3432" s="26">
        <v>0</v>
      </c>
    </row>
    <row r="3433" spans="3:4" x14ac:dyDescent="0.35">
      <c r="C3433" s="3" t="s">
        <v>16499</v>
      </c>
      <c r="D3433" s="26">
        <v>0</v>
      </c>
    </row>
    <row r="3434" spans="3:4" x14ac:dyDescent="0.35">
      <c r="C3434" s="3" t="s">
        <v>14921</v>
      </c>
      <c r="D3434" s="26">
        <v>0</v>
      </c>
    </row>
    <row r="3435" spans="3:4" x14ac:dyDescent="0.35">
      <c r="C3435" s="3" t="s">
        <v>16503</v>
      </c>
      <c r="D3435" s="26">
        <v>0</v>
      </c>
    </row>
    <row r="3436" spans="3:4" x14ac:dyDescent="0.35">
      <c r="C3436" s="3" t="s">
        <v>14922</v>
      </c>
      <c r="D3436" s="26">
        <v>0</v>
      </c>
    </row>
    <row r="3437" spans="3:4" x14ac:dyDescent="0.35">
      <c r="C3437" s="3" t="s">
        <v>16507</v>
      </c>
      <c r="D3437" s="26">
        <v>0</v>
      </c>
    </row>
    <row r="3438" spans="3:4" x14ac:dyDescent="0.35">
      <c r="C3438" s="3" t="s">
        <v>14923</v>
      </c>
      <c r="D3438" s="26">
        <v>0</v>
      </c>
    </row>
    <row r="3439" spans="3:4" x14ac:dyDescent="0.35">
      <c r="C3439" s="3" t="s">
        <v>16511</v>
      </c>
      <c r="D3439" s="26">
        <v>0</v>
      </c>
    </row>
    <row r="3440" spans="3:4" x14ac:dyDescent="0.35">
      <c r="C3440" s="3" t="s">
        <v>14924</v>
      </c>
      <c r="D3440" s="26">
        <v>0</v>
      </c>
    </row>
    <row r="3441" spans="3:4" x14ac:dyDescent="0.35">
      <c r="C3441" s="3" t="s">
        <v>16515</v>
      </c>
      <c r="D3441" s="26">
        <v>0</v>
      </c>
    </row>
    <row r="3442" spans="3:4" x14ac:dyDescent="0.35">
      <c r="C3442" s="3" t="s">
        <v>14925</v>
      </c>
      <c r="D3442" s="26">
        <v>0</v>
      </c>
    </row>
    <row r="3443" spans="3:4" x14ac:dyDescent="0.35">
      <c r="C3443" s="3" t="s">
        <v>16519</v>
      </c>
      <c r="D3443" s="26">
        <v>0</v>
      </c>
    </row>
    <row r="3444" spans="3:4" x14ac:dyDescent="0.35">
      <c r="C3444" s="3" t="s">
        <v>14926</v>
      </c>
      <c r="D3444" s="26">
        <v>0</v>
      </c>
    </row>
    <row r="3445" spans="3:4" x14ac:dyDescent="0.35">
      <c r="C3445" s="3" t="s">
        <v>16523</v>
      </c>
      <c r="D3445" s="26">
        <v>0</v>
      </c>
    </row>
    <row r="3446" spans="3:4" x14ac:dyDescent="0.35">
      <c r="C3446" s="3" t="s">
        <v>14927</v>
      </c>
      <c r="D3446" s="26">
        <v>0</v>
      </c>
    </row>
    <row r="3447" spans="3:4" x14ac:dyDescent="0.35">
      <c r="C3447" s="3" t="s">
        <v>16527</v>
      </c>
      <c r="D3447" s="26">
        <v>0</v>
      </c>
    </row>
    <row r="3448" spans="3:4" x14ac:dyDescent="0.35">
      <c r="C3448" s="3" t="s">
        <v>14928</v>
      </c>
      <c r="D3448" s="26">
        <v>0</v>
      </c>
    </row>
    <row r="3449" spans="3:4" x14ac:dyDescent="0.35">
      <c r="C3449" s="3" t="s">
        <v>16531</v>
      </c>
      <c r="D3449" s="26">
        <v>0</v>
      </c>
    </row>
    <row r="3450" spans="3:4" x14ac:dyDescent="0.35">
      <c r="C3450" s="3" t="s">
        <v>14929</v>
      </c>
      <c r="D3450" s="26">
        <v>0</v>
      </c>
    </row>
    <row r="3451" spans="3:4" x14ac:dyDescent="0.35">
      <c r="C3451" s="3" t="s">
        <v>16535</v>
      </c>
      <c r="D3451" s="26">
        <v>0</v>
      </c>
    </row>
    <row r="3452" spans="3:4" x14ac:dyDescent="0.35">
      <c r="C3452" s="3" t="s">
        <v>14930</v>
      </c>
      <c r="D3452" s="26">
        <v>0</v>
      </c>
    </row>
    <row r="3453" spans="3:4" x14ac:dyDescent="0.35">
      <c r="C3453" s="3" t="s">
        <v>16539</v>
      </c>
      <c r="D3453" s="26">
        <v>0</v>
      </c>
    </row>
    <row r="3454" spans="3:4" x14ac:dyDescent="0.35">
      <c r="C3454" s="3" t="s">
        <v>14931</v>
      </c>
      <c r="D3454" s="26">
        <v>0</v>
      </c>
    </row>
    <row r="3455" spans="3:4" x14ac:dyDescent="0.35">
      <c r="C3455" s="3" t="s">
        <v>16543</v>
      </c>
      <c r="D3455" s="26">
        <v>0</v>
      </c>
    </row>
    <row r="3456" spans="3:4" x14ac:dyDescent="0.35">
      <c r="C3456" s="3" t="s">
        <v>14932</v>
      </c>
      <c r="D3456" s="26">
        <v>0</v>
      </c>
    </row>
    <row r="3457" spans="3:4" x14ac:dyDescent="0.35">
      <c r="C3457" s="3" t="s">
        <v>16547</v>
      </c>
      <c r="D3457" s="26">
        <v>0</v>
      </c>
    </row>
    <row r="3458" spans="3:4" x14ac:dyDescent="0.35">
      <c r="C3458" s="3" t="s">
        <v>14933</v>
      </c>
      <c r="D3458" s="26">
        <v>0</v>
      </c>
    </row>
    <row r="3459" spans="3:4" x14ac:dyDescent="0.35">
      <c r="C3459" s="3" t="s">
        <v>16551</v>
      </c>
      <c r="D3459" s="26">
        <v>0</v>
      </c>
    </row>
    <row r="3460" spans="3:4" x14ac:dyDescent="0.35">
      <c r="C3460" s="3" t="s">
        <v>14934</v>
      </c>
      <c r="D3460" s="26">
        <v>0</v>
      </c>
    </row>
    <row r="3461" spans="3:4" x14ac:dyDescent="0.35">
      <c r="C3461" s="3" t="s">
        <v>16555</v>
      </c>
      <c r="D3461" s="26">
        <v>0</v>
      </c>
    </row>
    <row r="3462" spans="3:4" x14ac:dyDescent="0.35">
      <c r="C3462" s="3" t="s">
        <v>14935</v>
      </c>
      <c r="D3462" s="26">
        <v>0</v>
      </c>
    </row>
    <row r="3463" spans="3:4" x14ac:dyDescent="0.35">
      <c r="C3463" s="3" t="s">
        <v>16559</v>
      </c>
      <c r="D3463" s="26">
        <v>0</v>
      </c>
    </row>
    <row r="3464" spans="3:4" x14ac:dyDescent="0.35">
      <c r="C3464" s="3" t="s">
        <v>14936</v>
      </c>
      <c r="D3464" s="26">
        <v>0</v>
      </c>
    </row>
    <row r="3465" spans="3:4" x14ac:dyDescent="0.35">
      <c r="C3465" s="3" t="s">
        <v>16563</v>
      </c>
      <c r="D3465" s="26">
        <v>0</v>
      </c>
    </row>
    <row r="3466" spans="3:4" x14ac:dyDescent="0.35">
      <c r="C3466" s="3" t="s">
        <v>14937</v>
      </c>
      <c r="D3466" s="26">
        <v>0</v>
      </c>
    </row>
    <row r="3467" spans="3:4" x14ac:dyDescent="0.35">
      <c r="C3467" s="3" t="s">
        <v>16567</v>
      </c>
      <c r="D3467" s="26">
        <v>0</v>
      </c>
    </row>
    <row r="3468" spans="3:4" x14ac:dyDescent="0.35">
      <c r="C3468" s="3" t="s">
        <v>14938</v>
      </c>
      <c r="D3468" s="26">
        <v>0</v>
      </c>
    </row>
    <row r="3469" spans="3:4" x14ac:dyDescent="0.35">
      <c r="C3469" s="3" t="s">
        <v>16571</v>
      </c>
      <c r="D3469" s="26">
        <v>0</v>
      </c>
    </row>
    <row r="3470" spans="3:4" x14ac:dyDescent="0.35">
      <c r="C3470" s="3" t="s">
        <v>14939</v>
      </c>
      <c r="D3470" s="26">
        <v>0</v>
      </c>
    </row>
    <row r="3471" spans="3:4" x14ac:dyDescent="0.35">
      <c r="C3471" s="3" t="s">
        <v>16575</v>
      </c>
      <c r="D3471" s="26">
        <v>0</v>
      </c>
    </row>
    <row r="3472" spans="3:4" x14ac:dyDescent="0.35">
      <c r="C3472" s="3" t="s">
        <v>14940</v>
      </c>
      <c r="D3472" s="26">
        <v>0</v>
      </c>
    </row>
    <row r="3473" spans="3:4" x14ac:dyDescent="0.35">
      <c r="C3473" s="3" t="s">
        <v>16579</v>
      </c>
      <c r="D3473" s="26">
        <v>0</v>
      </c>
    </row>
    <row r="3474" spans="3:4" x14ac:dyDescent="0.35">
      <c r="C3474" s="3" t="s">
        <v>14941</v>
      </c>
      <c r="D3474" s="26">
        <v>0</v>
      </c>
    </row>
    <row r="3475" spans="3:4" x14ac:dyDescent="0.35">
      <c r="C3475" s="3" t="s">
        <v>16583</v>
      </c>
      <c r="D3475" s="26">
        <v>0</v>
      </c>
    </row>
    <row r="3476" spans="3:4" x14ac:dyDescent="0.35">
      <c r="C3476" s="3" t="s">
        <v>14942</v>
      </c>
      <c r="D3476" s="26">
        <v>0</v>
      </c>
    </row>
    <row r="3477" spans="3:4" x14ac:dyDescent="0.35">
      <c r="C3477" s="3" t="s">
        <v>16587</v>
      </c>
      <c r="D3477" s="26">
        <v>0</v>
      </c>
    </row>
    <row r="3478" spans="3:4" x14ac:dyDescent="0.35">
      <c r="C3478" s="3" t="s">
        <v>14943</v>
      </c>
      <c r="D3478" s="26">
        <v>0</v>
      </c>
    </row>
    <row r="3479" spans="3:4" x14ac:dyDescent="0.35">
      <c r="C3479" s="3" t="s">
        <v>16591</v>
      </c>
      <c r="D3479" s="26">
        <v>0</v>
      </c>
    </row>
    <row r="3480" spans="3:4" x14ac:dyDescent="0.35">
      <c r="C3480" s="3" t="s">
        <v>14944</v>
      </c>
      <c r="D3480" s="26">
        <v>0</v>
      </c>
    </row>
    <row r="3481" spans="3:4" x14ac:dyDescent="0.35">
      <c r="C3481" s="3" t="s">
        <v>16595</v>
      </c>
      <c r="D3481" s="26">
        <v>0</v>
      </c>
    </row>
    <row r="3482" spans="3:4" x14ac:dyDescent="0.35">
      <c r="C3482" s="3" t="s">
        <v>14945</v>
      </c>
      <c r="D3482" s="26">
        <v>0</v>
      </c>
    </row>
    <row r="3483" spans="3:4" x14ac:dyDescent="0.35">
      <c r="C3483" s="3" t="s">
        <v>16599</v>
      </c>
      <c r="D3483" s="26">
        <v>0</v>
      </c>
    </row>
    <row r="3484" spans="3:4" x14ac:dyDescent="0.35">
      <c r="C3484" s="3" t="s">
        <v>14946</v>
      </c>
      <c r="D3484" s="26">
        <v>0</v>
      </c>
    </row>
    <row r="3485" spans="3:4" x14ac:dyDescent="0.35">
      <c r="C3485" s="3" t="s">
        <v>16603</v>
      </c>
      <c r="D3485" s="26">
        <v>0</v>
      </c>
    </row>
    <row r="3486" spans="3:4" x14ac:dyDescent="0.35">
      <c r="C3486" s="3" t="s">
        <v>14947</v>
      </c>
      <c r="D3486" s="26">
        <v>0</v>
      </c>
    </row>
    <row r="3487" spans="3:4" x14ac:dyDescent="0.35">
      <c r="C3487" s="3" t="s">
        <v>16613</v>
      </c>
      <c r="D3487" s="26">
        <v>0</v>
      </c>
    </row>
    <row r="3488" spans="3:4" x14ac:dyDescent="0.35">
      <c r="C3488" s="3" t="s">
        <v>14948</v>
      </c>
      <c r="D3488" s="26">
        <v>0</v>
      </c>
    </row>
    <row r="3489" spans="3:4" x14ac:dyDescent="0.35">
      <c r="C3489" s="3" t="s">
        <v>16617</v>
      </c>
      <c r="D3489" s="26">
        <v>0</v>
      </c>
    </row>
    <row r="3490" spans="3:4" x14ac:dyDescent="0.35">
      <c r="C3490" s="3" t="s">
        <v>14949</v>
      </c>
      <c r="D3490" s="26">
        <v>0</v>
      </c>
    </row>
    <row r="3491" spans="3:4" x14ac:dyDescent="0.35">
      <c r="C3491" s="3" t="s">
        <v>16621</v>
      </c>
      <c r="D3491" s="26">
        <v>0</v>
      </c>
    </row>
    <row r="3492" spans="3:4" x14ac:dyDescent="0.35">
      <c r="C3492" s="3" t="s">
        <v>14950</v>
      </c>
      <c r="D3492" s="26">
        <v>0</v>
      </c>
    </row>
    <row r="3493" spans="3:4" x14ac:dyDescent="0.35">
      <c r="C3493" s="3" t="s">
        <v>16625</v>
      </c>
      <c r="D3493" s="26">
        <v>0</v>
      </c>
    </row>
    <row r="3494" spans="3:4" x14ac:dyDescent="0.35">
      <c r="C3494" s="3" t="s">
        <v>14951</v>
      </c>
      <c r="D3494" s="26">
        <v>0</v>
      </c>
    </row>
    <row r="3495" spans="3:4" x14ac:dyDescent="0.35">
      <c r="C3495" s="3" t="s">
        <v>16629</v>
      </c>
      <c r="D3495" s="26">
        <v>0</v>
      </c>
    </row>
    <row r="3496" spans="3:4" x14ac:dyDescent="0.35">
      <c r="C3496" s="3" t="s">
        <v>14952</v>
      </c>
      <c r="D3496" s="26">
        <v>0</v>
      </c>
    </row>
    <row r="3497" spans="3:4" x14ac:dyDescent="0.35">
      <c r="C3497" s="3" t="s">
        <v>16633</v>
      </c>
      <c r="D3497" s="26">
        <v>0</v>
      </c>
    </row>
    <row r="3498" spans="3:4" x14ac:dyDescent="0.35">
      <c r="C3498" s="3" t="s">
        <v>14953</v>
      </c>
      <c r="D3498" s="26">
        <v>0</v>
      </c>
    </row>
    <row r="3499" spans="3:4" x14ac:dyDescent="0.35">
      <c r="C3499" s="3" t="s">
        <v>16637</v>
      </c>
      <c r="D3499" s="26">
        <v>0</v>
      </c>
    </row>
    <row r="3500" spans="3:4" x14ac:dyDescent="0.35">
      <c r="C3500" s="3" t="s">
        <v>14954</v>
      </c>
      <c r="D3500" s="26">
        <v>0</v>
      </c>
    </row>
    <row r="3501" spans="3:4" x14ac:dyDescent="0.35">
      <c r="C3501" s="3" t="s">
        <v>16641</v>
      </c>
      <c r="D3501" s="26">
        <v>0</v>
      </c>
    </row>
    <row r="3502" spans="3:4" x14ac:dyDescent="0.35">
      <c r="C3502" s="3" t="s">
        <v>14955</v>
      </c>
      <c r="D3502" s="26">
        <v>0</v>
      </c>
    </row>
    <row r="3503" spans="3:4" x14ac:dyDescent="0.35">
      <c r="C3503" s="3" t="s">
        <v>16645</v>
      </c>
      <c r="D3503" s="26">
        <v>0</v>
      </c>
    </row>
    <row r="3504" spans="3:4" x14ac:dyDescent="0.35">
      <c r="C3504" s="3" t="s">
        <v>14956</v>
      </c>
      <c r="D3504" s="26">
        <v>0</v>
      </c>
    </row>
    <row r="3505" spans="3:4" x14ac:dyDescent="0.35">
      <c r="C3505" s="3" t="s">
        <v>16649</v>
      </c>
      <c r="D3505" s="26">
        <v>0</v>
      </c>
    </row>
    <row r="3506" spans="3:4" x14ac:dyDescent="0.35">
      <c r="C3506" s="3" t="s">
        <v>14957</v>
      </c>
      <c r="D3506" s="26">
        <v>0</v>
      </c>
    </row>
    <row r="3507" spans="3:4" x14ac:dyDescent="0.35">
      <c r="C3507" s="3" t="s">
        <v>16653</v>
      </c>
      <c r="D3507" s="26">
        <v>0</v>
      </c>
    </row>
    <row r="3508" spans="3:4" x14ac:dyDescent="0.35">
      <c r="C3508" s="3" t="s">
        <v>14958</v>
      </c>
      <c r="D3508" s="26">
        <v>0</v>
      </c>
    </row>
    <row r="3509" spans="3:4" x14ac:dyDescent="0.35">
      <c r="C3509" s="3" t="s">
        <v>16657</v>
      </c>
      <c r="D3509" s="26">
        <v>0</v>
      </c>
    </row>
    <row r="3510" spans="3:4" x14ac:dyDescent="0.35">
      <c r="C3510" s="3" t="s">
        <v>14959</v>
      </c>
      <c r="D3510" s="26">
        <v>0</v>
      </c>
    </row>
    <row r="3511" spans="3:4" x14ac:dyDescent="0.35">
      <c r="C3511" s="3" t="s">
        <v>16661</v>
      </c>
      <c r="D3511" s="26">
        <v>0</v>
      </c>
    </row>
    <row r="3512" spans="3:4" x14ac:dyDescent="0.35">
      <c r="C3512" s="3" t="s">
        <v>14960</v>
      </c>
      <c r="D3512" s="26">
        <v>0</v>
      </c>
    </row>
    <row r="3513" spans="3:4" x14ac:dyDescent="0.35">
      <c r="C3513" s="3" t="s">
        <v>16665</v>
      </c>
      <c r="D3513" s="26">
        <v>0</v>
      </c>
    </row>
    <row r="3514" spans="3:4" x14ac:dyDescent="0.35">
      <c r="C3514" s="3" t="s">
        <v>14961</v>
      </c>
      <c r="D3514" s="26">
        <v>0</v>
      </c>
    </row>
    <row r="3515" spans="3:4" x14ac:dyDescent="0.35">
      <c r="C3515" s="3" t="s">
        <v>16669</v>
      </c>
      <c r="D3515" s="26">
        <v>0</v>
      </c>
    </row>
    <row r="3516" spans="3:4" x14ac:dyDescent="0.35">
      <c r="C3516" s="3" t="s">
        <v>14962</v>
      </c>
      <c r="D3516" s="26">
        <v>0</v>
      </c>
    </row>
    <row r="3517" spans="3:4" x14ac:dyDescent="0.35">
      <c r="C3517" s="3" t="s">
        <v>16673</v>
      </c>
      <c r="D3517" s="26">
        <v>0</v>
      </c>
    </row>
    <row r="3518" spans="3:4" x14ac:dyDescent="0.35">
      <c r="C3518" s="3" t="s">
        <v>14963</v>
      </c>
      <c r="D3518" s="26">
        <v>0</v>
      </c>
    </row>
    <row r="3519" spans="3:4" x14ac:dyDescent="0.35">
      <c r="C3519" s="3" t="s">
        <v>16677</v>
      </c>
      <c r="D3519" s="26">
        <v>0</v>
      </c>
    </row>
    <row r="3520" spans="3:4" x14ac:dyDescent="0.35">
      <c r="C3520" s="3" t="s">
        <v>14964</v>
      </c>
      <c r="D3520" s="26">
        <v>0</v>
      </c>
    </row>
    <row r="3521" spans="3:4" x14ac:dyDescent="0.35">
      <c r="C3521" s="3" t="s">
        <v>16681</v>
      </c>
      <c r="D3521" s="26">
        <v>0</v>
      </c>
    </row>
    <row r="3522" spans="3:4" x14ac:dyDescent="0.35">
      <c r="C3522" s="3" t="s">
        <v>14965</v>
      </c>
      <c r="D3522" s="26">
        <v>0</v>
      </c>
    </row>
    <row r="3523" spans="3:4" x14ac:dyDescent="0.35">
      <c r="C3523" s="3" t="s">
        <v>16685</v>
      </c>
      <c r="D3523" s="26">
        <v>0</v>
      </c>
    </row>
    <row r="3524" spans="3:4" x14ac:dyDescent="0.35">
      <c r="C3524" s="3" t="s">
        <v>14966</v>
      </c>
      <c r="D3524" s="26">
        <v>0</v>
      </c>
    </row>
    <row r="3525" spans="3:4" x14ac:dyDescent="0.35">
      <c r="C3525" s="3" t="s">
        <v>15537</v>
      </c>
      <c r="D3525" s="26">
        <v>0</v>
      </c>
    </row>
    <row r="3526" spans="3:4" x14ac:dyDescent="0.35">
      <c r="C3526" s="3" t="s">
        <v>14967</v>
      </c>
      <c r="D3526" s="26">
        <v>0</v>
      </c>
    </row>
    <row r="3527" spans="3:4" x14ac:dyDescent="0.35">
      <c r="C3527" s="3" t="s">
        <v>15539</v>
      </c>
      <c r="D3527" s="26">
        <v>0</v>
      </c>
    </row>
    <row r="3528" spans="3:4" x14ac:dyDescent="0.35">
      <c r="C3528" s="3" t="s">
        <v>14968</v>
      </c>
      <c r="D3528" s="26">
        <v>0</v>
      </c>
    </row>
    <row r="3529" spans="3:4" x14ac:dyDescent="0.35">
      <c r="C3529" s="3" t="s">
        <v>15541</v>
      </c>
      <c r="D3529" s="26">
        <v>0</v>
      </c>
    </row>
    <row r="3530" spans="3:4" x14ac:dyDescent="0.35">
      <c r="C3530" s="3" t="s">
        <v>14969</v>
      </c>
      <c r="D3530" s="26">
        <v>0</v>
      </c>
    </row>
    <row r="3531" spans="3:4" x14ac:dyDescent="0.35">
      <c r="C3531" s="3" t="s">
        <v>15543</v>
      </c>
      <c r="D3531" s="26">
        <v>0</v>
      </c>
    </row>
    <row r="3532" spans="3:4" x14ac:dyDescent="0.35">
      <c r="C3532" s="3" t="s">
        <v>14970</v>
      </c>
      <c r="D3532" s="26">
        <v>0</v>
      </c>
    </row>
    <row r="3533" spans="3:4" x14ac:dyDescent="0.35">
      <c r="C3533" s="3" t="s">
        <v>15545</v>
      </c>
      <c r="D3533" s="26">
        <v>0</v>
      </c>
    </row>
    <row r="3534" spans="3:4" x14ac:dyDescent="0.35">
      <c r="C3534" s="3" t="s">
        <v>14971</v>
      </c>
      <c r="D3534" s="26">
        <v>0</v>
      </c>
    </row>
    <row r="3535" spans="3:4" x14ac:dyDescent="0.35">
      <c r="C3535" s="3" t="s">
        <v>15547</v>
      </c>
      <c r="D3535" s="26">
        <v>0</v>
      </c>
    </row>
    <row r="3536" spans="3:4" x14ac:dyDescent="0.35">
      <c r="C3536" s="3" t="s">
        <v>14972</v>
      </c>
      <c r="D3536" s="26">
        <v>0</v>
      </c>
    </row>
    <row r="3537" spans="3:4" x14ac:dyDescent="0.35">
      <c r="C3537" s="3" t="s">
        <v>15549</v>
      </c>
      <c r="D3537" s="26">
        <v>0</v>
      </c>
    </row>
    <row r="3538" spans="3:4" x14ac:dyDescent="0.35">
      <c r="C3538" s="3" t="s">
        <v>14973</v>
      </c>
      <c r="D3538" s="26">
        <v>0</v>
      </c>
    </row>
    <row r="3539" spans="3:4" x14ac:dyDescent="0.35">
      <c r="C3539" s="3" t="s">
        <v>15551</v>
      </c>
      <c r="D3539" s="26">
        <v>0</v>
      </c>
    </row>
    <row r="3540" spans="3:4" x14ac:dyDescent="0.35">
      <c r="C3540" s="3" t="s">
        <v>14974</v>
      </c>
      <c r="D3540" s="26">
        <v>0</v>
      </c>
    </row>
    <row r="3541" spans="3:4" x14ac:dyDescent="0.35">
      <c r="C3541" s="3" t="s">
        <v>15553</v>
      </c>
      <c r="D3541" s="26">
        <v>0</v>
      </c>
    </row>
    <row r="3542" spans="3:4" x14ac:dyDescent="0.35">
      <c r="C3542" s="3" t="s">
        <v>14975</v>
      </c>
      <c r="D3542" s="26">
        <v>0</v>
      </c>
    </row>
    <row r="3543" spans="3:4" x14ac:dyDescent="0.35">
      <c r="C3543" s="3" t="s">
        <v>15555</v>
      </c>
      <c r="D3543" s="26">
        <v>0</v>
      </c>
    </row>
    <row r="3544" spans="3:4" x14ac:dyDescent="0.35">
      <c r="C3544" s="3" t="s">
        <v>14976</v>
      </c>
      <c r="D3544" s="26">
        <v>0</v>
      </c>
    </row>
    <row r="3545" spans="3:4" x14ac:dyDescent="0.35">
      <c r="C3545" s="3" t="s">
        <v>15557</v>
      </c>
      <c r="D3545" s="26">
        <v>0</v>
      </c>
    </row>
    <row r="3546" spans="3:4" x14ac:dyDescent="0.35">
      <c r="C3546" s="3" t="s">
        <v>14977</v>
      </c>
      <c r="D3546" s="26">
        <v>0</v>
      </c>
    </row>
    <row r="3547" spans="3:4" x14ac:dyDescent="0.35">
      <c r="C3547" s="3" t="s">
        <v>15559</v>
      </c>
      <c r="D3547" s="26">
        <v>0</v>
      </c>
    </row>
    <row r="3548" spans="3:4" x14ac:dyDescent="0.35">
      <c r="C3548" s="3" t="s">
        <v>14978</v>
      </c>
      <c r="D3548" s="26">
        <v>0</v>
      </c>
    </row>
    <row r="3549" spans="3:4" x14ac:dyDescent="0.35">
      <c r="C3549" s="3" t="s">
        <v>15561</v>
      </c>
      <c r="D3549" s="26">
        <v>0</v>
      </c>
    </row>
    <row r="3550" spans="3:4" x14ac:dyDescent="0.35">
      <c r="C3550" s="3" t="s">
        <v>14979</v>
      </c>
      <c r="D3550" s="26">
        <v>0</v>
      </c>
    </row>
    <row r="3551" spans="3:4" x14ac:dyDescent="0.35">
      <c r="C3551" s="3" t="s">
        <v>15563</v>
      </c>
      <c r="D3551" s="26">
        <v>0</v>
      </c>
    </row>
    <row r="3552" spans="3:4" x14ac:dyDescent="0.35">
      <c r="C3552" s="3" t="s">
        <v>14980</v>
      </c>
      <c r="D3552" s="26">
        <v>0</v>
      </c>
    </row>
    <row r="3553" spans="3:4" x14ac:dyDescent="0.35">
      <c r="C3553" s="3" t="s">
        <v>15565</v>
      </c>
      <c r="D3553" s="26">
        <v>0</v>
      </c>
    </row>
    <row r="3554" spans="3:4" x14ac:dyDescent="0.35">
      <c r="C3554" s="3" t="s">
        <v>14981</v>
      </c>
      <c r="D3554" s="26">
        <v>0</v>
      </c>
    </row>
    <row r="3555" spans="3:4" x14ac:dyDescent="0.35">
      <c r="C3555" s="3" t="s">
        <v>15567</v>
      </c>
      <c r="D3555" s="26">
        <v>0</v>
      </c>
    </row>
    <row r="3556" spans="3:4" x14ac:dyDescent="0.35">
      <c r="C3556" s="3" t="s">
        <v>14982</v>
      </c>
      <c r="D3556" s="26">
        <v>0</v>
      </c>
    </row>
    <row r="3557" spans="3:4" x14ac:dyDescent="0.35">
      <c r="C3557" s="3" t="s">
        <v>15569</v>
      </c>
      <c r="D3557" s="26">
        <v>0</v>
      </c>
    </row>
    <row r="3558" spans="3:4" x14ac:dyDescent="0.35">
      <c r="C3558" s="3" t="s">
        <v>14983</v>
      </c>
      <c r="D3558" s="26">
        <v>0</v>
      </c>
    </row>
    <row r="3559" spans="3:4" x14ac:dyDescent="0.35">
      <c r="C3559" s="3" t="s">
        <v>15571</v>
      </c>
      <c r="D3559" s="26">
        <v>0</v>
      </c>
    </row>
    <row r="3560" spans="3:4" x14ac:dyDescent="0.35">
      <c r="C3560" s="3" t="s">
        <v>14984</v>
      </c>
      <c r="D3560" s="26">
        <v>0</v>
      </c>
    </row>
    <row r="3561" spans="3:4" x14ac:dyDescent="0.35">
      <c r="C3561" s="3" t="s">
        <v>15573</v>
      </c>
      <c r="D3561" s="26">
        <v>0</v>
      </c>
    </row>
    <row r="3562" spans="3:4" x14ac:dyDescent="0.35">
      <c r="C3562" s="3" t="s">
        <v>14985</v>
      </c>
      <c r="D3562" s="26">
        <v>0</v>
      </c>
    </row>
    <row r="3563" spans="3:4" x14ac:dyDescent="0.35">
      <c r="C3563" s="3" t="s">
        <v>15575</v>
      </c>
      <c r="D3563" s="26">
        <v>0</v>
      </c>
    </row>
    <row r="3564" spans="3:4" x14ac:dyDescent="0.35">
      <c r="C3564" s="3" t="s">
        <v>14986</v>
      </c>
      <c r="D3564" s="26">
        <v>0</v>
      </c>
    </row>
    <row r="3565" spans="3:4" x14ac:dyDescent="0.35">
      <c r="C3565" s="3" t="s">
        <v>15577</v>
      </c>
      <c r="D3565" s="26">
        <v>0</v>
      </c>
    </row>
    <row r="3566" spans="3:4" x14ac:dyDescent="0.35">
      <c r="C3566" s="3" t="s">
        <v>14987</v>
      </c>
      <c r="D3566" s="26">
        <v>0</v>
      </c>
    </row>
    <row r="3567" spans="3:4" x14ac:dyDescent="0.35">
      <c r="C3567" s="3" t="s">
        <v>15579</v>
      </c>
      <c r="D3567" s="26">
        <v>0</v>
      </c>
    </row>
    <row r="3568" spans="3:4" x14ac:dyDescent="0.35">
      <c r="C3568" s="3" t="s">
        <v>14988</v>
      </c>
      <c r="D3568" s="26">
        <v>0</v>
      </c>
    </row>
    <row r="3569" spans="3:4" x14ac:dyDescent="0.35">
      <c r="C3569" s="3" t="s">
        <v>15581</v>
      </c>
      <c r="D3569" s="26">
        <v>0</v>
      </c>
    </row>
    <row r="3570" spans="3:4" x14ac:dyDescent="0.35">
      <c r="C3570" s="3" t="s">
        <v>14989</v>
      </c>
      <c r="D3570" s="26">
        <v>0</v>
      </c>
    </row>
    <row r="3571" spans="3:4" x14ac:dyDescent="0.35">
      <c r="C3571" s="3" t="s">
        <v>15583</v>
      </c>
      <c r="D3571" s="26">
        <v>0</v>
      </c>
    </row>
    <row r="3572" spans="3:4" x14ac:dyDescent="0.35">
      <c r="C3572" s="3" t="s">
        <v>14990</v>
      </c>
      <c r="D3572" s="26">
        <v>0</v>
      </c>
    </row>
    <row r="3573" spans="3:4" x14ac:dyDescent="0.35">
      <c r="C3573" s="3" t="s">
        <v>15585</v>
      </c>
      <c r="D3573" s="26">
        <v>0</v>
      </c>
    </row>
    <row r="3574" spans="3:4" x14ac:dyDescent="0.35">
      <c r="C3574" s="3" t="s">
        <v>14991</v>
      </c>
      <c r="D3574" s="26">
        <v>0</v>
      </c>
    </row>
    <row r="3575" spans="3:4" x14ac:dyDescent="0.35">
      <c r="C3575" s="3" t="s">
        <v>15587</v>
      </c>
      <c r="D3575" s="26">
        <v>0</v>
      </c>
    </row>
    <row r="3576" spans="3:4" x14ac:dyDescent="0.35">
      <c r="C3576" s="3" t="s">
        <v>14992</v>
      </c>
      <c r="D3576" s="26">
        <v>0</v>
      </c>
    </row>
    <row r="3577" spans="3:4" x14ac:dyDescent="0.35">
      <c r="C3577" s="3" t="s">
        <v>15589</v>
      </c>
      <c r="D3577" s="26">
        <v>0</v>
      </c>
    </row>
    <row r="3578" spans="3:4" x14ac:dyDescent="0.35">
      <c r="C3578" s="3" t="s">
        <v>14993</v>
      </c>
      <c r="D3578" s="26">
        <v>0</v>
      </c>
    </row>
    <row r="3579" spans="3:4" x14ac:dyDescent="0.35">
      <c r="C3579" s="3" t="s">
        <v>15591</v>
      </c>
      <c r="D3579" s="26">
        <v>0</v>
      </c>
    </row>
    <row r="3580" spans="3:4" x14ac:dyDescent="0.35">
      <c r="C3580" s="3" t="s">
        <v>14994</v>
      </c>
      <c r="D3580" s="26">
        <v>0</v>
      </c>
    </row>
    <row r="3581" spans="3:4" x14ac:dyDescent="0.35">
      <c r="C3581" s="3" t="s">
        <v>15593</v>
      </c>
      <c r="D3581" s="26">
        <v>0</v>
      </c>
    </row>
    <row r="3582" spans="3:4" x14ac:dyDescent="0.35">
      <c r="C3582" s="3" t="s">
        <v>14995</v>
      </c>
      <c r="D3582" s="26">
        <v>0</v>
      </c>
    </row>
    <row r="3583" spans="3:4" x14ac:dyDescent="0.35">
      <c r="C3583" s="3" t="s">
        <v>15595</v>
      </c>
      <c r="D3583" s="26">
        <v>0</v>
      </c>
    </row>
    <row r="3584" spans="3:4" x14ac:dyDescent="0.35">
      <c r="C3584" s="3" t="s">
        <v>14996</v>
      </c>
      <c r="D3584" s="26">
        <v>0</v>
      </c>
    </row>
    <row r="3585" spans="3:4" x14ac:dyDescent="0.35">
      <c r="C3585" s="3" t="s">
        <v>15597</v>
      </c>
      <c r="D3585" s="26">
        <v>0</v>
      </c>
    </row>
    <row r="3586" spans="3:4" x14ac:dyDescent="0.35">
      <c r="C3586" s="3" t="s">
        <v>14997</v>
      </c>
      <c r="D3586" s="26">
        <v>0</v>
      </c>
    </row>
    <row r="3587" spans="3:4" x14ac:dyDescent="0.35">
      <c r="C3587" s="3" t="s">
        <v>15599</v>
      </c>
      <c r="D3587" s="26">
        <v>0</v>
      </c>
    </row>
    <row r="3588" spans="3:4" x14ac:dyDescent="0.35">
      <c r="C3588" s="3" t="s">
        <v>14998</v>
      </c>
      <c r="D3588" s="26">
        <v>0</v>
      </c>
    </row>
    <row r="3589" spans="3:4" x14ac:dyDescent="0.35">
      <c r="C3589" s="3" t="s">
        <v>15601</v>
      </c>
      <c r="D3589" s="26">
        <v>0</v>
      </c>
    </row>
    <row r="3590" spans="3:4" x14ac:dyDescent="0.35">
      <c r="C3590" s="3" t="s">
        <v>14999</v>
      </c>
      <c r="D3590" s="26">
        <v>0</v>
      </c>
    </row>
    <row r="3591" spans="3:4" x14ac:dyDescent="0.35">
      <c r="C3591" s="3" t="s">
        <v>15603</v>
      </c>
      <c r="D3591" s="26">
        <v>0</v>
      </c>
    </row>
    <row r="3592" spans="3:4" x14ac:dyDescent="0.35">
      <c r="C3592" s="3" t="s">
        <v>15000</v>
      </c>
      <c r="D3592" s="26">
        <v>0</v>
      </c>
    </row>
    <row r="3593" spans="3:4" x14ac:dyDescent="0.35">
      <c r="C3593" s="3" t="s">
        <v>15605</v>
      </c>
      <c r="D3593" s="26">
        <v>0</v>
      </c>
    </row>
    <row r="3594" spans="3:4" x14ac:dyDescent="0.35">
      <c r="C3594" s="3" t="s">
        <v>15001</v>
      </c>
      <c r="D3594" s="26">
        <v>0</v>
      </c>
    </row>
    <row r="3595" spans="3:4" x14ac:dyDescent="0.35">
      <c r="C3595" s="3" t="s">
        <v>15607</v>
      </c>
      <c r="D3595" s="26">
        <v>0</v>
      </c>
    </row>
    <row r="3596" spans="3:4" x14ac:dyDescent="0.35">
      <c r="C3596" s="3" t="s">
        <v>15002</v>
      </c>
      <c r="D3596" s="26">
        <v>0</v>
      </c>
    </row>
    <row r="3597" spans="3:4" x14ac:dyDescent="0.35">
      <c r="C3597" s="3" t="s">
        <v>15609</v>
      </c>
      <c r="D3597" s="26">
        <v>0</v>
      </c>
    </row>
    <row r="3598" spans="3:4" x14ac:dyDescent="0.35">
      <c r="C3598" s="3" t="s">
        <v>15003</v>
      </c>
      <c r="D3598" s="26">
        <v>0</v>
      </c>
    </row>
    <row r="3599" spans="3:4" x14ac:dyDescent="0.35">
      <c r="C3599" s="3" t="s">
        <v>15611</v>
      </c>
      <c r="D3599" s="26">
        <v>0</v>
      </c>
    </row>
    <row r="3600" spans="3:4" x14ac:dyDescent="0.35">
      <c r="C3600" s="3" t="s">
        <v>15004</v>
      </c>
      <c r="D3600" s="26">
        <v>0</v>
      </c>
    </row>
    <row r="3601" spans="3:4" x14ac:dyDescent="0.35">
      <c r="C3601" s="3" t="s">
        <v>15613</v>
      </c>
      <c r="D3601" s="26">
        <v>0</v>
      </c>
    </row>
    <row r="3602" spans="3:4" x14ac:dyDescent="0.35">
      <c r="C3602" s="3" t="s">
        <v>15005</v>
      </c>
      <c r="D3602" s="26">
        <v>0</v>
      </c>
    </row>
    <row r="3603" spans="3:4" x14ac:dyDescent="0.35">
      <c r="C3603" s="3" t="s">
        <v>15615</v>
      </c>
      <c r="D3603" s="26">
        <v>0</v>
      </c>
    </row>
    <row r="3604" spans="3:4" x14ac:dyDescent="0.35">
      <c r="C3604" s="3" t="s">
        <v>15006</v>
      </c>
      <c r="D3604" s="26">
        <v>0</v>
      </c>
    </row>
    <row r="3605" spans="3:4" x14ac:dyDescent="0.35">
      <c r="C3605" s="3" t="s">
        <v>15617</v>
      </c>
      <c r="D3605" s="26">
        <v>0</v>
      </c>
    </row>
    <row r="3606" spans="3:4" x14ac:dyDescent="0.35">
      <c r="C3606" s="3" t="s">
        <v>15007</v>
      </c>
      <c r="D3606" s="26">
        <v>0</v>
      </c>
    </row>
    <row r="3607" spans="3:4" x14ac:dyDescent="0.35">
      <c r="C3607" s="3" t="s">
        <v>15619</v>
      </c>
      <c r="D3607" s="26">
        <v>0</v>
      </c>
    </row>
    <row r="3608" spans="3:4" x14ac:dyDescent="0.35">
      <c r="C3608" s="3" t="s">
        <v>15008</v>
      </c>
      <c r="D3608" s="26">
        <v>0</v>
      </c>
    </row>
    <row r="3609" spans="3:4" x14ac:dyDescent="0.35">
      <c r="C3609" s="3" t="s">
        <v>15621</v>
      </c>
      <c r="D3609" s="26">
        <v>0</v>
      </c>
    </row>
    <row r="3610" spans="3:4" x14ac:dyDescent="0.35">
      <c r="C3610" s="3" t="s">
        <v>15009</v>
      </c>
      <c r="D3610" s="26">
        <v>0</v>
      </c>
    </row>
    <row r="3611" spans="3:4" x14ac:dyDescent="0.35">
      <c r="C3611" s="3" t="s">
        <v>15623</v>
      </c>
      <c r="D3611" s="26">
        <v>0</v>
      </c>
    </row>
    <row r="3612" spans="3:4" x14ac:dyDescent="0.35">
      <c r="C3612" s="3" t="s">
        <v>15010</v>
      </c>
      <c r="D3612" s="26">
        <v>0</v>
      </c>
    </row>
    <row r="3613" spans="3:4" x14ac:dyDescent="0.35">
      <c r="C3613" s="3" t="s">
        <v>15625</v>
      </c>
      <c r="D3613" s="26">
        <v>0</v>
      </c>
    </row>
    <row r="3614" spans="3:4" x14ac:dyDescent="0.35">
      <c r="C3614" s="3" t="s">
        <v>15011</v>
      </c>
      <c r="D3614" s="26">
        <v>0</v>
      </c>
    </row>
    <row r="3615" spans="3:4" x14ac:dyDescent="0.35">
      <c r="C3615" s="3" t="s">
        <v>15627</v>
      </c>
      <c r="D3615" s="26">
        <v>0</v>
      </c>
    </row>
    <row r="3616" spans="3:4" x14ac:dyDescent="0.35">
      <c r="C3616" s="3" t="s">
        <v>15012</v>
      </c>
      <c r="D3616" s="26">
        <v>0</v>
      </c>
    </row>
    <row r="3617" spans="3:4" x14ac:dyDescent="0.35">
      <c r="C3617" s="3" t="s">
        <v>15629</v>
      </c>
      <c r="D3617" s="26">
        <v>0</v>
      </c>
    </row>
    <row r="3618" spans="3:4" x14ac:dyDescent="0.35">
      <c r="C3618" s="3" t="s">
        <v>15013</v>
      </c>
      <c r="D3618" s="26">
        <v>0</v>
      </c>
    </row>
    <row r="3619" spans="3:4" x14ac:dyDescent="0.35">
      <c r="C3619" s="3" t="s">
        <v>15631</v>
      </c>
      <c r="D3619" s="26">
        <v>0</v>
      </c>
    </row>
    <row r="3620" spans="3:4" x14ac:dyDescent="0.35">
      <c r="C3620" s="3" t="s">
        <v>15014</v>
      </c>
      <c r="D3620" s="26">
        <v>0</v>
      </c>
    </row>
    <row r="3621" spans="3:4" x14ac:dyDescent="0.35">
      <c r="C3621" s="3" t="s">
        <v>15633</v>
      </c>
      <c r="D3621" s="26">
        <v>0</v>
      </c>
    </row>
    <row r="3622" spans="3:4" x14ac:dyDescent="0.35">
      <c r="C3622" s="3" t="s">
        <v>15015</v>
      </c>
      <c r="D3622" s="26">
        <v>0</v>
      </c>
    </row>
    <row r="3623" spans="3:4" x14ac:dyDescent="0.35">
      <c r="C3623" s="3" t="s">
        <v>15635</v>
      </c>
      <c r="D3623" s="26">
        <v>0</v>
      </c>
    </row>
    <row r="3624" spans="3:4" x14ac:dyDescent="0.35">
      <c r="C3624" s="3" t="s">
        <v>15016</v>
      </c>
      <c r="D3624" s="26">
        <v>0</v>
      </c>
    </row>
    <row r="3625" spans="3:4" x14ac:dyDescent="0.35">
      <c r="C3625" s="3" t="s">
        <v>15637</v>
      </c>
      <c r="D3625" s="26">
        <v>0</v>
      </c>
    </row>
    <row r="3626" spans="3:4" x14ac:dyDescent="0.35">
      <c r="C3626" s="3" t="s">
        <v>15017</v>
      </c>
      <c r="D3626" s="26">
        <v>0</v>
      </c>
    </row>
    <row r="3627" spans="3:4" x14ac:dyDescent="0.35">
      <c r="C3627" s="3" t="s">
        <v>15639</v>
      </c>
      <c r="D3627" s="26">
        <v>0</v>
      </c>
    </row>
    <row r="3628" spans="3:4" x14ac:dyDescent="0.35">
      <c r="C3628" s="3" t="s">
        <v>15018</v>
      </c>
      <c r="D3628" s="26">
        <v>0</v>
      </c>
    </row>
    <row r="3629" spans="3:4" x14ac:dyDescent="0.35">
      <c r="C3629" s="3" t="s">
        <v>15641</v>
      </c>
      <c r="D3629" s="26">
        <v>0</v>
      </c>
    </row>
    <row r="3630" spans="3:4" x14ac:dyDescent="0.35">
      <c r="C3630" s="3" t="s">
        <v>15019</v>
      </c>
      <c r="D3630" s="26">
        <v>0</v>
      </c>
    </row>
    <row r="3631" spans="3:4" x14ac:dyDescent="0.35">
      <c r="C3631" s="3" t="s">
        <v>15643</v>
      </c>
      <c r="D3631" s="26">
        <v>0</v>
      </c>
    </row>
    <row r="3632" spans="3:4" x14ac:dyDescent="0.35">
      <c r="C3632" s="3" t="s">
        <v>15020</v>
      </c>
      <c r="D3632" s="26">
        <v>0</v>
      </c>
    </row>
    <row r="3633" spans="3:4" x14ac:dyDescent="0.35">
      <c r="C3633" s="3" t="s">
        <v>15645</v>
      </c>
      <c r="D3633" s="26">
        <v>0</v>
      </c>
    </row>
    <row r="3634" spans="3:4" x14ac:dyDescent="0.35">
      <c r="C3634" s="3" t="s">
        <v>15021</v>
      </c>
      <c r="D3634" s="26">
        <v>0</v>
      </c>
    </row>
    <row r="3635" spans="3:4" x14ac:dyDescent="0.35">
      <c r="C3635" s="3" t="s">
        <v>15647</v>
      </c>
      <c r="D3635" s="26">
        <v>0</v>
      </c>
    </row>
    <row r="3636" spans="3:4" x14ac:dyDescent="0.35">
      <c r="C3636" s="3" t="s">
        <v>15022</v>
      </c>
      <c r="D3636" s="26">
        <v>0</v>
      </c>
    </row>
    <row r="3637" spans="3:4" x14ac:dyDescent="0.35">
      <c r="C3637" s="3" t="s">
        <v>15649</v>
      </c>
      <c r="D3637" s="26">
        <v>0</v>
      </c>
    </row>
    <row r="3638" spans="3:4" x14ac:dyDescent="0.35">
      <c r="C3638" s="3" t="s">
        <v>15023</v>
      </c>
      <c r="D3638" s="26">
        <v>0</v>
      </c>
    </row>
    <row r="3639" spans="3:4" x14ac:dyDescent="0.35">
      <c r="C3639" s="3" t="s">
        <v>15651</v>
      </c>
      <c r="D3639" s="26">
        <v>0</v>
      </c>
    </row>
    <row r="3640" spans="3:4" x14ac:dyDescent="0.35">
      <c r="C3640" s="3" t="s">
        <v>15024</v>
      </c>
      <c r="D3640" s="26">
        <v>0</v>
      </c>
    </row>
    <row r="3641" spans="3:4" x14ac:dyDescent="0.35">
      <c r="C3641" s="3" t="s">
        <v>15653</v>
      </c>
      <c r="D3641" s="26">
        <v>0</v>
      </c>
    </row>
    <row r="3642" spans="3:4" x14ac:dyDescent="0.35">
      <c r="C3642" s="3" t="s">
        <v>15025</v>
      </c>
      <c r="D3642" s="26">
        <v>0</v>
      </c>
    </row>
    <row r="3643" spans="3:4" x14ac:dyDescent="0.35">
      <c r="C3643" s="3" t="s">
        <v>15655</v>
      </c>
      <c r="D3643" s="26">
        <v>0</v>
      </c>
    </row>
    <row r="3644" spans="3:4" x14ac:dyDescent="0.35">
      <c r="C3644" s="3" t="s">
        <v>15026</v>
      </c>
      <c r="D3644" s="26">
        <v>0</v>
      </c>
    </row>
    <row r="3645" spans="3:4" x14ac:dyDescent="0.35">
      <c r="C3645" s="3" t="s">
        <v>15657</v>
      </c>
      <c r="D3645" s="26">
        <v>0</v>
      </c>
    </row>
    <row r="3646" spans="3:4" x14ac:dyDescent="0.35">
      <c r="C3646" s="3" t="s">
        <v>15027</v>
      </c>
      <c r="D3646" s="26">
        <v>0</v>
      </c>
    </row>
    <row r="3647" spans="3:4" x14ac:dyDescent="0.35">
      <c r="C3647" s="3" t="s">
        <v>15659</v>
      </c>
      <c r="D3647" s="26">
        <v>0</v>
      </c>
    </row>
    <row r="3648" spans="3:4" x14ac:dyDescent="0.35">
      <c r="C3648" s="3" t="s">
        <v>15028</v>
      </c>
      <c r="D3648" s="26">
        <v>0</v>
      </c>
    </row>
    <row r="3649" spans="3:4" x14ac:dyDescent="0.35">
      <c r="C3649" s="3" t="s">
        <v>15661</v>
      </c>
      <c r="D3649" s="26">
        <v>0</v>
      </c>
    </row>
    <row r="3650" spans="3:4" x14ac:dyDescent="0.35">
      <c r="C3650" s="3" t="s">
        <v>15029</v>
      </c>
      <c r="D3650" s="26">
        <v>0</v>
      </c>
    </row>
    <row r="3651" spans="3:4" x14ac:dyDescent="0.35">
      <c r="C3651" s="3" t="s">
        <v>15663</v>
      </c>
      <c r="D3651" s="26">
        <v>0</v>
      </c>
    </row>
    <row r="3652" spans="3:4" x14ac:dyDescent="0.35">
      <c r="C3652" s="3" t="s">
        <v>15030</v>
      </c>
      <c r="D3652" s="26">
        <v>0</v>
      </c>
    </row>
    <row r="3653" spans="3:4" x14ac:dyDescent="0.35">
      <c r="C3653" s="3" t="s">
        <v>14399</v>
      </c>
      <c r="D3653" s="26">
        <v>0</v>
      </c>
    </row>
    <row r="3654" spans="3:4" x14ac:dyDescent="0.35">
      <c r="C3654" s="3" t="s">
        <v>15665</v>
      </c>
      <c r="D3654" s="26">
        <v>0</v>
      </c>
    </row>
    <row r="3655" spans="3:4" x14ac:dyDescent="0.35">
      <c r="C3655" s="3" t="s">
        <v>15031</v>
      </c>
      <c r="D3655" s="26">
        <v>0</v>
      </c>
    </row>
    <row r="3656" spans="3:4" x14ac:dyDescent="0.35">
      <c r="C3656" s="3" t="s">
        <v>15668</v>
      </c>
      <c r="D3656" s="26">
        <v>0</v>
      </c>
    </row>
    <row r="3657" spans="3:4" x14ac:dyDescent="0.35">
      <c r="C3657" s="3" t="s">
        <v>15032</v>
      </c>
      <c r="D3657" s="26">
        <v>0</v>
      </c>
    </row>
    <row r="3658" spans="3:4" x14ac:dyDescent="0.35">
      <c r="C3658" s="3" t="s">
        <v>15670</v>
      </c>
      <c r="D3658" s="26">
        <v>0</v>
      </c>
    </row>
    <row r="3659" spans="3:4" x14ac:dyDescent="0.35">
      <c r="C3659" s="3" t="s">
        <v>15033</v>
      </c>
      <c r="D3659" s="26">
        <v>0</v>
      </c>
    </row>
    <row r="3660" spans="3:4" x14ac:dyDescent="0.35">
      <c r="C3660" s="3" t="s">
        <v>15672</v>
      </c>
      <c r="D3660" s="26">
        <v>0</v>
      </c>
    </row>
    <row r="3661" spans="3:4" x14ac:dyDescent="0.35">
      <c r="C3661" s="3" t="s">
        <v>15034</v>
      </c>
      <c r="D3661" s="26">
        <v>0</v>
      </c>
    </row>
    <row r="3662" spans="3:4" x14ac:dyDescent="0.35">
      <c r="C3662" s="3" t="s">
        <v>15674</v>
      </c>
      <c r="D3662" s="26">
        <v>0</v>
      </c>
    </row>
    <row r="3663" spans="3:4" x14ac:dyDescent="0.35">
      <c r="C3663" s="3" t="s">
        <v>15035</v>
      </c>
      <c r="D3663" s="26">
        <v>0</v>
      </c>
    </row>
    <row r="3664" spans="3:4" x14ac:dyDescent="0.35">
      <c r="C3664" s="3" t="s">
        <v>15676</v>
      </c>
      <c r="D3664" s="26">
        <v>0</v>
      </c>
    </row>
    <row r="3665" spans="3:4" x14ac:dyDescent="0.35">
      <c r="C3665" s="3" t="s">
        <v>15036</v>
      </c>
      <c r="D3665" s="26">
        <v>0</v>
      </c>
    </row>
    <row r="3666" spans="3:4" x14ac:dyDescent="0.35">
      <c r="C3666" s="3" t="s">
        <v>15678</v>
      </c>
      <c r="D3666" s="26">
        <v>0</v>
      </c>
    </row>
    <row r="3667" spans="3:4" x14ac:dyDescent="0.35">
      <c r="C3667" s="3" t="s">
        <v>15037</v>
      </c>
      <c r="D3667" s="26">
        <v>0</v>
      </c>
    </row>
    <row r="3668" spans="3:4" x14ac:dyDescent="0.35">
      <c r="C3668" s="3" t="s">
        <v>15680</v>
      </c>
      <c r="D3668" s="26">
        <v>0</v>
      </c>
    </row>
    <row r="3669" spans="3:4" x14ac:dyDescent="0.35">
      <c r="C3669" s="3" t="s">
        <v>15038</v>
      </c>
      <c r="D3669" s="26">
        <v>0</v>
      </c>
    </row>
    <row r="3670" spans="3:4" x14ac:dyDescent="0.35">
      <c r="C3670" s="3" t="s">
        <v>15682</v>
      </c>
      <c r="D3670" s="26">
        <v>0</v>
      </c>
    </row>
    <row r="3671" spans="3:4" x14ac:dyDescent="0.35">
      <c r="C3671" s="3" t="s">
        <v>15039</v>
      </c>
      <c r="D3671" s="26">
        <v>0</v>
      </c>
    </row>
    <row r="3672" spans="3:4" x14ac:dyDescent="0.35">
      <c r="C3672" s="3" t="s">
        <v>15684</v>
      </c>
      <c r="D3672" s="26">
        <v>0</v>
      </c>
    </row>
    <row r="3673" spans="3:4" x14ac:dyDescent="0.35">
      <c r="C3673" s="3" t="s">
        <v>15040</v>
      </c>
      <c r="D3673" s="26">
        <v>0</v>
      </c>
    </row>
    <row r="3674" spans="3:4" x14ac:dyDescent="0.35">
      <c r="C3674" s="3" t="s">
        <v>15686</v>
      </c>
      <c r="D3674" s="26">
        <v>0</v>
      </c>
    </row>
    <row r="3675" spans="3:4" x14ac:dyDescent="0.35">
      <c r="C3675" s="3" t="s">
        <v>15041</v>
      </c>
      <c r="D3675" s="26">
        <v>0</v>
      </c>
    </row>
    <row r="3676" spans="3:4" x14ac:dyDescent="0.35">
      <c r="C3676" s="3" t="s">
        <v>15688</v>
      </c>
      <c r="D3676" s="26">
        <v>0</v>
      </c>
    </row>
    <row r="3677" spans="3:4" x14ac:dyDescent="0.35">
      <c r="C3677" s="3" t="s">
        <v>15042</v>
      </c>
      <c r="D3677" s="26">
        <v>0</v>
      </c>
    </row>
    <row r="3678" spans="3:4" x14ac:dyDescent="0.35">
      <c r="C3678" s="3" t="s">
        <v>15690</v>
      </c>
      <c r="D3678" s="26">
        <v>0</v>
      </c>
    </row>
    <row r="3679" spans="3:4" x14ac:dyDescent="0.35">
      <c r="C3679" s="3" t="s">
        <v>15043</v>
      </c>
      <c r="D3679" s="26">
        <v>0</v>
      </c>
    </row>
    <row r="3680" spans="3:4" x14ac:dyDescent="0.35">
      <c r="C3680" s="3" t="s">
        <v>15692</v>
      </c>
      <c r="D3680" s="26">
        <v>0</v>
      </c>
    </row>
    <row r="3681" spans="3:4" x14ac:dyDescent="0.35">
      <c r="C3681" s="3" t="s">
        <v>15044</v>
      </c>
      <c r="D3681" s="26">
        <v>0</v>
      </c>
    </row>
    <row r="3682" spans="3:4" x14ac:dyDescent="0.35">
      <c r="C3682" s="3" t="s">
        <v>15694</v>
      </c>
      <c r="D3682" s="26">
        <v>0</v>
      </c>
    </row>
    <row r="3683" spans="3:4" x14ac:dyDescent="0.35">
      <c r="C3683" s="3" t="s">
        <v>15045</v>
      </c>
      <c r="D3683" s="26">
        <v>0</v>
      </c>
    </row>
    <row r="3684" spans="3:4" x14ac:dyDescent="0.35">
      <c r="C3684" s="3" t="s">
        <v>15696</v>
      </c>
      <c r="D3684" s="26">
        <v>0</v>
      </c>
    </row>
    <row r="3685" spans="3:4" x14ac:dyDescent="0.35">
      <c r="C3685" s="3" t="s">
        <v>15046</v>
      </c>
      <c r="D3685" s="26">
        <v>0</v>
      </c>
    </row>
    <row r="3686" spans="3:4" x14ac:dyDescent="0.35">
      <c r="C3686" s="3" t="s">
        <v>15698</v>
      </c>
      <c r="D3686" s="26">
        <v>0</v>
      </c>
    </row>
    <row r="3687" spans="3:4" x14ac:dyDescent="0.35">
      <c r="C3687" s="3" t="s">
        <v>15047</v>
      </c>
      <c r="D3687" s="26">
        <v>0</v>
      </c>
    </row>
    <row r="3688" spans="3:4" x14ac:dyDescent="0.35">
      <c r="C3688" s="3" t="s">
        <v>15700</v>
      </c>
      <c r="D3688" s="26">
        <v>0</v>
      </c>
    </row>
    <row r="3689" spans="3:4" x14ac:dyDescent="0.35">
      <c r="C3689" s="3" t="s">
        <v>15048</v>
      </c>
      <c r="D3689" s="26">
        <v>0</v>
      </c>
    </row>
    <row r="3690" spans="3:4" x14ac:dyDescent="0.35">
      <c r="C3690" s="3" t="s">
        <v>15702</v>
      </c>
      <c r="D3690" s="26">
        <v>0</v>
      </c>
    </row>
    <row r="3691" spans="3:4" x14ac:dyDescent="0.35">
      <c r="C3691" s="3" t="s">
        <v>15049</v>
      </c>
      <c r="D3691" s="26">
        <v>0</v>
      </c>
    </row>
    <row r="3692" spans="3:4" x14ac:dyDescent="0.35">
      <c r="C3692" s="3" t="s">
        <v>15704</v>
      </c>
      <c r="D3692" s="26">
        <v>0</v>
      </c>
    </row>
    <row r="3693" spans="3:4" x14ac:dyDescent="0.35">
      <c r="C3693" s="3" t="s">
        <v>15050</v>
      </c>
      <c r="D3693" s="26">
        <v>0</v>
      </c>
    </row>
    <row r="3694" spans="3:4" x14ac:dyDescent="0.35">
      <c r="C3694" s="3" t="s">
        <v>15706</v>
      </c>
      <c r="D3694" s="26">
        <v>0</v>
      </c>
    </row>
    <row r="3695" spans="3:4" x14ac:dyDescent="0.35">
      <c r="C3695" s="3" t="s">
        <v>15051</v>
      </c>
      <c r="D3695" s="26">
        <v>0</v>
      </c>
    </row>
    <row r="3696" spans="3:4" x14ac:dyDescent="0.35">
      <c r="C3696" s="3" t="s">
        <v>15708</v>
      </c>
      <c r="D3696" s="26">
        <v>0</v>
      </c>
    </row>
    <row r="3697" spans="3:4" x14ac:dyDescent="0.35">
      <c r="C3697" s="3" t="s">
        <v>15052</v>
      </c>
      <c r="D3697" s="26">
        <v>0</v>
      </c>
    </row>
    <row r="3698" spans="3:4" x14ac:dyDescent="0.35">
      <c r="C3698" s="3" t="s">
        <v>15710</v>
      </c>
      <c r="D3698" s="26">
        <v>0</v>
      </c>
    </row>
    <row r="3699" spans="3:4" x14ac:dyDescent="0.35">
      <c r="C3699" s="3" t="s">
        <v>15053</v>
      </c>
      <c r="D3699" s="26">
        <v>0</v>
      </c>
    </row>
    <row r="3700" spans="3:4" x14ac:dyDescent="0.35">
      <c r="C3700" s="3" t="s">
        <v>15712</v>
      </c>
      <c r="D3700" s="26">
        <v>0</v>
      </c>
    </row>
    <row r="3701" spans="3:4" x14ac:dyDescent="0.35">
      <c r="C3701" s="3" t="s">
        <v>15054</v>
      </c>
      <c r="D3701" s="26">
        <v>0</v>
      </c>
    </row>
    <row r="3702" spans="3:4" x14ac:dyDescent="0.35">
      <c r="C3702" s="3" t="s">
        <v>15714</v>
      </c>
      <c r="D3702" s="26">
        <v>0</v>
      </c>
    </row>
    <row r="3703" spans="3:4" x14ac:dyDescent="0.35">
      <c r="C3703" s="3" t="s">
        <v>15055</v>
      </c>
      <c r="D3703" s="26">
        <v>0</v>
      </c>
    </row>
    <row r="3704" spans="3:4" x14ac:dyDescent="0.35">
      <c r="C3704" s="3" t="s">
        <v>15716</v>
      </c>
      <c r="D3704" s="26">
        <v>0</v>
      </c>
    </row>
    <row r="3705" spans="3:4" x14ac:dyDescent="0.35">
      <c r="C3705" s="3" t="s">
        <v>15056</v>
      </c>
      <c r="D3705" s="26">
        <v>0</v>
      </c>
    </row>
    <row r="3706" spans="3:4" x14ac:dyDescent="0.35">
      <c r="C3706" s="3" t="s">
        <v>15718</v>
      </c>
      <c r="D3706" s="26">
        <v>0</v>
      </c>
    </row>
    <row r="3707" spans="3:4" x14ac:dyDescent="0.35">
      <c r="C3707" s="3" t="s">
        <v>15057</v>
      </c>
      <c r="D3707" s="26">
        <v>0</v>
      </c>
    </row>
    <row r="3708" spans="3:4" x14ac:dyDescent="0.35">
      <c r="C3708" s="3" t="s">
        <v>15720</v>
      </c>
      <c r="D3708" s="26">
        <v>0</v>
      </c>
    </row>
    <row r="3709" spans="3:4" x14ac:dyDescent="0.35">
      <c r="C3709" s="3" t="s">
        <v>15058</v>
      </c>
      <c r="D3709" s="26">
        <v>0</v>
      </c>
    </row>
    <row r="3710" spans="3:4" x14ac:dyDescent="0.35">
      <c r="C3710" s="3" t="s">
        <v>15722</v>
      </c>
      <c r="D3710" s="26">
        <v>0</v>
      </c>
    </row>
    <row r="3711" spans="3:4" x14ac:dyDescent="0.35">
      <c r="C3711" s="3" t="s">
        <v>15059</v>
      </c>
      <c r="D3711" s="26">
        <v>0</v>
      </c>
    </row>
    <row r="3712" spans="3:4" x14ac:dyDescent="0.35">
      <c r="C3712" s="3" t="s">
        <v>15724</v>
      </c>
      <c r="D3712" s="26">
        <v>0</v>
      </c>
    </row>
    <row r="3713" spans="3:4" x14ac:dyDescent="0.35">
      <c r="C3713" s="3" t="s">
        <v>15060</v>
      </c>
      <c r="D3713" s="26">
        <v>0</v>
      </c>
    </row>
    <row r="3714" spans="3:4" x14ac:dyDescent="0.35">
      <c r="C3714" s="3" t="s">
        <v>15726</v>
      </c>
      <c r="D3714" s="26">
        <v>0</v>
      </c>
    </row>
    <row r="3715" spans="3:4" x14ac:dyDescent="0.35">
      <c r="C3715" s="3" t="s">
        <v>15061</v>
      </c>
      <c r="D3715" s="26">
        <v>0</v>
      </c>
    </row>
    <row r="3716" spans="3:4" x14ac:dyDescent="0.35">
      <c r="C3716" s="3" t="s">
        <v>15728</v>
      </c>
      <c r="D3716" s="26">
        <v>0</v>
      </c>
    </row>
    <row r="3717" spans="3:4" x14ac:dyDescent="0.35">
      <c r="C3717" s="3" t="s">
        <v>15062</v>
      </c>
      <c r="D3717" s="26">
        <v>0</v>
      </c>
    </row>
    <row r="3718" spans="3:4" x14ac:dyDescent="0.35">
      <c r="C3718" s="3" t="s">
        <v>15730</v>
      </c>
      <c r="D3718" s="26">
        <v>0</v>
      </c>
    </row>
    <row r="3719" spans="3:4" x14ac:dyDescent="0.35">
      <c r="C3719" s="3" t="s">
        <v>15063</v>
      </c>
      <c r="D3719" s="26">
        <v>0</v>
      </c>
    </row>
    <row r="3720" spans="3:4" x14ac:dyDescent="0.35">
      <c r="C3720" s="3" t="s">
        <v>15732</v>
      </c>
      <c r="D3720" s="26">
        <v>0</v>
      </c>
    </row>
    <row r="3721" spans="3:4" x14ac:dyDescent="0.35">
      <c r="C3721" s="3" t="s">
        <v>15064</v>
      </c>
      <c r="D3721" s="26">
        <v>0</v>
      </c>
    </row>
    <row r="3722" spans="3:4" x14ac:dyDescent="0.35">
      <c r="C3722" s="3" t="s">
        <v>15734</v>
      </c>
      <c r="D3722" s="26">
        <v>0</v>
      </c>
    </row>
    <row r="3723" spans="3:4" x14ac:dyDescent="0.35">
      <c r="C3723" s="3" t="s">
        <v>15065</v>
      </c>
      <c r="D3723" s="26">
        <v>0</v>
      </c>
    </row>
    <row r="3724" spans="3:4" x14ac:dyDescent="0.35">
      <c r="C3724" s="3" t="s">
        <v>15736</v>
      </c>
      <c r="D3724" s="26">
        <v>0</v>
      </c>
    </row>
    <row r="3725" spans="3:4" x14ac:dyDescent="0.35">
      <c r="C3725" s="3" t="s">
        <v>15066</v>
      </c>
      <c r="D3725" s="26">
        <v>0</v>
      </c>
    </row>
    <row r="3726" spans="3:4" x14ac:dyDescent="0.35">
      <c r="C3726" s="3" t="s">
        <v>15738</v>
      </c>
      <c r="D3726" s="26">
        <v>0</v>
      </c>
    </row>
    <row r="3727" spans="3:4" x14ac:dyDescent="0.35">
      <c r="C3727" s="3" t="s">
        <v>15067</v>
      </c>
      <c r="D3727" s="26">
        <v>0</v>
      </c>
    </row>
    <row r="3728" spans="3:4" x14ac:dyDescent="0.35">
      <c r="C3728" s="3" t="s">
        <v>15740</v>
      </c>
      <c r="D3728" s="26">
        <v>0</v>
      </c>
    </row>
    <row r="3729" spans="3:4" x14ac:dyDescent="0.35">
      <c r="C3729" s="3" t="s">
        <v>15068</v>
      </c>
      <c r="D3729" s="26">
        <v>0</v>
      </c>
    </row>
    <row r="3730" spans="3:4" x14ac:dyDescent="0.35">
      <c r="C3730" s="3" t="s">
        <v>15742</v>
      </c>
      <c r="D3730" s="26">
        <v>0</v>
      </c>
    </row>
    <row r="3731" spans="3:4" x14ac:dyDescent="0.35">
      <c r="C3731" s="3" t="s">
        <v>15069</v>
      </c>
      <c r="D3731" s="26">
        <v>0</v>
      </c>
    </row>
    <row r="3732" spans="3:4" x14ac:dyDescent="0.35">
      <c r="C3732" s="3" t="s">
        <v>15744</v>
      </c>
      <c r="D3732" s="26">
        <v>0</v>
      </c>
    </row>
    <row r="3733" spans="3:4" x14ac:dyDescent="0.35">
      <c r="C3733" s="3" t="s">
        <v>15070</v>
      </c>
      <c r="D3733" s="26">
        <v>0</v>
      </c>
    </row>
    <row r="3734" spans="3:4" x14ac:dyDescent="0.35">
      <c r="C3734" s="3" t="s">
        <v>15746</v>
      </c>
      <c r="D3734" s="26">
        <v>0</v>
      </c>
    </row>
    <row r="3735" spans="3:4" x14ac:dyDescent="0.35">
      <c r="C3735" s="3" t="s">
        <v>15071</v>
      </c>
      <c r="D3735" s="26">
        <v>0</v>
      </c>
    </row>
    <row r="3736" spans="3:4" x14ac:dyDescent="0.35">
      <c r="C3736" s="3" t="s">
        <v>15748</v>
      </c>
      <c r="D3736" s="26">
        <v>0</v>
      </c>
    </row>
    <row r="3737" spans="3:4" x14ac:dyDescent="0.35">
      <c r="C3737" s="3" t="s">
        <v>15072</v>
      </c>
      <c r="D3737" s="26">
        <v>0</v>
      </c>
    </row>
    <row r="3738" spans="3:4" x14ac:dyDescent="0.35">
      <c r="C3738" s="3" t="s">
        <v>15750</v>
      </c>
      <c r="D3738" s="26">
        <v>0</v>
      </c>
    </row>
    <row r="3739" spans="3:4" x14ac:dyDescent="0.35">
      <c r="C3739" s="3" t="s">
        <v>15073</v>
      </c>
      <c r="D3739" s="26">
        <v>0</v>
      </c>
    </row>
    <row r="3740" spans="3:4" x14ac:dyDescent="0.35">
      <c r="C3740" s="3" t="s">
        <v>15752</v>
      </c>
      <c r="D3740" s="26">
        <v>0</v>
      </c>
    </row>
    <row r="3741" spans="3:4" x14ac:dyDescent="0.35">
      <c r="C3741" s="3" t="s">
        <v>15074</v>
      </c>
      <c r="D3741" s="26">
        <v>0</v>
      </c>
    </row>
    <row r="3742" spans="3:4" x14ac:dyDescent="0.35">
      <c r="C3742" s="3" t="s">
        <v>15754</v>
      </c>
      <c r="D3742" s="26">
        <v>0</v>
      </c>
    </row>
    <row r="3743" spans="3:4" x14ac:dyDescent="0.35">
      <c r="C3743" s="3" t="s">
        <v>15075</v>
      </c>
      <c r="D3743" s="26">
        <v>0</v>
      </c>
    </row>
    <row r="3744" spans="3:4" x14ac:dyDescent="0.35">
      <c r="C3744" s="3" t="s">
        <v>15756</v>
      </c>
      <c r="D3744" s="26">
        <v>0</v>
      </c>
    </row>
    <row r="3745" spans="3:4" x14ac:dyDescent="0.35">
      <c r="C3745" s="3" t="s">
        <v>15076</v>
      </c>
      <c r="D3745" s="26">
        <v>0</v>
      </c>
    </row>
    <row r="3746" spans="3:4" x14ac:dyDescent="0.35">
      <c r="C3746" s="3" t="s">
        <v>15758</v>
      </c>
      <c r="D3746" s="26">
        <v>0</v>
      </c>
    </row>
    <row r="3747" spans="3:4" x14ac:dyDescent="0.35">
      <c r="C3747" s="3" t="s">
        <v>15077</v>
      </c>
      <c r="D3747" s="26">
        <v>0</v>
      </c>
    </row>
    <row r="3748" spans="3:4" x14ac:dyDescent="0.35">
      <c r="C3748" s="3" t="s">
        <v>15760</v>
      </c>
      <c r="D3748" s="26">
        <v>0</v>
      </c>
    </row>
    <row r="3749" spans="3:4" x14ac:dyDescent="0.35">
      <c r="C3749" s="3" t="s">
        <v>15078</v>
      </c>
      <c r="D3749" s="26">
        <v>0</v>
      </c>
    </row>
    <row r="3750" spans="3:4" x14ac:dyDescent="0.35">
      <c r="C3750" s="3" t="s">
        <v>15762</v>
      </c>
      <c r="D3750" s="26">
        <v>0</v>
      </c>
    </row>
    <row r="3751" spans="3:4" x14ac:dyDescent="0.35">
      <c r="C3751" s="3" t="s">
        <v>15079</v>
      </c>
      <c r="D3751" s="26">
        <v>0</v>
      </c>
    </row>
    <row r="3752" spans="3:4" x14ac:dyDescent="0.35">
      <c r="C3752" s="3" t="s">
        <v>15764</v>
      </c>
      <c r="D3752" s="26">
        <v>0</v>
      </c>
    </row>
    <row r="3753" spans="3:4" x14ac:dyDescent="0.35">
      <c r="C3753" s="3" t="s">
        <v>15080</v>
      </c>
      <c r="D3753" s="26">
        <v>0</v>
      </c>
    </row>
    <row r="3754" spans="3:4" x14ac:dyDescent="0.35">
      <c r="C3754" s="3" t="s">
        <v>15766</v>
      </c>
      <c r="D3754" s="26">
        <v>0</v>
      </c>
    </row>
    <row r="3755" spans="3:4" x14ac:dyDescent="0.35">
      <c r="C3755" s="3" t="s">
        <v>15081</v>
      </c>
      <c r="D3755" s="26">
        <v>0</v>
      </c>
    </row>
    <row r="3756" spans="3:4" x14ac:dyDescent="0.35">
      <c r="C3756" s="3" t="s">
        <v>15768</v>
      </c>
      <c r="D3756" s="26">
        <v>0</v>
      </c>
    </row>
    <row r="3757" spans="3:4" x14ac:dyDescent="0.35">
      <c r="C3757" s="3" t="s">
        <v>15082</v>
      </c>
      <c r="D3757" s="26">
        <v>0</v>
      </c>
    </row>
    <row r="3758" spans="3:4" x14ac:dyDescent="0.35">
      <c r="C3758" s="3" t="s">
        <v>15770</v>
      </c>
      <c r="D3758" s="26">
        <v>0</v>
      </c>
    </row>
    <row r="3759" spans="3:4" x14ac:dyDescent="0.35">
      <c r="C3759" s="3" t="s">
        <v>15083</v>
      </c>
      <c r="D3759" s="26">
        <v>0</v>
      </c>
    </row>
    <row r="3760" spans="3:4" x14ac:dyDescent="0.35">
      <c r="C3760" s="3" t="s">
        <v>15772</v>
      </c>
      <c r="D3760" s="26">
        <v>0</v>
      </c>
    </row>
    <row r="3761" spans="3:4" x14ac:dyDescent="0.35">
      <c r="C3761" s="3" t="s">
        <v>15084</v>
      </c>
      <c r="D3761" s="26">
        <v>0</v>
      </c>
    </row>
    <row r="3762" spans="3:4" x14ac:dyDescent="0.35">
      <c r="C3762" s="3" t="s">
        <v>15774</v>
      </c>
      <c r="D3762" s="26">
        <v>0</v>
      </c>
    </row>
    <row r="3763" spans="3:4" x14ac:dyDescent="0.35">
      <c r="C3763" s="3" t="s">
        <v>15085</v>
      </c>
      <c r="D3763" s="26">
        <v>0</v>
      </c>
    </row>
    <row r="3764" spans="3:4" x14ac:dyDescent="0.35">
      <c r="C3764" s="3" t="s">
        <v>15776</v>
      </c>
      <c r="D3764" s="26">
        <v>0</v>
      </c>
    </row>
    <row r="3765" spans="3:4" x14ac:dyDescent="0.35">
      <c r="C3765" s="3" t="s">
        <v>15086</v>
      </c>
      <c r="D3765" s="26">
        <v>0</v>
      </c>
    </row>
    <row r="3766" spans="3:4" x14ac:dyDescent="0.35">
      <c r="C3766" s="3" t="s">
        <v>15778</v>
      </c>
      <c r="D3766" s="26">
        <v>0</v>
      </c>
    </row>
    <row r="3767" spans="3:4" x14ac:dyDescent="0.35">
      <c r="C3767" s="3" t="s">
        <v>15087</v>
      </c>
      <c r="D3767" s="26">
        <v>0</v>
      </c>
    </row>
    <row r="3768" spans="3:4" x14ac:dyDescent="0.35">
      <c r="C3768" s="3" t="s">
        <v>15780</v>
      </c>
      <c r="D3768" s="26">
        <v>0</v>
      </c>
    </row>
    <row r="3769" spans="3:4" x14ac:dyDescent="0.35">
      <c r="C3769" s="3" t="s">
        <v>15088</v>
      </c>
      <c r="D3769" s="26">
        <v>0</v>
      </c>
    </row>
    <row r="3770" spans="3:4" x14ac:dyDescent="0.35">
      <c r="C3770" s="3" t="s">
        <v>15782</v>
      </c>
      <c r="D3770" s="26">
        <v>0</v>
      </c>
    </row>
    <row r="3771" spans="3:4" x14ac:dyDescent="0.35">
      <c r="C3771" s="3" t="s">
        <v>15089</v>
      </c>
      <c r="D3771" s="26">
        <v>0</v>
      </c>
    </row>
    <row r="3772" spans="3:4" x14ac:dyDescent="0.35">
      <c r="C3772" s="3" t="s">
        <v>15784</v>
      </c>
      <c r="D3772" s="26">
        <v>0</v>
      </c>
    </row>
    <row r="3773" spans="3:4" x14ac:dyDescent="0.35">
      <c r="C3773" s="3" t="s">
        <v>15090</v>
      </c>
      <c r="D3773" s="26">
        <v>0</v>
      </c>
    </row>
    <row r="3774" spans="3:4" x14ac:dyDescent="0.35">
      <c r="C3774" s="3" t="s">
        <v>15786</v>
      </c>
      <c r="D3774" s="26">
        <v>0</v>
      </c>
    </row>
    <row r="3775" spans="3:4" x14ac:dyDescent="0.35">
      <c r="C3775" s="3" t="s">
        <v>15091</v>
      </c>
      <c r="D3775" s="26">
        <v>0</v>
      </c>
    </row>
    <row r="3776" spans="3:4" x14ac:dyDescent="0.35">
      <c r="C3776" s="3" t="s">
        <v>15788</v>
      </c>
      <c r="D3776" s="26">
        <v>0</v>
      </c>
    </row>
    <row r="3777" spans="3:4" x14ac:dyDescent="0.35">
      <c r="C3777" s="3" t="s">
        <v>15092</v>
      </c>
      <c r="D3777" s="26">
        <v>0</v>
      </c>
    </row>
    <row r="3778" spans="3:4" x14ac:dyDescent="0.35">
      <c r="C3778" s="3" t="s">
        <v>15790</v>
      </c>
      <c r="D3778" s="26">
        <v>0</v>
      </c>
    </row>
    <row r="3779" spans="3:4" x14ac:dyDescent="0.35">
      <c r="C3779" s="3" t="s">
        <v>15093</v>
      </c>
      <c r="D3779" s="26">
        <v>0</v>
      </c>
    </row>
    <row r="3780" spans="3:4" x14ac:dyDescent="0.35">
      <c r="C3780" s="3" t="s">
        <v>15792</v>
      </c>
      <c r="D3780" s="26">
        <v>0</v>
      </c>
    </row>
    <row r="3781" spans="3:4" x14ac:dyDescent="0.35">
      <c r="C3781" s="3" t="s">
        <v>15094</v>
      </c>
      <c r="D3781" s="26">
        <v>0</v>
      </c>
    </row>
    <row r="3782" spans="3:4" x14ac:dyDescent="0.35">
      <c r="C3782" s="3" t="s">
        <v>15794</v>
      </c>
      <c r="D3782" s="26">
        <v>0</v>
      </c>
    </row>
    <row r="3783" spans="3:4" x14ac:dyDescent="0.35">
      <c r="C3783" s="3" t="s">
        <v>15095</v>
      </c>
      <c r="D3783" s="26">
        <v>0</v>
      </c>
    </row>
    <row r="3784" spans="3:4" x14ac:dyDescent="0.35">
      <c r="C3784" s="3" t="s">
        <v>15796</v>
      </c>
      <c r="D3784" s="26">
        <v>0</v>
      </c>
    </row>
    <row r="3785" spans="3:4" x14ac:dyDescent="0.35">
      <c r="C3785" s="3" t="s">
        <v>15096</v>
      </c>
      <c r="D3785" s="26">
        <v>0</v>
      </c>
    </row>
    <row r="3786" spans="3:4" x14ac:dyDescent="0.35">
      <c r="C3786" s="3" t="s">
        <v>15798</v>
      </c>
      <c r="D3786" s="26">
        <v>0</v>
      </c>
    </row>
    <row r="3787" spans="3:4" x14ac:dyDescent="0.35">
      <c r="C3787" s="3" t="s">
        <v>15097</v>
      </c>
      <c r="D3787" s="26">
        <v>0</v>
      </c>
    </row>
    <row r="3788" spans="3:4" x14ac:dyDescent="0.35">
      <c r="C3788" s="3" t="s">
        <v>15800</v>
      </c>
      <c r="D3788" s="26">
        <v>0</v>
      </c>
    </row>
    <row r="3789" spans="3:4" x14ac:dyDescent="0.35">
      <c r="C3789" s="3" t="s">
        <v>15098</v>
      </c>
      <c r="D3789" s="26">
        <v>0</v>
      </c>
    </row>
    <row r="3790" spans="3:4" x14ac:dyDescent="0.35">
      <c r="C3790" s="3" t="s">
        <v>15802</v>
      </c>
      <c r="D3790" s="26">
        <v>0</v>
      </c>
    </row>
    <row r="3791" spans="3:4" x14ac:dyDescent="0.35">
      <c r="C3791" s="3" t="s">
        <v>15099</v>
      </c>
      <c r="D3791" s="26">
        <v>0</v>
      </c>
    </row>
    <row r="3792" spans="3:4" x14ac:dyDescent="0.35">
      <c r="C3792" s="3" t="s">
        <v>15804</v>
      </c>
      <c r="D3792" s="26">
        <v>0</v>
      </c>
    </row>
    <row r="3793" spans="3:4" x14ac:dyDescent="0.35">
      <c r="C3793" s="3" t="s">
        <v>15100</v>
      </c>
      <c r="D3793" s="26">
        <v>0</v>
      </c>
    </row>
    <row r="3794" spans="3:4" x14ac:dyDescent="0.35">
      <c r="C3794" s="3" t="s">
        <v>15806</v>
      </c>
      <c r="D3794" s="26">
        <v>0</v>
      </c>
    </row>
    <row r="3795" spans="3:4" x14ac:dyDescent="0.35">
      <c r="C3795" s="3" t="s">
        <v>15101</v>
      </c>
      <c r="D3795" s="26">
        <v>0</v>
      </c>
    </row>
    <row r="3796" spans="3:4" x14ac:dyDescent="0.35">
      <c r="C3796" s="3" t="s">
        <v>15808</v>
      </c>
      <c r="D3796" s="26">
        <v>0</v>
      </c>
    </row>
    <row r="3797" spans="3:4" x14ac:dyDescent="0.35">
      <c r="C3797" s="3" t="s">
        <v>15102</v>
      </c>
      <c r="D3797" s="26">
        <v>0</v>
      </c>
    </row>
    <row r="3798" spans="3:4" x14ac:dyDescent="0.35">
      <c r="C3798" s="3" t="s">
        <v>15810</v>
      </c>
      <c r="D3798" s="26">
        <v>0</v>
      </c>
    </row>
    <row r="3799" spans="3:4" x14ac:dyDescent="0.35">
      <c r="C3799" s="3" t="s">
        <v>15103</v>
      </c>
      <c r="D3799" s="26">
        <v>0</v>
      </c>
    </row>
    <row r="3800" spans="3:4" x14ac:dyDescent="0.35">
      <c r="C3800" s="3" t="s">
        <v>15812</v>
      </c>
      <c r="D3800" s="26">
        <v>0</v>
      </c>
    </row>
    <row r="3801" spans="3:4" x14ac:dyDescent="0.35">
      <c r="C3801" s="3" t="s">
        <v>15104</v>
      </c>
      <c r="D3801" s="26">
        <v>0</v>
      </c>
    </row>
    <row r="3802" spans="3:4" x14ac:dyDescent="0.35">
      <c r="C3802" s="3" t="s">
        <v>15814</v>
      </c>
      <c r="D3802" s="26">
        <v>0</v>
      </c>
    </row>
    <row r="3803" spans="3:4" x14ac:dyDescent="0.35">
      <c r="C3803" s="3" t="s">
        <v>15105</v>
      </c>
      <c r="D3803" s="26">
        <v>0</v>
      </c>
    </row>
    <row r="3804" spans="3:4" x14ac:dyDescent="0.35">
      <c r="C3804" s="3" t="s">
        <v>15816</v>
      </c>
      <c r="D3804" s="26">
        <v>0</v>
      </c>
    </row>
    <row r="3805" spans="3:4" x14ac:dyDescent="0.35">
      <c r="C3805" s="3" t="s">
        <v>15106</v>
      </c>
      <c r="D3805" s="26">
        <v>0</v>
      </c>
    </row>
    <row r="3806" spans="3:4" x14ac:dyDescent="0.35">
      <c r="C3806" s="3" t="s">
        <v>15818</v>
      </c>
      <c r="D3806" s="26">
        <v>0</v>
      </c>
    </row>
    <row r="3807" spans="3:4" x14ac:dyDescent="0.35">
      <c r="C3807" s="3" t="s">
        <v>15107</v>
      </c>
      <c r="D3807" s="26">
        <v>0</v>
      </c>
    </row>
    <row r="3808" spans="3:4" x14ac:dyDescent="0.35">
      <c r="C3808" s="3" t="s">
        <v>15820</v>
      </c>
      <c r="D3808" s="26">
        <v>0</v>
      </c>
    </row>
    <row r="3809" spans="3:4" x14ac:dyDescent="0.35">
      <c r="C3809" s="3" t="s">
        <v>15108</v>
      </c>
      <c r="D3809" s="26">
        <v>0</v>
      </c>
    </row>
    <row r="3810" spans="3:4" x14ac:dyDescent="0.35">
      <c r="C3810" s="3" t="s">
        <v>15822</v>
      </c>
      <c r="D3810" s="26">
        <v>0</v>
      </c>
    </row>
    <row r="3811" spans="3:4" x14ac:dyDescent="0.35">
      <c r="C3811" s="3" t="s">
        <v>15109</v>
      </c>
      <c r="D3811" s="26">
        <v>0</v>
      </c>
    </row>
    <row r="3812" spans="3:4" x14ac:dyDescent="0.35">
      <c r="C3812" s="3" t="s">
        <v>15824</v>
      </c>
      <c r="D3812" s="26">
        <v>0</v>
      </c>
    </row>
    <row r="3813" spans="3:4" x14ac:dyDescent="0.35">
      <c r="C3813" s="3" t="s">
        <v>15110</v>
      </c>
      <c r="D3813" s="26">
        <v>0</v>
      </c>
    </row>
    <row r="3814" spans="3:4" x14ac:dyDescent="0.35">
      <c r="C3814" s="3" t="s">
        <v>15826</v>
      </c>
      <c r="D3814" s="26">
        <v>0</v>
      </c>
    </row>
    <row r="3815" spans="3:4" x14ac:dyDescent="0.35">
      <c r="C3815" s="3" t="s">
        <v>15111</v>
      </c>
      <c r="D3815" s="26">
        <v>0</v>
      </c>
    </row>
    <row r="3816" spans="3:4" x14ac:dyDescent="0.35">
      <c r="C3816" s="3" t="s">
        <v>15828</v>
      </c>
      <c r="D3816" s="26">
        <v>0</v>
      </c>
    </row>
    <row r="3817" spans="3:4" x14ac:dyDescent="0.35">
      <c r="C3817" s="3" t="s">
        <v>15112</v>
      </c>
      <c r="D3817" s="26">
        <v>0</v>
      </c>
    </row>
    <row r="3818" spans="3:4" x14ac:dyDescent="0.35">
      <c r="C3818" s="3" t="s">
        <v>15830</v>
      </c>
      <c r="D3818" s="26">
        <v>0</v>
      </c>
    </row>
    <row r="3819" spans="3:4" x14ac:dyDescent="0.35">
      <c r="C3819" s="3" t="s">
        <v>15113</v>
      </c>
      <c r="D3819" s="26">
        <v>0</v>
      </c>
    </row>
    <row r="3820" spans="3:4" x14ac:dyDescent="0.35">
      <c r="C3820" s="3" t="s">
        <v>15832</v>
      </c>
      <c r="D3820" s="26">
        <v>0</v>
      </c>
    </row>
    <row r="3821" spans="3:4" x14ac:dyDescent="0.35">
      <c r="C3821" s="3" t="s">
        <v>15114</v>
      </c>
      <c r="D3821" s="26">
        <v>0</v>
      </c>
    </row>
    <row r="3822" spans="3:4" x14ac:dyDescent="0.35">
      <c r="C3822" s="3" t="s">
        <v>15834</v>
      </c>
      <c r="D3822" s="26">
        <v>0</v>
      </c>
    </row>
    <row r="3823" spans="3:4" x14ac:dyDescent="0.35">
      <c r="C3823" s="3" t="s">
        <v>15115</v>
      </c>
      <c r="D3823" s="26">
        <v>0</v>
      </c>
    </row>
    <row r="3824" spans="3:4" x14ac:dyDescent="0.35">
      <c r="C3824" s="3" t="s">
        <v>15836</v>
      </c>
      <c r="D3824" s="26">
        <v>0</v>
      </c>
    </row>
    <row r="3825" spans="3:4" x14ac:dyDescent="0.35">
      <c r="C3825" s="3" t="s">
        <v>15116</v>
      </c>
      <c r="D3825" s="26">
        <v>0</v>
      </c>
    </row>
    <row r="3826" spans="3:4" x14ac:dyDescent="0.35">
      <c r="C3826" s="3" t="s">
        <v>15838</v>
      </c>
      <c r="D3826" s="26">
        <v>0</v>
      </c>
    </row>
    <row r="3827" spans="3:4" x14ac:dyDescent="0.35">
      <c r="C3827" s="3" t="s">
        <v>15117</v>
      </c>
      <c r="D3827" s="26">
        <v>0</v>
      </c>
    </row>
    <row r="3828" spans="3:4" x14ac:dyDescent="0.35">
      <c r="C3828" s="3" t="s">
        <v>15840</v>
      </c>
      <c r="D3828" s="26">
        <v>0</v>
      </c>
    </row>
    <row r="3829" spans="3:4" x14ac:dyDescent="0.35">
      <c r="C3829" s="3" t="s">
        <v>15118</v>
      </c>
      <c r="D3829" s="26">
        <v>0</v>
      </c>
    </row>
    <row r="3830" spans="3:4" x14ac:dyDescent="0.35">
      <c r="C3830" s="3" t="s">
        <v>15842</v>
      </c>
      <c r="D3830" s="26">
        <v>0</v>
      </c>
    </row>
    <row r="3831" spans="3:4" x14ac:dyDescent="0.35">
      <c r="C3831" s="3" t="s">
        <v>15119</v>
      </c>
      <c r="D3831" s="26">
        <v>0</v>
      </c>
    </row>
    <row r="3832" spans="3:4" x14ac:dyDescent="0.35">
      <c r="C3832" s="3" t="s">
        <v>15844</v>
      </c>
      <c r="D3832" s="26">
        <v>0</v>
      </c>
    </row>
    <row r="3833" spans="3:4" x14ac:dyDescent="0.35">
      <c r="C3833" s="3" t="s">
        <v>15120</v>
      </c>
      <c r="D3833" s="26">
        <v>0</v>
      </c>
    </row>
    <row r="3834" spans="3:4" x14ac:dyDescent="0.35">
      <c r="C3834" s="3" t="s">
        <v>15846</v>
      </c>
      <c r="D3834" s="26">
        <v>0</v>
      </c>
    </row>
    <row r="3835" spans="3:4" x14ac:dyDescent="0.35">
      <c r="C3835" s="3" t="s">
        <v>15121</v>
      </c>
      <c r="D3835" s="26">
        <v>0</v>
      </c>
    </row>
    <row r="3836" spans="3:4" x14ac:dyDescent="0.35">
      <c r="C3836" s="3" t="s">
        <v>15848</v>
      </c>
      <c r="D3836" s="26">
        <v>0</v>
      </c>
    </row>
    <row r="3837" spans="3:4" x14ac:dyDescent="0.35">
      <c r="C3837" s="3" t="s">
        <v>15122</v>
      </c>
      <c r="D3837" s="26">
        <v>0</v>
      </c>
    </row>
    <row r="3838" spans="3:4" x14ac:dyDescent="0.35">
      <c r="C3838" s="3" t="s">
        <v>15850</v>
      </c>
      <c r="D3838" s="26">
        <v>0</v>
      </c>
    </row>
    <row r="3839" spans="3:4" x14ac:dyDescent="0.35">
      <c r="C3839" s="3" t="s">
        <v>15123</v>
      </c>
      <c r="D3839" s="26">
        <v>0</v>
      </c>
    </row>
    <row r="3840" spans="3:4" x14ac:dyDescent="0.35">
      <c r="C3840" s="3" t="s">
        <v>15852</v>
      </c>
      <c r="D3840" s="26">
        <v>0</v>
      </c>
    </row>
    <row r="3841" spans="3:4" x14ac:dyDescent="0.35">
      <c r="C3841" s="3" t="s">
        <v>15124</v>
      </c>
      <c r="D3841" s="26">
        <v>0</v>
      </c>
    </row>
    <row r="3842" spans="3:4" x14ac:dyDescent="0.35">
      <c r="C3842" s="3" t="s">
        <v>15854</v>
      </c>
      <c r="D3842" s="26">
        <v>0</v>
      </c>
    </row>
    <row r="3843" spans="3:4" x14ac:dyDescent="0.35">
      <c r="C3843" s="3" t="s">
        <v>15125</v>
      </c>
      <c r="D3843" s="26">
        <v>0</v>
      </c>
    </row>
    <row r="3844" spans="3:4" x14ac:dyDescent="0.35">
      <c r="C3844" s="3" t="s">
        <v>15856</v>
      </c>
      <c r="D3844" s="26">
        <v>0</v>
      </c>
    </row>
    <row r="3845" spans="3:4" x14ac:dyDescent="0.35">
      <c r="C3845" s="3" t="s">
        <v>15126</v>
      </c>
      <c r="D3845" s="26">
        <v>0</v>
      </c>
    </row>
    <row r="3846" spans="3:4" x14ac:dyDescent="0.35">
      <c r="C3846" s="3" t="s">
        <v>15858</v>
      </c>
      <c r="D3846" s="26">
        <v>0</v>
      </c>
    </row>
    <row r="3847" spans="3:4" x14ac:dyDescent="0.35">
      <c r="C3847" s="3" t="s">
        <v>15127</v>
      </c>
      <c r="D3847" s="26">
        <v>0</v>
      </c>
    </row>
    <row r="3848" spans="3:4" x14ac:dyDescent="0.35">
      <c r="C3848" s="3" t="s">
        <v>15860</v>
      </c>
      <c r="D3848" s="26">
        <v>0</v>
      </c>
    </row>
    <row r="3849" spans="3:4" x14ac:dyDescent="0.35">
      <c r="C3849" s="3" t="s">
        <v>15128</v>
      </c>
      <c r="D3849" s="26">
        <v>0</v>
      </c>
    </row>
    <row r="3850" spans="3:4" x14ac:dyDescent="0.35">
      <c r="C3850" s="3" t="s">
        <v>15862</v>
      </c>
      <c r="D3850" s="26">
        <v>0</v>
      </c>
    </row>
    <row r="3851" spans="3:4" x14ac:dyDescent="0.35">
      <c r="C3851" s="3" t="s">
        <v>15129</v>
      </c>
      <c r="D3851" s="26">
        <v>0</v>
      </c>
    </row>
    <row r="3852" spans="3:4" x14ac:dyDescent="0.35">
      <c r="C3852" s="3" t="s">
        <v>15864</v>
      </c>
      <c r="D3852" s="26">
        <v>0</v>
      </c>
    </row>
    <row r="3853" spans="3:4" x14ac:dyDescent="0.35">
      <c r="C3853" s="3" t="s">
        <v>15130</v>
      </c>
      <c r="D3853" s="26">
        <v>0</v>
      </c>
    </row>
    <row r="3854" spans="3:4" x14ac:dyDescent="0.35">
      <c r="C3854" s="3" t="s">
        <v>15866</v>
      </c>
      <c r="D3854" s="26">
        <v>0</v>
      </c>
    </row>
    <row r="3855" spans="3:4" x14ac:dyDescent="0.35">
      <c r="C3855" s="3" t="s">
        <v>15131</v>
      </c>
      <c r="D3855" s="26">
        <v>0</v>
      </c>
    </row>
    <row r="3856" spans="3:4" x14ac:dyDescent="0.35">
      <c r="C3856" s="3" t="s">
        <v>15868</v>
      </c>
      <c r="D3856" s="26">
        <v>0</v>
      </c>
    </row>
    <row r="3857" spans="3:4" x14ac:dyDescent="0.35">
      <c r="C3857" s="3" t="s">
        <v>15132</v>
      </c>
      <c r="D3857" s="26">
        <v>0</v>
      </c>
    </row>
    <row r="3858" spans="3:4" x14ac:dyDescent="0.35">
      <c r="C3858" s="3" t="s">
        <v>15870</v>
      </c>
      <c r="D3858" s="26">
        <v>0</v>
      </c>
    </row>
    <row r="3859" spans="3:4" x14ac:dyDescent="0.35">
      <c r="C3859" s="3" t="s">
        <v>15133</v>
      </c>
      <c r="D3859" s="26">
        <v>0</v>
      </c>
    </row>
    <row r="3860" spans="3:4" x14ac:dyDescent="0.35">
      <c r="C3860" s="3" t="s">
        <v>15872</v>
      </c>
      <c r="D3860" s="26">
        <v>0</v>
      </c>
    </row>
    <row r="3861" spans="3:4" x14ac:dyDescent="0.35">
      <c r="C3861" s="3" t="s">
        <v>15134</v>
      </c>
      <c r="D3861" s="26">
        <v>0</v>
      </c>
    </row>
    <row r="3862" spans="3:4" x14ac:dyDescent="0.35">
      <c r="C3862" s="3" t="s">
        <v>15874</v>
      </c>
      <c r="D3862" s="26">
        <v>0</v>
      </c>
    </row>
    <row r="3863" spans="3:4" x14ac:dyDescent="0.35">
      <c r="C3863" s="3" t="s">
        <v>15135</v>
      </c>
      <c r="D3863" s="26">
        <v>0</v>
      </c>
    </row>
    <row r="3864" spans="3:4" x14ac:dyDescent="0.35">
      <c r="C3864" s="3" t="s">
        <v>15876</v>
      </c>
      <c r="D3864" s="26">
        <v>0</v>
      </c>
    </row>
    <row r="3865" spans="3:4" x14ac:dyDescent="0.35">
      <c r="C3865" s="3" t="s">
        <v>15136</v>
      </c>
      <c r="D3865" s="26">
        <v>0</v>
      </c>
    </row>
    <row r="3866" spans="3:4" x14ac:dyDescent="0.35">
      <c r="C3866" s="3" t="s">
        <v>15878</v>
      </c>
      <c r="D3866" s="26">
        <v>0</v>
      </c>
    </row>
    <row r="3867" spans="3:4" x14ac:dyDescent="0.35">
      <c r="C3867" s="3" t="s">
        <v>15137</v>
      </c>
      <c r="D3867" s="26">
        <v>0</v>
      </c>
    </row>
    <row r="3868" spans="3:4" x14ac:dyDescent="0.35">
      <c r="C3868" s="3" t="s">
        <v>15880</v>
      </c>
      <c r="D3868" s="26">
        <v>0</v>
      </c>
    </row>
    <row r="3869" spans="3:4" x14ac:dyDescent="0.35">
      <c r="C3869" s="3" t="s">
        <v>15138</v>
      </c>
      <c r="D3869" s="26">
        <v>0</v>
      </c>
    </row>
    <row r="3870" spans="3:4" x14ac:dyDescent="0.35">
      <c r="C3870" s="3" t="s">
        <v>15882</v>
      </c>
      <c r="D3870" s="26">
        <v>0</v>
      </c>
    </row>
    <row r="3871" spans="3:4" x14ac:dyDescent="0.35">
      <c r="C3871" s="3" t="s">
        <v>15139</v>
      </c>
      <c r="D3871" s="26">
        <v>0</v>
      </c>
    </row>
    <row r="3872" spans="3:4" x14ac:dyDescent="0.35">
      <c r="C3872" s="3" t="s">
        <v>15884</v>
      </c>
      <c r="D3872" s="26">
        <v>0</v>
      </c>
    </row>
    <row r="3873" spans="3:4" x14ac:dyDescent="0.35">
      <c r="C3873" s="3" t="s">
        <v>15140</v>
      </c>
      <c r="D3873" s="26">
        <v>0</v>
      </c>
    </row>
    <row r="3874" spans="3:4" x14ac:dyDescent="0.35">
      <c r="C3874" s="3" t="s">
        <v>15886</v>
      </c>
      <c r="D3874" s="26">
        <v>0</v>
      </c>
    </row>
    <row r="3875" spans="3:4" x14ac:dyDescent="0.35">
      <c r="C3875" s="3" t="s">
        <v>15141</v>
      </c>
      <c r="D3875" s="26">
        <v>0</v>
      </c>
    </row>
    <row r="3876" spans="3:4" x14ac:dyDescent="0.35">
      <c r="C3876" s="3" t="s">
        <v>15888</v>
      </c>
      <c r="D3876" s="26">
        <v>0</v>
      </c>
    </row>
    <row r="3877" spans="3:4" x14ac:dyDescent="0.35">
      <c r="C3877" s="3" t="s">
        <v>15142</v>
      </c>
      <c r="D3877" s="26">
        <v>0</v>
      </c>
    </row>
    <row r="3878" spans="3:4" x14ac:dyDescent="0.35">
      <c r="C3878" s="3" t="s">
        <v>15890</v>
      </c>
      <c r="D3878" s="26">
        <v>0</v>
      </c>
    </row>
    <row r="3879" spans="3:4" x14ac:dyDescent="0.35">
      <c r="C3879" s="3" t="s">
        <v>15143</v>
      </c>
      <c r="D3879" s="26">
        <v>0</v>
      </c>
    </row>
    <row r="3880" spans="3:4" x14ac:dyDescent="0.35">
      <c r="C3880" s="3" t="s">
        <v>15892</v>
      </c>
      <c r="D3880" s="26">
        <v>0</v>
      </c>
    </row>
    <row r="3881" spans="3:4" x14ac:dyDescent="0.35">
      <c r="C3881" s="3" t="s">
        <v>15144</v>
      </c>
      <c r="D3881" s="26">
        <v>0</v>
      </c>
    </row>
    <row r="3882" spans="3:4" x14ac:dyDescent="0.35">
      <c r="C3882" s="3" t="s">
        <v>15894</v>
      </c>
      <c r="D3882" s="26">
        <v>0</v>
      </c>
    </row>
    <row r="3883" spans="3:4" x14ac:dyDescent="0.35">
      <c r="C3883" s="3" t="s">
        <v>15145</v>
      </c>
      <c r="D3883" s="26">
        <v>0</v>
      </c>
    </row>
    <row r="3884" spans="3:4" x14ac:dyDescent="0.35">
      <c r="C3884" s="3" t="s">
        <v>15896</v>
      </c>
      <c r="D3884" s="26">
        <v>0</v>
      </c>
    </row>
    <row r="3885" spans="3:4" x14ac:dyDescent="0.35">
      <c r="C3885" s="3" t="s">
        <v>15146</v>
      </c>
      <c r="D3885" s="26">
        <v>0</v>
      </c>
    </row>
    <row r="3886" spans="3:4" x14ac:dyDescent="0.35">
      <c r="C3886" s="3" t="s">
        <v>15898</v>
      </c>
      <c r="D3886" s="26">
        <v>0</v>
      </c>
    </row>
    <row r="3887" spans="3:4" x14ac:dyDescent="0.35">
      <c r="C3887" s="3" t="s">
        <v>15147</v>
      </c>
      <c r="D3887" s="26">
        <v>0</v>
      </c>
    </row>
    <row r="3888" spans="3:4" x14ac:dyDescent="0.35">
      <c r="C3888" s="3" t="s">
        <v>15900</v>
      </c>
      <c r="D3888" s="26">
        <v>0</v>
      </c>
    </row>
    <row r="3889" spans="3:4" x14ac:dyDescent="0.35">
      <c r="C3889" s="3" t="s">
        <v>15148</v>
      </c>
      <c r="D3889" s="26">
        <v>0</v>
      </c>
    </row>
    <row r="3890" spans="3:4" x14ac:dyDescent="0.35">
      <c r="C3890" s="3" t="s">
        <v>15902</v>
      </c>
      <c r="D3890" s="26">
        <v>0</v>
      </c>
    </row>
    <row r="3891" spans="3:4" x14ac:dyDescent="0.35">
      <c r="C3891" s="3" t="s">
        <v>15149</v>
      </c>
      <c r="D3891" s="26">
        <v>0</v>
      </c>
    </row>
    <row r="3892" spans="3:4" x14ac:dyDescent="0.35">
      <c r="C3892" s="3" t="s">
        <v>15904</v>
      </c>
      <c r="D3892" s="26">
        <v>0</v>
      </c>
    </row>
    <row r="3893" spans="3:4" x14ac:dyDescent="0.35">
      <c r="C3893" s="3" t="s">
        <v>15150</v>
      </c>
      <c r="D3893" s="26">
        <v>0</v>
      </c>
    </row>
    <row r="3894" spans="3:4" x14ac:dyDescent="0.35">
      <c r="C3894" s="3" t="s">
        <v>15906</v>
      </c>
      <c r="D3894" s="26">
        <v>0</v>
      </c>
    </row>
    <row r="3895" spans="3:4" x14ac:dyDescent="0.35">
      <c r="C3895" s="3" t="s">
        <v>15151</v>
      </c>
      <c r="D3895" s="26">
        <v>0</v>
      </c>
    </row>
    <row r="3896" spans="3:4" x14ac:dyDescent="0.35">
      <c r="C3896" s="3" t="s">
        <v>15908</v>
      </c>
      <c r="D3896" s="26">
        <v>0</v>
      </c>
    </row>
    <row r="3897" spans="3:4" x14ac:dyDescent="0.35">
      <c r="C3897" s="3" t="s">
        <v>15152</v>
      </c>
      <c r="D3897" s="26">
        <v>0</v>
      </c>
    </row>
    <row r="3898" spans="3:4" x14ac:dyDescent="0.35">
      <c r="C3898" s="3" t="s">
        <v>15910</v>
      </c>
      <c r="D3898" s="26">
        <v>0</v>
      </c>
    </row>
    <row r="3899" spans="3:4" x14ac:dyDescent="0.35">
      <c r="C3899" s="3" t="s">
        <v>15153</v>
      </c>
      <c r="D3899" s="26">
        <v>0</v>
      </c>
    </row>
    <row r="3900" spans="3:4" x14ac:dyDescent="0.35">
      <c r="C3900" s="3" t="s">
        <v>15912</v>
      </c>
      <c r="D3900" s="26">
        <v>0</v>
      </c>
    </row>
    <row r="3901" spans="3:4" x14ac:dyDescent="0.35">
      <c r="C3901" s="3" t="s">
        <v>15154</v>
      </c>
      <c r="D3901" s="26">
        <v>0</v>
      </c>
    </row>
    <row r="3902" spans="3:4" x14ac:dyDescent="0.35">
      <c r="C3902" s="3" t="s">
        <v>15914</v>
      </c>
      <c r="D3902" s="26">
        <v>0</v>
      </c>
    </row>
    <row r="3903" spans="3:4" x14ac:dyDescent="0.35">
      <c r="C3903" s="3" t="s">
        <v>15155</v>
      </c>
      <c r="D3903" s="26">
        <v>0</v>
      </c>
    </row>
    <row r="3904" spans="3:4" x14ac:dyDescent="0.35">
      <c r="C3904" s="3" t="s">
        <v>15916</v>
      </c>
      <c r="D3904" s="26">
        <v>0</v>
      </c>
    </row>
    <row r="3905" spans="3:4" x14ac:dyDescent="0.35">
      <c r="C3905" s="3" t="s">
        <v>15156</v>
      </c>
      <c r="D3905" s="26">
        <v>0</v>
      </c>
    </row>
    <row r="3906" spans="3:4" x14ac:dyDescent="0.35">
      <c r="C3906" s="3" t="s">
        <v>15918</v>
      </c>
      <c r="D3906" s="26">
        <v>0</v>
      </c>
    </row>
    <row r="3907" spans="3:4" x14ac:dyDescent="0.35">
      <c r="C3907" s="3" t="s">
        <v>15157</v>
      </c>
      <c r="D3907" s="26">
        <v>0</v>
      </c>
    </row>
    <row r="3908" spans="3:4" x14ac:dyDescent="0.35">
      <c r="C3908" s="3" t="s">
        <v>15920</v>
      </c>
      <c r="D3908" s="26">
        <v>0</v>
      </c>
    </row>
    <row r="3909" spans="3:4" x14ac:dyDescent="0.35">
      <c r="C3909" s="3" t="s">
        <v>15158</v>
      </c>
      <c r="D3909" s="26">
        <v>0</v>
      </c>
    </row>
    <row r="3910" spans="3:4" x14ac:dyDescent="0.35">
      <c r="C3910" s="3" t="s">
        <v>15922</v>
      </c>
      <c r="D3910" s="26">
        <v>0</v>
      </c>
    </row>
    <row r="3911" spans="3:4" x14ac:dyDescent="0.35">
      <c r="C3911" s="3" t="s">
        <v>15159</v>
      </c>
      <c r="D3911" s="26">
        <v>0</v>
      </c>
    </row>
    <row r="3912" spans="3:4" x14ac:dyDescent="0.35">
      <c r="C3912" s="3" t="s">
        <v>15924</v>
      </c>
      <c r="D3912" s="26">
        <v>0</v>
      </c>
    </row>
    <row r="3913" spans="3:4" x14ac:dyDescent="0.35">
      <c r="C3913" s="3" t="s">
        <v>15160</v>
      </c>
      <c r="D3913" s="26">
        <v>0</v>
      </c>
    </row>
    <row r="3914" spans="3:4" x14ac:dyDescent="0.35">
      <c r="C3914" s="3" t="s">
        <v>15926</v>
      </c>
      <c r="D3914" s="26">
        <v>0</v>
      </c>
    </row>
    <row r="3915" spans="3:4" x14ac:dyDescent="0.35">
      <c r="C3915" s="3" t="s">
        <v>15161</v>
      </c>
      <c r="D3915" s="26">
        <v>0</v>
      </c>
    </row>
    <row r="3916" spans="3:4" x14ac:dyDescent="0.35">
      <c r="C3916" s="3" t="s">
        <v>15928</v>
      </c>
      <c r="D3916" s="26">
        <v>0</v>
      </c>
    </row>
    <row r="3917" spans="3:4" x14ac:dyDescent="0.35">
      <c r="C3917" s="3" t="s">
        <v>15162</v>
      </c>
      <c r="D3917" s="26">
        <v>0</v>
      </c>
    </row>
    <row r="3918" spans="3:4" x14ac:dyDescent="0.35">
      <c r="C3918" s="3" t="s">
        <v>15930</v>
      </c>
      <c r="D3918" s="26">
        <v>0</v>
      </c>
    </row>
    <row r="3919" spans="3:4" x14ac:dyDescent="0.35">
      <c r="C3919" s="3" t="s">
        <v>15163</v>
      </c>
      <c r="D3919" s="26">
        <v>0</v>
      </c>
    </row>
    <row r="3920" spans="3:4" x14ac:dyDescent="0.35">
      <c r="C3920" s="3" t="s">
        <v>15932</v>
      </c>
      <c r="D3920" s="26">
        <v>0</v>
      </c>
    </row>
    <row r="3921" spans="3:4" x14ac:dyDescent="0.35">
      <c r="C3921" s="3" t="s">
        <v>15164</v>
      </c>
      <c r="D3921" s="26">
        <v>0</v>
      </c>
    </row>
    <row r="3922" spans="3:4" x14ac:dyDescent="0.35">
      <c r="C3922" s="3" t="s">
        <v>15934</v>
      </c>
      <c r="D3922" s="26">
        <v>0</v>
      </c>
    </row>
    <row r="3923" spans="3:4" x14ac:dyDescent="0.35">
      <c r="C3923" s="3" t="s">
        <v>15165</v>
      </c>
      <c r="D3923" s="26">
        <v>0</v>
      </c>
    </row>
    <row r="3924" spans="3:4" x14ac:dyDescent="0.35">
      <c r="C3924" s="3" t="s">
        <v>15936</v>
      </c>
      <c r="D3924" s="26">
        <v>0</v>
      </c>
    </row>
    <row r="3925" spans="3:4" x14ac:dyDescent="0.35">
      <c r="C3925" s="3" t="s">
        <v>15166</v>
      </c>
      <c r="D3925" s="26">
        <v>0</v>
      </c>
    </row>
    <row r="3926" spans="3:4" x14ac:dyDescent="0.35">
      <c r="C3926" s="3" t="s">
        <v>15938</v>
      </c>
      <c r="D3926" s="26">
        <v>0</v>
      </c>
    </row>
    <row r="3927" spans="3:4" x14ac:dyDescent="0.35">
      <c r="C3927" s="3" t="s">
        <v>15167</v>
      </c>
      <c r="D3927" s="26">
        <v>0</v>
      </c>
    </row>
    <row r="3928" spans="3:4" x14ac:dyDescent="0.35">
      <c r="C3928" s="3" t="s">
        <v>15940</v>
      </c>
      <c r="D3928" s="26">
        <v>0</v>
      </c>
    </row>
    <row r="3929" spans="3:4" x14ac:dyDescent="0.35">
      <c r="C3929" s="3" t="s">
        <v>15168</v>
      </c>
      <c r="D3929" s="26">
        <v>0</v>
      </c>
    </row>
    <row r="3930" spans="3:4" x14ac:dyDescent="0.35">
      <c r="C3930" s="3" t="s">
        <v>15942</v>
      </c>
      <c r="D3930" s="26">
        <v>0</v>
      </c>
    </row>
    <row r="3931" spans="3:4" x14ac:dyDescent="0.35">
      <c r="C3931" s="3" t="s">
        <v>15169</v>
      </c>
      <c r="D3931" s="26">
        <v>0</v>
      </c>
    </row>
    <row r="3932" spans="3:4" x14ac:dyDescent="0.35">
      <c r="C3932" s="3" t="s">
        <v>15944</v>
      </c>
      <c r="D3932" s="26">
        <v>0</v>
      </c>
    </row>
    <row r="3933" spans="3:4" x14ac:dyDescent="0.35">
      <c r="C3933" s="3" t="s">
        <v>15170</v>
      </c>
      <c r="D3933" s="26">
        <v>0</v>
      </c>
    </row>
    <row r="3934" spans="3:4" x14ac:dyDescent="0.35">
      <c r="C3934" s="3" t="s">
        <v>15946</v>
      </c>
      <c r="D3934" s="26">
        <v>0</v>
      </c>
    </row>
    <row r="3935" spans="3:4" x14ac:dyDescent="0.35">
      <c r="C3935" s="3" t="s">
        <v>15171</v>
      </c>
      <c r="D3935" s="26">
        <v>0</v>
      </c>
    </row>
    <row r="3936" spans="3:4" x14ac:dyDescent="0.35">
      <c r="C3936" s="3" t="s">
        <v>15948</v>
      </c>
      <c r="D3936" s="26">
        <v>0</v>
      </c>
    </row>
    <row r="3937" spans="3:4" x14ac:dyDescent="0.35">
      <c r="C3937" s="3" t="s">
        <v>15172</v>
      </c>
      <c r="D3937" s="26">
        <v>0</v>
      </c>
    </row>
    <row r="3938" spans="3:4" x14ac:dyDescent="0.35">
      <c r="C3938" s="3" t="s">
        <v>15950</v>
      </c>
      <c r="D3938" s="26">
        <v>0</v>
      </c>
    </row>
    <row r="3939" spans="3:4" x14ac:dyDescent="0.35">
      <c r="C3939" s="3" t="s">
        <v>15173</v>
      </c>
      <c r="D3939" s="26">
        <v>0</v>
      </c>
    </row>
    <row r="3940" spans="3:4" x14ac:dyDescent="0.35">
      <c r="C3940" s="3" t="s">
        <v>14391</v>
      </c>
      <c r="D3940" s="26">
        <v>0</v>
      </c>
    </row>
    <row r="3941" spans="3:4" x14ac:dyDescent="0.35">
      <c r="C3941" s="3" t="s">
        <v>15174</v>
      </c>
      <c r="D3941" s="26">
        <v>0</v>
      </c>
    </row>
    <row r="3942" spans="3:4" x14ac:dyDescent="0.35">
      <c r="C3942" s="3" t="s">
        <v>15954</v>
      </c>
      <c r="D3942" s="26">
        <v>0</v>
      </c>
    </row>
    <row r="3943" spans="3:4" x14ac:dyDescent="0.35">
      <c r="C3943" s="3" t="s">
        <v>15175</v>
      </c>
      <c r="D3943" s="26">
        <v>0</v>
      </c>
    </row>
    <row r="3944" spans="3:4" x14ac:dyDescent="0.35">
      <c r="C3944" s="3" t="s">
        <v>15956</v>
      </c>
      <c r="D3944" s="26">
        <v>0</v>
      </c>
    </row>
    <row r="3945" spans="3:4" x14ac:dyDescent="0.35">
      <c r="C3945" s="3" t="s">
        <v>15176</v>
      </c>
      <c r="D3945" s="26">
        <v>0</v>
      </c>
    </row>
    <row r="3946" spans="3:4" x14ac:dyDescent="0.35">
      <c r="C3946" s="3" t="s">
        <v>15958</v>
      </c>
      <c r="D3946" s="26">
        <v>0</v>
      </c>
    </row>
    <row r="3947" spans="3:4" x14ac:dyDescent="0.35">
      <c r="C3947" s="3" t="s">
        <v>15177</v>
      </c>
      <c r="D3947" s="26">
        <v>0</v>
      </c>
    </row>
    <row r="3948" spans="3:4" x14ac:dyDescent="0.35">
      <c r="C3948" s="3" t="s">
        <v>15960</v>
      </c>
      <c r="D3948" s="26">
        <v>0</v>
      </c>
    </row>
    <row r="3949" spans="3:4" x14ac:dyDescent="0.35">
      <c r="C3949" s="3" t="s">
        <v>15178</v>
      </c>
      <c r="D3949" s="26">
        <v>0</v>
      </c>
    </row>
    <row r="3950" spans="3:4" x14ac:dyDescent="0.35">
      <c r="C3950" s="3" t="s">
        <v>15962</v>
      </c>
      <c r="D3950" s="26">
        <v>0</v>
      </c>
    </row>
    <row r="3951" spans="3:4" x14ac:dyDescent="0.35">
      <c r="C3951" s="3" t="s">
        <v>15179</v>
      </c>
      <c r="D3951" s="26">
        <v>0</v>
      </c>
    </row>
    <row r="3952" spans="3:4" x14ac:dyDescent="0.35">
      <c r="C3952" s="3" t="s">
        <v>15964</v>
      </c>
      <c r="D3952" s="26">
        <v>0</v>
      </c>
    </row>
    <row r="3953" spans="3:4" x14ac:dyDescent="0.35">
      <c r="C3953" s="3" t="s">
        <v>15180</v>
      </c>
      <c r="D3953" s="26">
        <v>0</v>
      </c>
    </row>
    <row r="3954" spans="3:4" x14ac:dyDescent="0.35">
      <c r="C3954" s="3" t="s">
        <v>15966</v>
      </c>
      <c r="D3954" s="26">
        <v>0</v>
      </c>
    </row>
    <row r="3955" spans="3:4" x14ac:dyDescent="0.35">
      <c r="C3955" s="3" t="s">
        <v>15181</v>
      </c>
      <c r="D3955" s="26">
        <v>0</v>
      </c>
    </row>
    <row r="3956" spans="3:4" x14ac:dyDescent="0.35">
      <c r="C3956" s="3" t="s">
        <v>15968</v>
      </c>
      <c r="D3956" s="26">
        <v>0</v>
      </c>
    </row>
    <row r="3957" spans="3:4" x14ac:dyDescent="0.35">
      <c r="C3957" s="3" t="s">
        <v>15182</v>
      </c>
      <c r="D3957" s="26">
        <v>0</v>
      </c>
    </row>
    <row r="3958" spans="3:4" x14ac:dyDescent="0.35">
      <c r="C3958" s="3" t="s">
        <v>15970</v>
      </c>
      <c r="D3958" s="26">
        <v>0</v>
      </c>
    </row>
    <row r="3959" spans="3:4" x14ac:dyDescent="0.35">
      <c r="C3959" s="3" t="s">
        <v>15183</v>
      </c>
      <c r="D3959" s="26">
        <v>0</v>
      </c>
    </row>
    <row r="3960" spans="3:4" x14ac:dyDescent="0.35">
      <c r="C3960" s="3" t="s">
        <v>14395</v>
      </c>
      <c r="D3960" s="26">
        <v>0</v>
      </c>
    </row>
    <row r="3961" spans="3:4" x14ac:dyDescent="0.35">
      <c r="C3961" s="3" t="s">
        <v>15184</v>
      </c>
      <c r="D3961" s="26">
        <v>0</v>
      </c>
    </row>
    <row r="3962" spans="3:4" x14ac:dyDescent="0.35">
      <c r="C3962" s="3" t="s">
        <v>15974</v>
      </c>
      <c r="D3962" s="26">
        <v>0</v>
      </c>
    </row>
    <row r="3963" spans="3:4" x14ac:dyDescent="0.35">
      <c r="C3963" s="3" t="s">
        <v>15185</v>
      </c>
      <c r="D3963" s="26">
        <v>0</v>
      </c>
    </row>
    <row r="3964" spans="3:4" x14ac:dyDescent="0.35">
      <c r="C3964" s="3" t="s">
        <v>15976</v>
      </c>
      <c r="D3964" s="26">
        <v>0</v>
      </c>
    </row>
    <row r="3965" spans="3:4" x14ac:dyDescent="0.35">
      <c r="C3965" s="3" t="s">
        <v>15186</v>
      </c>
      <c r="D3965" s="26">
        <v>0</v>
      </c>
    </row>
    <row r="3966" spans="3:4" x14ac:dyDescent="0.35">
      <c r="C3966" s="3" t="s">
        <v>15978</v>
      </c>
      <c r="D3966" s="26">
        <v>0</v>
      </c>
    </row>
    <row r="3967" spans="3:4" x14ac:dyDescent="0.35">
      <c r="C3967" s="3" t="s">
        <v>15187</v>
      </c>
      <c r="D3967" s="26">
        <v>0</v>
      </c>
    </row>
    <row r="3968" spans="3:4" x14ac:dyDescent="0.35">
      <c r="C3968" s="3" t="s">
        <v>15980</v>
      </c>
      <c r="D3968" s="26">
        <v>0</v>
      </c>
    </row>
    <row r="3969" spans="3:4" x14ac:dyDescent="0.35">
      <c r="C3969" s="3" t="s">
        <v>15188</v>
      </c>
      <c r="D3969" s="26">
        <v>0</v>
      </c>
    </row>
    <row r="3970" spans="3:4" x14ac:dyDescent="0.35">
      <c r="C3970" s="3" t="s">
        <v>15982</v>
      </c>
      <c r="D3970" s="26">
        <v>0</v>
      </c>
    </row>
    <row r="3971" spans="3:4" x14ac:dyDescent="0.35">
      <c r="C3971" s="3" t="s">
        <v>15189</v>
      </c>
      <c r="D3971" s="26">
        <v>0</v>
      </c>
    </row>
    <row r="3972" spans="3:4" x14ac:dyDescent="0.35">
      <c r="C3972" s="3" t="s">
        <v>15984</v>
      </c>
      <c r="D3972" s="26">
        <v>0</v>
      </c>
    </row>
    <row r="3973" spans="3:4" x14ac:dyDescent="0.35">
      <c r="C3973" s="3" t="s">
        <v>15190</v>
      </c>
      <c r="D3973" s="26">
        <v>0</v>
      </c>
    </row>
    <row r="3974" spans="3:4" x14ac:dyDescent="0.35">
      <c r="C3974" s="3" t="s">
        <v>15986</v>
      </c>
      <c r="D3974" s="26">
        <v>0</v>
      </c>
    </row>
    <row r="3975" spans="3:4" x14ac:dyDescent="0.35">
      <c r="C3975" s="3" t="s">
        <v>15191</v>
      </c>
      <c r="D3975" s="26">
        <v>0</v>
      </c>
    </row>
    <row r="3976" spans="3:4" x14ac:dyDescent="0.35">
      <c r="C3976" s="3" t="s">
        <v>15988</v>
      </c>
      <c r="D3976" s="26">
        <v>0</v>
      </c>
    </row>
    <row r="3977" spans="3:4" x14ac:dyDescent="0.35">
      <c r="C3977" s="3" t="s">
        <v>15192</v>
      </c>
      <c r="D3977" s="26">
        <v>0</v>
      </c>
    </row>
    <row r="3978" spans="3:4" x14ac:dyDescent="0.35">
      <c r="C3978" s="3" t="s">
        <v>15990</v>
      </c>
      <c r="D3978" s="26">
        <v>0</v>
      </c>
    </row>
    <row r="3979" spans="3:4" x14ac:dyDescent="0.35">
      <c r="C3979" s="3" t="s">
        <v>15193</v>
      </c>
      <c r="D3979" s="26">
        <v>0</v>
      </c>
    </row>
    <row r="3980" spans="3:4" x14ac:dyDescent="0.35">
      <c r="C3980" s="3" t="s">
        <v>15992</v>
      </c>
      <c r="D3980" s="26">
        <v>0</v>
      </c>
    </row>
    <row r="3981" spans="3:4" x14ac:dyDescent="0.35">
      <c r="C3981" s="3" t="s">
        <v>15194</v>
      </c>
      <c r="D3981" s="26">
        <v>0</v>
      </c>
    </row>
    <row r="3982" spans="3:4" x14ac:dyDescent="0.35">
      <c r="C3982" s="3" t="s">
        <v>15994</v>
      </c>
      <c r="D3982" s="26">
        <v>0</v>
      </c>
    </row>
    <row r="3983" spans="3:4" x14ac:dyDescent="0.35">
      <c r="C3983" s="3" t="s">
        <v>15195</v>
      </c>
      <c r="D3983" s="26">
        <v>0</v>
      </c>
    </row>
    <row r="3984" spans="3:4" x14ac:dyDescent="0.35">
      <c r="C3984" s="3" t="s">
        <v>15996</v>
      </c>
      <c r="D3984" s="26">
        <v>0</v>
      </c>
    </row>
    <row r="3985" spans="3:4" x14ac:dyDescent="0.35">
      <c r="C3985" s="3" t="s">
        <v>15196</v>
      </c>
      <c r="D3985" s="26">
        <v>0</v>
      </c>
    </row>
    <row r="3986" spans="3:4" x14ac:dyDescent="0.35">
      <c r="C3986" s="3" t="s">
        <v>15998</v>
      </c>
      <c r="D3986" s="26">
        <v>0</v>
      </c>
    </row>
    <row r="3987" spans="3:4" x14ac:dyDescent="0.35">
      <c r="C3987" s="3" t="s">
        <v>15197</v>
      </c>
      <c r="D3987" s="26">
        <v>0</v>
      </c>
    </row>
    <row r="3988" spans="3:4" x14ac:dyDescent="0.35">
      <c r="C3988" s="3" t="s">
        <v>16000</v>
      </c>
      <c r="D3988" s="26">
        <v>0</v>
      </c>
    </row>
    <row r="3989" spans="3:4" x14ac:dyDescent="0.35">
      <c r="C3989" s="3" t="s">
        <v>15198</v>
      </c>
      <c r="D3989" s="26">
        <v>0</v>
      </c>
    </row>
    <row r="3990" spans="3:4" x14ac:dyDescent="0.35">
      <c r="C3990" s="3" t="s">
        <v>16002</v>
      </c>
      <c r="D3990" s="26">
        <v>0</v>
      </c>
    </row>
    <row r="3991" spans="3:4" x14ac:dyDescent="0.35">
      <c r="C3991" s="3" t="s">
        <v>15199</v>
      </c>
      <c r="D3991" s="26">
        <v>0</v>
      </c>
    </row>
    <row r="3992" spans="3:4" x14ac:dyDescent="0.35">
      <c r="C3992" s="3" t="s">
        <v>16004</v>
      </c>
      <c r="D3992" s="26">
        <v>0</v>
      </c>
    </row>
    <row r="3993" spans="3:4" x14ac:dyDescent="0.35">
      <c r="C3993" s="3" t="s">
        <v>15200</v>
      </c>
      <c r="D3993" s="26">
        <v>0</v>
      </c>
    </row>
    <row r="3994" spans="3:4" x14ac:dyDescent="0.35">
      <c r="C3994" s="3" t="s">
        <v>16006</v>
      </c>
      <c r="D3994" s="26">
        <v>0</v>
      </c>
    </row>
    <row r="3995" spans="3:4" x14ac:dyDescent="0.35">
      <c r="C3995" s="3" t="s">
        <v>15201</v>
      </c>
      <c r="D3995" s="26">
        <v>0</v>
      </c>
    </row>
    <row r="3996" spans="3:4" x14ac:dyDescent="0.35">
      <c r="C3996" s="3" t="s">
        <v>16008</v>
      </c>
      <c r="D3996" s="26">
        <v>0</v>
      </c>
    </row>
    <row r="3997" spans="3:4" x14ac:dyDescent="0.35">
      <c r="C3997" s="3" t="s">
        <v>15202</v>
      </c>
      <c r="D3997" s="26">
        <v>0</v>
      </c>
    </row>
    <row r="3998" spans="3:4" x14ac:dyDescent="0.35">
      <c r="C3998" s="3" t="s">
        <v>16010</v>
      </c>
      <c r="D3998" s="26">
        <v>0</v>
      </c>
    </row>
    <row r="3999" spans="3:4" x14ac:dyDescent="0.35">
      <c r="C3999" s="3" t="s">
        <v>15203</v>
      </c>
      <c r="D3999" s="26">
        <v>0</v>
      </c>
    </row>
    <row r="4000" spans="3:4" x14ac:dyDescent="0.35">
      <c r="C4000" s="3" t="s">
        <v>16012</v>
      </c>
      <c r="D4000" s="26">
        <v>0</v>
      </c>
    </row>
    <row r="4001" spans="3:4" x14ac:dyDescent="0.35">
      <c r="C4001" s="3" t="s">
        <v>15204</v>
      </c>
      <c r="D4001" s="26">
        <v>0</v>
      </c>
    </row>
    <row r="4002" spans="3:4" x14ac:dyDescent="0.35">
      <c r="C4002" s="3" t="s">
        <v>16014</v>
      </c>
      <c r="D4002" s="26">
        <v>0</v>
      </c>
    </row>
    <row r="4003" spans="3:4" x14ac:dyDescent="0.35">
      <c r="C4003" s="3" t="s">
        <v>15205</v>
      </c>
      <c r="D4003" s="26">
        <v>0</v>
      </c>
    </row>
    <row r="4004" spans="3:4" x14ac:dyDescent="0.35">
      <c r="C4004" s="3" t="s">
        <v>16016</v>
      </c>
      <c r="D4004" s="26">
        <v>0</v>
      </c>
    </row>
    <row r="4005" spans="3:4" x14ac:dyDescent="0.35">
      <c r="C4005" s="3" t="s">
        <v>15206</v>
      </c>
      <c r="D4005" s="26">
        <v>0</v>
      </c>
    </row>
    <row r="4006" spans="3:4" x14ac:dyDescent="0.35">
      <c r="C4006" s="3" t="s">
        <v>16018</v>
      </c>
      <c r="D4006" s="26">
        <v>0</v>
      </c>
    </row>
    <row r="4007" spans="3:4" x14ac:dyDescent="0.35">
      <c r="C4007" s="3" t="s">
        <v>15207</v>
      </c>
      <c r="D4007" s="26">
        <v>0</v>
      </c>
    </row>
    <row r="4008" spans="3:4" x14ac:dyDescent="0.35">
      <c r="C4008" s="3" t="s">
        <v>16020</v>
      </c>
      <c r="D4008" s="26">
        <v>0</v>
      </c>
    </row>
    <row r="4009" spans="3:4" x14ac:dyDescent="0.35">
      <c r="C4009" s="3" t="s">
        <v>15208</v>
      </c>
      <c r="D4009" s="26">
        <v>0</v>
      </c>
    </row>
    <row r="4010" spans="3:4" x14ac:dyDescent="0.35">
      <c r="C4010" s="3" t="s">
        <v>16022</v>
      </c>
      <c r="D4010" s="26">
        <v>0</v>
      </c>
    </row>
    <row r="4011" spans="3:4" x14ac:dyDescent="0.35">
      <c r="C4011" s="3" t="s">
        <v>15209</v>
      </c>
      <c r="D4011" s="26">
        <v>0</v>
      </c>
    </row>
    <row r="4012" spans="3:4" x14ac:dyDescent="0.35">
      <c r="C4012" s="3" t="s">
        <v>16024</v>
      </c>
      <c r="D4012" s="26">
        <v>0</v>
      </c>
    </row>
    <row r="4013" spans="3:4" x14ac:dyDescent="0.35">
      <c r="C4013" s="3" t="s">
        <v>15210</v>
      </c>
      <c r="D4013" s="26">
        <v>0</v>
      </c>
    </row>
    <row r="4014" spans="3:4" x14ac:dyDescent="0.35">
      <c r="C4014" s="3" t="s">
        <v>16026</v>
      </c>
      <c r="D4014" s="26">
        <v>0</v>
      </c>
    </row>
    <row r="4015" spans="3:4" x14ac:dyDescent="0.35">
      <c r="C4015" s="3" t="s">
        <v>15211</v>
      </c>
      <c r="D4015" s="26">
        <v>0</v>
      </c>
    </row>
    <row r="4016" spans="3:4" x14ac:dyDescent="0.35">
      <c r="C4016" s="3" t="s">
        <v>16028</v>
      </c>
      <c r="D4016" s="26">
        <v>0</v>
      </c>
    </row>
    <row r="4017" spans="3:4" x14ac:dyDescent="0.35">
      <c r="C4017" s="3" t="s">
        <v>15212</v>
      </c>
      <c r="D4017" s="26">
        <v>0</v>
      </c>
    </row>
    <row r="4018" spans="3:4" x14ac:dyDescent="0.35">
      <c r="C4018" s="3" t="s">
        <v>16030</v>
      </c>
      <c r="D4018" s="26">
        <v>0</v>
      </c>
    </row>
    <row r="4019" spans="3:4" x14ac:dyDescent="0.35">
      <c r="C4019" s="3" t="s">
        <v>15213</v>
      </c>
      <c r="D4019" s="26">
        <v>0</v>
      </c>
    </row>
    <row r="4020" spans="3:4" x14ac:dyDescent="0.35">
      <c r="C4020" s="3" t="s">
        <v>16032</v>
      </c>
      <c r="D4020" s="26">
        <v>0</v>
      </c>
    </row>
    <row r="4021" spans="3:4" x14ac:dyDescent="0.35">
      <c r="C4021" s="3" t="s">
        <v>15214</v>
      </c>
      <c r="D4021" s="26">
        <v>0</v>
      </c>
    </row>
    <row r="4022" spans="3:4" x14ac:dyDescent="0.35">
      <c r="C4022" s="3" t="s">
        <v>16034</v>
      </c>
      <c r="D4022" s="26">
        <v>0</v>
      </c>
    </row>
    <row r="4023" spans="3:4" x14ac:dyDescent="0.35">
      <c r="C4023" s="3" t="s">
        <v>15215</v>
      </c>
      <c r="D4023" s="26">
        <v>0</v>
      </c>
    </row>
    <row r="4024" spans="3:4" x14ac:dyDescent="0.35">
      <c r="C4024" s="3" t="s">
        <v>16036</v>
      </c>
      <c r="D4024" s="26">
        <v>0</v>
      </c>
    </row>
    <row r="4025" spans="3:4" x14ac:dyDescent="0.35">
      <c r="C4025" s="3" t="s">
        <v>15216</v>
      </c>
      <c r="D4025" s="26">
        <v>0</v>
      </c>
    </row>
    <row r="4026" spans="3:4" x14ac:dyDescent="0.35">
      <c r="C4026" s="3" t="s">
        <v>16038</v>
      </c>
      <c r="D4026" s="26">
        <v>0</v>
      </c>
    </row>
    <row r="4027" spans="3:4" x14ac:dyDescent="0.35">
      <c r="C4027" s="3" t="s">
        <v>15217</v>
      </c>
      <c r="D4027" s="26">
        <v>0</v>
      </c>
    </row>
    <row r="4028" spans="3:4" x14ac:dyDescent="0.35">
      <c r="C4028" s="3" t="s">
        <v>16040</v>
      </c>
      <c r="D4028" s="26">
        <v>0</v>
      </c>
    </row>
    <row r="4029" spans="3:4" x14ac:dyDescent="0.35">
      <c r="C4029" s="3" t="s">
        <v>15218</v>
      </c>
      <c r="D4029" s="26">
        <v>0</v>
      </c>
    </row>
    <row r="4030" spans="3:4" x14ac:dyDescent="0.35">
      <c r="C4030" s="3" t="s">
        <v>16042</v>
      </c>
      <c r="D4030" s="26">
        <v>0</v>
      </c>
    </row>
    <row r="4031" spans="3:4" x14ac:dyDescent="0.35">
      <c r="C4031" s="3" t="s">
        <v>15219</v>
      </c>
      <c r="D4031" s="26">
        <v>0</v>
      </c>
    </row>
    <row r="4032" spans="3:4" x14ac:dyDescent="0.35">
      <c r="C4032" s="3" t="s">
        <v>16044</v>
      </c>
      <c r="D4032" s="26">
        <v>0</v>
      </c>
    </row>
    <row r="4033" spans="3:4" x14ac:dyDescent="0.35">
      <c r="C4033" s="3" t="s">
        <v>15220</v>
      </c>
      <c r="D4033" s="26">
        <v>0</v>
      </c>
    </row>
    <row r="4034" spans="3:4" x14ac:dyDescent="0.35">
      <c r="C4034" s="3" t="s">
        <v>16046</v>
      </c>
      <c r="D4034" s="26">
        <v>0</v>
      </c>
    </row>
    <row r="4035" spans="3:4" x14ac:dyDescent="0.35">
      <c r="C4035" s="3" t="s">
        <v>15221</v>
      </c>
      <c r="D4035" s="26">
        <v>0</v>
      </c>
    </row>
    <row r="4036" spans="3:4" x14ac:dyDescent="0.35">
      <c r="C4036" s="3" t="s">
        <v>16048</v>
      </c>
      <c r="D4036" s="26">
        <v>0</v>
      </c>
    </row>
    <row r="4037" spans="3:4" x14ac:dyDescent="0.35">
      <c r="C4037" s="3" t="s">
        <v>15222</v>
      </c>
      <c r="D4037" s="26">
        <v>0</v>
      </c>
    </row>
    <row r="4038" spans="3:4" x14ac:dyDescent="0.35">
      <c r="C4038" s="3" t="s">
        <v>16050</v>
      </c>
      <c r="D4038" s="26">
        <v>0</v>
      </c>
    </row>
    <row r="4039" spans="3:4" x14ac:dyDescent="0.35">
      <c r="C4039" s="3" t="s">
        <v>15223</v>
      </c>
      <c r="D4039" s="26">
        <v>0</v>
      </c>
    </row>
    <row r="4040" spans="3:4" x14ac:dyDescent="0.35">
      <c r="C4040" s="3" t="s">
        <v>16052</v>
      </c>
      <c r="D4040" s="26">
        <v>0</v>
      </c>
    </row>
    <row r="4041" spans="3:4" x14ac:dyDescent="0.35">
      <c r="C4041" s="3" t="s">
        <v>15224</v>
      </c>
      <c r="D4041" s="26">
        <v>0</v>
      </c>
    </row>
    <row r="4042" spans="3:4" x14ac:dyDescent="0.35">
      <c r="C4042" s="3" t="s">
        <v>14396</v>
      </c>
      <c r="D4042" s="26">
        <v>0</v>
      </c>
    </row>
    <row r="4043" spans="3:4" x14ac:dyDescent="0.35">
      <c r="C4043" s="3" t="s">
        <v>15225</v>
      </c>
      <c r="D4043" s="26">
        <v>0</v>
      </c>
    </row>
    <row r="4044" spans="3:4" x14ac:dyDescent="0.35">
      <c r="C4044" s="3" t="s">
        <v>16056</v>
      </c>
      <c r="D4044" s="26">
        <v>0</v>
      </c>
    </row>
    <row r="4045" spans="3:4" x14ac:dyDescent="0.35">
      <c r="C4045" s="3" t="s">
        <v>15226</v>
      </c>
      <c r="D4045" s="26">
        <v>0</v>
      </c>
    </row>
    <row r="4046" spans="3:4" x14ac:dyDescent="0.35">
      <c r="C4046" s="3" t="s">
        <v>16058</v>
      </c>
      <c r="D4046" s="26">
        <v>0</v>
      </c>
    </row>
    <row r="4047" spans="3:4" x14ac:dyDescent="0.35">
      <c r="C4047" s="3" t="s">
        <v>15227</v>
      </c>
      <c r="D4047" s="26">
        <v>0</v>
      </c>
    </row>
    <row r="4048" spans="3:4" x14ac:dyDescent="0.35">
      <c r="C4048" s="3" t="s">
        <v>16060</v>
      </c>
      <c r="D4048" s="26">
        <v>0</v>
      </c>
    </row>
    <row r="4049" spans="3:4" x14ac:dyDescent="0.35">
      <c r="C4049" s="3" t="s">
        <v>15228</v>
      </c>
      <c r="D4049" s="26">
        <v>0</v>
      </c>
    </row>
    <row r="4050" spans="3:4" x14ac:dyDescent="0.35">
      <c r="C4050" s="3" t="s">
        <v>16062</v>
      </c>
      <c r="D4050" s="26">
        <v>0</v>
      </c>
    </row>
    <row r="4051" spans="3:4" x14ac:dyDescent="0.35">
      <c r="C4051" s="3" t="s">
        <v>15229</v>
      </c>
      <c r="D4051" s="26">
        <v>0</v>
      </c>
    </row>
    <row r="4052" spans="3:4" x14ac:dyDescent="0.35">
      <c r="C4052" s="3" t="s">
        <v>16064</v>
      </c>
      <c r="D4052" s="26">
        <v>0</v>
      </c>
    </row>
    <row r="4053" spans="3:4" x14ac:dyDescent="0.35">
      <c r="C4053" s="3" t="s">
        <v>15230</v>
      </c>
      <c r="D4053" s="26">
        <v>0</v>
      </c>
    </row>
    <row r="4054" spans="3:4" x14ac:dyDescent="0.35">
      <c r="C4054" s="3" t="s">
        <v>16066</v>
      </c>
      <c r="D4054" s="26">
        <v>0</v>
      </c>
    </row>
    <row r="4055" spans="3:4" x14ac:dyDescent="0.35">
      <c r="C4055" s="3" t="s">
        <v>15231</v>
      </c>
      <c r="D4055" s="26">
        <v>0</v>
      </c>
    </row>
    <row r="4056" spans="3:4" x14ac:dyDescent="0.35">
      <c r="C4056" s="3" t="s">
        <v>16068</v>
      </c>
      <c r="D4056" s="26">
        <v>0</v>
      </c>
    </row>
    <row r="4057" spans="3:4" x14ac:dyDescent="0.35">
      <c r="C4057" s="3" t="s">
        <v>15232</v>
      </c>
      <c r="D4057" s="26">
        <v>0</v>
      </c>
    </row>
    <row r="4058" spans="3:4" x14ac:dyDescent="0.35">
      <c r="C4058" s="3" t="s">
        <v>16070</v>
      </c>
      <c r="D4058" s="26">
        <v>0</v>
      </c>
    </row>
    <row r="4059" spans="3:4" x14ac:dyDescent="0.35">
      <c r="C4059" s="3" t="s">
        <v>15233</v>
      </c>
      <c r="D4059" s="26">
        <v>0</v>
      </c>
    </row>
    <row r="4060" spans="3:4" x14ac:dyDescent="0.35">
      <c r="C4060" s="3" t="s">
        <v>16072</v>
      </c>
      <c r="D4060" s="26">
        <v>0</v>
      </c>
    </row>
    <row r="4061" spans="3:4" x14ac:dyDescent="0.35">
      <c r="C4061" s="3" t="s">
        <v>15234</v>
      </c>
      <c r="D4061" s="26">
        <v>0</v>
      </c>
    </row>
    <row r="4062" spans="3:4" x14ac:dyDescent="0.35">
      <c r="C4062" s="3" t="s">
        <v>16074</v>
      </c>
      <c r="D4062" s="26">
        <v>0</v>
      </c>
    </row>
    <row r="4063" spans="3:4" x14ac:dyDescent="0.35">
      <c r="C4063" s="3" t="s">
        <v>15235</v>
      </c>
      <c r="D4063" s="26">
        <v>0</v>
      </c>
    </row>
    <row r="4064" spans="3:4" x14ac:dyDescent="0.35">
      <c r="C4064" s="3" t="s">
        <v>16076</v>
      </c>
      <c r="D4064" s="26">
        <v>0</v>
      </c>
    </row>
    <row r="4065" spans="3:4" x14ac:dyDescent="0.35">
      <c r="C4065" s="3" t="s">
        <v>15236</v>
      </c>
      <c r="D4065" s="26">
        <v>0</v>
      </c>
    </row>
    <row r="4066" spans="3:4" x14ac:dyDescent="0.35">
      <c r="C4066" s="3" t="s">
        <v>16078</v>
      </c>
      <c r="D4066" s="26">
        <v>0</v>
      </c>
    </row>
    <row r="4067" spans="3:4" x14ac:dyDescent="0.35">
      <c r="C4067" s="3" t="s">
        <v>15237</v>
      </c>
      <c r="D4067" s="26">
        <v>0</v>
      </c>
    </row>
    <row r="4068" spans="3:4" x14ac:dyDescent="0.35">
      <c r="C4068" s="3" t="s">
        <v>16080</v>
      </c>
      <c r="D4068" s="26">
        <v>0</v>
      </c>
    </row>
    <row r="4069" spans="3:4" x14ac:dyDescent="0.35">
      <c r="C4069" s="3" t="s">
        <v>15238</v>
      </c>
      <c r="D4069" s="26">
        <v>0</v>
      </c>
    </row>
    <row r="4070" spans="3:4" x14ac:dyDescent="0.35">
      <c r="C4070" s="3" t="s">
        <v>16082</v>
      </c>
      <c r="D4070" s="26">
        <v>0</v>
      </c>
    </row>
    <row r="4071" spans="3:4" x14ac:dyDescent="0.35">
      <c r="C4071" s="3" t="s">
        <v>15239</v>
      </c>
      <c r="D4071" s="26">
        <v>0</v>
      </c>
    </row>
    <row r="4072" spans="3:4" x14ac:dyDescent="0.35">
      <c r="C4072" s="3" t="s">
        <v>16084</v>
      </c>
      <c r="D4072" s="26">
        <v>0</v>
      </c>
    </row>
    <row r="4073" spans="3:4" x14ac:dyDescent="0.35">
      <c r="C4073" s="3" t="s">
        <v>15240</v>
      </c>
      <c r="D4073" s="26">
        <v>0</v>
      </c>
    </row>
    <row r="4074" spans="3:4" x14ac:dyDescent="0.35">
      <c r="C4074" s="3" t="s">
        <v>16086</v>
      </c>
      <c r="D4074" s="26">
        <v>0</v>
      </c>
    </row>
    <row r="4075" spans="3:4" x14ac:dyDescent="0.35">
      <c r="C4075" s="3" t="s">
        <v>15241</v>
      </c>
      <c r="D4075" s="26">
        <v>0</v>
      </c>
    </row>
    <row r="4076" spans="3:4" x14ac:dyDescent="0.35">
      <c r="C4076" s="3" t="s">
        <v>16088</v>
      </c>
      <c r="D4076" s="26">
        <v>0</v>
      </c>
    </row>
    <row r="4077" spans="3:4" x14ac:dyDescent="0.35">
      <c r="C4077" s="3" t="s">
        <v>16089</v>
      </c>
      <c r="D4077" s="26">
        <v>0</v>
      </c>
    </row>
    <row r="4078" spans="3:4" x14ac:dyDescent="0.35">
      <c r="C4078" s="3" t="s">
        <v>16090</v>
      </c>
      <c r="D4078" s="26">
        <v>0</v>
      </c>
    </row>
    <row r="4079" spans="3:4" x14ac:dyDescent="0.35">
      <c r="C4079" s="3" t="s">
        <v>16091</v>
      </c>
      <c r="D4079" s="26">
        <v>0</v>
      </c>
    </row>
    <row r="4080" spans="3:4" x14ac:dyDescent="0.35">
      <c r="C4080" s="3" t="s">
        <v>15243</v>
      </c>
      <c r="D4080" s="26">
        <v>0</v>
      </c>
    </row>
    <row r="4081" spans="3:4" x14ac:dyDescent="0.35">
      <c r="C4081" s="3" t="s">
        <v>16093</v>
      </c>
      <c r="D4081" s="26">
        <v>0</v>
      </c>
    </row>
    <row r="4082" spans="3:4" x14ac:dyDescent="0.35">
      <c r="C4082" s="3" t="s">
        <v>15244</v>
      </c>
      <c r="D4082" s="26">
        <v>0</v>
      </c>
    </row>
    <row r="4083" spans="3:4" x14ac:dyDescent="0.35">
      <c r="C4083" s="3" t="s">
        <v>16095</v>
      </c>
      <c r="D4083" s="26">
        <v>0</v>
      </c>
    </row>
    <row r="4084" spans="3:4" x14ac:dyDescent="0.35">
      <c r="C4084" s="3" t="s">
        <v>15245</v>
      </c>
      <c r="D4084" s="26">
        <v>0</v>
      </c>
    </row>
    <row r="4085" spans="3:4" x14ac:dyDescent="0.35">
      <c r="C4085" s="3" t="s">
        <v>16097</v>
      </c>
      <c r="D4085" s="26">
        <v>0</v>
      </c>
    </row>
    <row r="4086" spans="3:4" x14ac:dyDescent="0.35">
      <c r="C4086" s="3" t="s">
        <v>15246</v>
      </c>
      <c r="D4086" s="26">
        <v>0</v>
      </c>
    </row>
    <row r="4087" spans="3:4" x14ac:dyDescent="0.35">
      <c r="C4087" s="3" t="s">
        <v>16099</v>
      </c>
      <c r="D4087" s="26">
        <v>0</v>
      </c>
    </row>
    <row r="4088" spans="3:4" x14ac:dyDescent="0.35">
      <c r="C4088" s="3" t="s">
        <v>15247</v>
      </c>
      <c r="D4088" s="26">
        <v>0</v>
      </c>
    </row>
    <row r="4089" spans="3:4" x14ac:dyDescent="0.35">
      <c r="C4089" s="3" t="s">
        <v>16101</v>
      </c>
      <c r="D4089" s="26">
        <v>0</v>
      </c>
    </row>
    <row r="4090" spans="3:4" x14ac:dyDescent="0.35">
      <c r="C4090" s="3" t="s">
        <v>15248</v>
      </c>
      <c r="D4090" s="26">
        <v>0</v>
      </c>
    </row>
    <row r="4091" spans="3:4" x14ac:dyDescent="0.35">
      <c r="C4091" s="3" t="s">
        <v>16103</v>
      </c>
      <c r="D4091" s="26">
        <v>0</v>
      </c>
    </row>
    <row r="4092" spans="3:4" x14ac:dyDescent="0.35">
      <c r="C4092" s="3" t="s">
        <v>15249</v>
      </c>
      <c r="D4092" s="26">
        <v>0</v>
      </c>
    </row>
    <row r="4093" spans="3:4" x14ac:dyDescent="0.35">
      <c r="C4093" s="3" t="s">
        <v>16105</v>
      </c>
      <c r="D4093" s="26">
        <v>0</v>
      </c>
    </row>
    <row r="4094" spans="3:4" x14ac:dyDescent="0.35">
      <c r="C4094" s="3" t="s">
        <v>15250</v>
      </c>
      <c r="D4094" s="26">
        <v>0</v>
      </c>
    </row>
    <row r="4095" spans="3:4" x14ac:dyDescent="0.35">
      <c r="C4095" s="3" t="s">
        <v>16107</v>
      </c>
      <c r="D4095" s="26">
        <v>0</v>
      </c>
    </row>
    <row r="4096" spans="3:4" x14ac:dyDescent="0.35">
      <c r="C4096" s="3" t="s">
        <v>15251</v>
      </c>
      <c r="D4096" s="26">
        <v>0</v>
      </c>
    </row>
    <row r="4097" spans="3:4" x14ac:dyDescent="0.35">
      <c r="C4097" s="3" t="s">
        <v>16109</v>
      </c>
      <c r="D4097" s="26">
        <v>0</v>
      </c>
    </row>
    <row r="4098" spans="3:4" x14ac:dyDescent="0.35">
      <c r="C4098" s="3" t="s">
        <v>15252</v>
      </c>
      <c r="D4098" s="26">
        <v>0</v>
      </c>
    </row>
    <row r="4099" spans="3:4" x14ac:dyDescent="0.35">
      <c r="C4099" s="3" t="s">
        <v>16111</v>
      </c>
      <c r="D4099" s="26">
        <v>0</v>
      </c>
    </row>
    <row r="4100" spans="3:4" x14ac:dyDescent="0.35">
      <c r="C4100" s="3" t="s">
        <v>15253</v>
      </c>
      <c r="D4100" s="26">
        <v>0</v>
      </c>
    </row>
    <row r="4101" spans="3:4" x14ac:dyDescent="0.35">
      <c r="C4101" s="3" t="s">
        <v>16113</v>
      </c>
      <c r="D4101" s="26">
        <v>0</v>
      </c>
    </row>
    <row r="4102" spans="3:4" x14ac:dyDescent="0.35">
      <c r="C4102" s="3" t="s">
        <v>15254</v>
      </c>
      <c r="D4102" s="26">
        <v>0</v>
      </c>
    </row>
    <row r="4103" spans="3:4" x14ac:dyDescent="0.35">
      <c r="C4103" s="3" t="s">
        <v>16115</v>
      </c>
      <c r="D4103" s="26">
        <v>0</v>
      </c>
    </row>
    <row r="4104" spans="3:4" x14ac:dyDescent="0.35">
      <c r="C4104" s="3" t="s">
        <v>15255</v>
      </c>
      <c r="D4104" s="26">
        <v>0</v>
      </c>
    </row>
    <row r="4105" spans="3:4" x14ac:dyDescent="0.35">
      <c r="C4105" s="3" t="s">
        <v>16117</v>
      </c>
      <c r="D4105" s="26">
        <v>0</v>
      </c>
    </row>
    <row r="4106" spans="3:4" x14ac:dyDescent="0.35">
      <c r="C4106" s="3" t="s">
        <v>15256</v>
      </c>
      <c r="D4106" s="26">
        <v>0</v>
      </c>
    </row>
    <row r="4107" spans="3:4" x14ac:dyDescent="0.35">
      <c r="C4107" s="3" t="s">
        <v>16119</v>
      </c>
      <c r="D4107" s="26">
        <v>0</v>
      </c>
    </row>
    <row r="4108" spans="3:4" x14ac:dyDescent="0.35">
      <c r="C4108" s="3" t="s">
        <v>15257</v>
      </c>
      <c r="D4108" s="26">
        <v>0</v>
      </c>
    </row>
    <row r="4109" spans="3:4" x14ac:dyDescent="0.35">
      <c r="C4109" s="3" t="s">
        <v>16121</v>
      </c>
      <c r="D4109" s="26">
        <v>0</v>
      </c>
    </row>
    <row r="4110" spans="3:4" x14ac:dyDescent="0.35">
      <c r="C4110" s="3" t="s">
        <v>15258</v>
      </c>
      <c r="D4110" s="26">
        <v>0</v>
      </c>
    </row>
    <row r="4111" spans="3:4" x14ac:dyDescent="0.35">
      <c r="C4111" s="3" t="s">
        <v>16123</v>
      </c>
      <c r="D4111" s="26">
        <v>0</v>
      </c>
    </row>
    <row r="4112" spans="3:4" x14ac:dyDescent="0.35">
      <c r="C4112" s="3" t="s">
        <v>15259</v>
      </c>
      <c r="D4112" s="26">
        <v>0</v>
      </c>
    </row>
    <row r="4113" spans="3:4" x14ac:dyDescent="0.35">
      <c r="C4113" s="3" t="s">
        <v>16125</v>
      </c>
      <c r="D4113" s="26">
        <v>0</v>
      </c>
    </row>
    <row r="4114" spans="3:4" x14ac:dyDescent="0.35">
      <c r="C4114" s="3" t="s">
        <v>15260</v>
      </c>
      <c r="D4114" s="26">
        <v>0</v>
      </c>
    </row>
    <row r="4115" spans="3:4" x14ac:dyDescent="0.35">
      <c r="C4115" s="3" t="s">
        <v>16127</v>
      </c>
      <c r="D4115" s="26">
        <v>0</v>
      </c>
    </row>
    <row r="4116" spans="3:4" x14ac:dyDescent="0.35">
      <c r="C4116" s="3" t="s">
        <v>15261</v>
      </c>
      <c r="D4116" s="26">
        <v>0</v>
      </c>
    </row>
    <row r="4117" spans="3:4" x14ac:dyDescent="0.35">
      <c r="C4117" s="3" t="s">
        <v>16129</v>
      </c>
      <c r="D4117" s="26">
        <v>0</v>
      </c>
    </row>
    <row r="4118" spans="3:4" x14ac:dyDescent="0.35">
      <c r="C4118" s="3" t="s">
        <v>15262</v>
      </c>
      <c r="D4118" s="26">
        <v>0</v>
      </c>
    </row>
    <row r="4119" spans="3:4" x14ac:dyDescent="0.35">
      <c r="C4119" s="3" t="s">
        <v>16131</v>
      </c>
      <c r="D4119" s="26">
        <v>0</v>
      </c>
    </row>
    <row r="4120" spans="3:4" x14ac:dyDescent="0.35">
      <c r="C4120" s="3" t="s">
        <v>15263</v>
      </c>
      <c r="D4120" s="26">
        <v>0</v>
      </c>
    </row>
    <row r="4121" spans="3:4" x14ac:dyDescent="0.35">
      <c r="C4121" s="3" t="s">
        <v>16133</v>
      </c>
      <c r="D4121" s="26">
        <v>0</v>
      </c>
    </row>
    <row r="4122" spans="3:4" x14ac:dyDescent="0.35">
      <c r="C4122" s="3" t="s">
        <v>15264</v>
      </c>
      <c r="D4122" s="26">
        <v>0</v>
      </c>
    </row>
    <row r="4123" spans="3:4" x14ac:dyDescent="0.35">
      <c r="C4123" s="3" t="s">
        <v>16135</v>
      </c>
      <c r="D4123" s="26">
        <v>0</v>
      </c>
    </row>
    <row r="4124" spans="3:4" x14ac:dyDescent="0.35">
      <c r="C4124" s="3" t="s">
        <v>15265</v>
      </c>
      <c r="D4124" s="26">
        <v>0</v>
      </c>
    </row>
    <row r="4125" spans="3:4" x14ac:dyDescent="0.35">
      <c r="C4125" s="3" t="s">
        <v>16137</v>
      </c>
      <c r="D4125" s="26">
        <v>0</v>
      </c>
    </row>
    <row r="4126" spans="3:4" x14ac:dyDescent="0.35">
      <c r="C4126" s="3" t="s">
        <v>15266</v>
      </c>
      <c r="D4126" s="26">
        <v>0</v>
      </c>
    </row>
    <row r="4127" spans="3:4" x14ac:dyDescent="0.35">
      <c r="C4127" s="3" t="s">
        <v>16139</v>
      </c>
      <c r="D4127" s="26">
        <v>0</v>
      </c>
    </row>
    <row r="4128" spans="3:4" x14ac:dyDescent="0.35">
      <c r="C4128" s="3" t="s">
        <v>15267</v>
      </c>
      <c r="D4128" s="26">
        <v>0</v>
      </c>
    </row>
    <row r="4129" spans="3:4" x14ac:dyDescent="0.35">
      <c r="C4129" s="3" t="s">
        <v>16141</v>
      </c>
      <c r="D4129" s="26">
        <v>0</v>
      </c>
    </row>
    <row r="4130" spans="3:4" x14ac:dyDescent="0.35">
      <c r="C4130" s="3" t="s">
        <v>15268</v>
      </c>
      <c r="D4130" s="26">
        <v>0</v>
      </c>
    </row>
    <row r="4131" spans="3:4" x14ac:dyDescent="0.35">
      <c r="C4131" s="3" t="s">
        <v>16143</v>
      </c>
      <c r="D4131" s="26">
        <v>0</v>
      </c>
    </row>
    <row r="4132" spans="3:4" x14ac:dyDescent="0.35">
      <c r="C4132" s="3" t="s">
        <v>15269</v>
      </c>
      <c r="D4132" s="26">
        <v>0</v>
      </c>
    </row>
    <row r="4133" spans="3:4" x14ac:dyDescent="0.35">
      <c r="C4133" s="3" t="s">
        <v>16145</v>
      </c>
      <c r="D4133" s="26">
        <v>0</v>
      </c>
    </row>
    <row r="4134" spans="3:4" x14ac:dyDescent="0.35">
      <c r="C4134" s="3" t="s">
        <v>15270</v>
      </c>
      <c r="D4134" s="26">
        <v>0</v>
      </c>
    </row>
    <row r="4135" spans="3:4" x14ac:dyDescent="0.35">
      <c r="C4135" s="3" t="s">
        <v>16147</v>
      </c>
      <c r="D4135" s="26">
        <v>0</v>
      </c>
    </row>
    <row r="4136" spans="3:4" x14ac:dyDescent="0.35">
      <c r="C4136" s="3" t="s">
        <v>15271</v>
      </c>
      <c r="D4136" s="26">
        <v>0</v>
      </c>
    </row>
    <row r="4137" spans="3:4" x14ac:dyDescent="0.35">
      <c r="C4137" s="3" t="s">
        <v>16149</v>
      </c>
      <c r="D4137" s="26">
        <v>0</v>
      </c>
    </row>
    <row r="4138" spans="3:4" x14ac:dyDescent="0.35">
      <c r="C4138" s="3" t="s">
        <v>15272</v>
      </c>
      <c r="D4138" s="26">
        <v>0</v>
      </c>
    </row>
    <row r="4139" spans="3:4" x14ac:dyDescent="0.35">
      <c r="C4139" s="3" t="s">
        <v>16151</v>
      </c>
      <c r="D4139" s="26">
        <v>0</v>
      </c>
    </row>
    <row r="4140" spans="3:4" x14ac:dyDescent="0.35">
      <c r="C4140" s="3" t="s">
        <v>15273</v>
      </c>
      <c r="D4140" s="26">
        <v>0</v>
      </c>
    </row>
    <row r="4141" spans="3:4" x14ac:dyDescent="0.35">
      <c r="C4141" s="3" t="s">
        <v>16153</v>
      </c>
      <c r="D4141" s="26">
        <v>0</v>
      </c>
    </row>
    <row r="4142" spans="3:4" x14ac:dyDescent="0.35">
      <c r="C4142" s="3" t="s">
        <v>15274</v>
      </c>
      <c r="D4142" s="26">
        <v>0</v>
      </c>
    </row>
    <row r="4143" spans="3:4" x14ac:dyDescent="0.35">
      <c r="C4143" s="3" t="s">
        <v>16155</v>
      </c>
      <c r="D4143" s="26">
        <v>0</v>
      </c>
    </row>
    <row r="4144" spans="3:4" x14ac:dyDescent="0.35">
      <c r="C4144" s="3" t="s">
        <v>15275</v>
      </c>
      <c r="D4144" s="26">
        <v>0</v>
      </c>
    </row>
    <row r="4145" spans="3:4" x14ac:dyDescent="0.35">
      <c r="C4145" s="3" t="s">
        <v>16157</v>
      </c>
      <c r="D4145" s="26">
        <v>0</v>
      </c>
    </row>
    <row r="4146" spans="3:4" x14ac:dyDescent="0.35">
      <c r="C4146" s="3" t="s">
        <v>15276</v>
      </c>
      <c r="D4146" s="26">
        <v>0</v>
      </c>
    </row>
    <row r="4147" spans="3:4" x14ac:dyDescent="0.35">
      <c r="C4147" s="3" t="s">
        <v>16159</v>
      </c>
      <c r="D4147" s="26">
        <v>0</v>
      </c>
    </row>
    <row r="4148" spans="3:4" x14ac:dyDescent="0.35">
      <c r="C4148" s="3" t="s">
        <v>15277</v>
      </c>
      <c r="D4148" s="26">
        <v>0</v>
      </c>
    </row>
    <row r="4149" spans="3:4" x14ac:dyDescent="0.35">
      <c r="C4149" s="3" t="s">
        <v>16161</v>
      </c>
      <c r="D4149" s="26">
        <v>0</v>
      </c>
    </row>
    <row r="4150" spans="3:4" x14ac:dyDescent="0.35">
      <c r="C4150" s="3" t="s">
        <v>15278</v>
      </c>
      <c r="D4150" s="26">
        <v>0</v>
      </c>
    </row>
    <row r="4151" spans="3:4" x14ac:dyDescent="0.35">
      <c r="C4151" s="3" t="s">
        <v>16163</v>
      </c>
      <c r="D4151" s="26">
        <v>0</v>
      </c>
    </row>
    <row r="4152" spans="3:4" x14ac:dyDescent="0.35">
      <c r="C4152" s="3" t="s">
        <v>15279</v>
      </c>
      <c r="D4152" s="26">
        <v>0</v>
      </c>
    </row>
    <row r="4153" spans="3:4" x14ac:dyDescent="0.35">
      <c r="C4153" s="3" t="s">
        <v>16165</v>
      </c>
      <c r="D4153" s="26">
        <v>0</v>
      </c>
    </row>
    <row r="4154" spans="3:4" x14ac:dyDescent="0.35">
      <c r="C4154" s="3" t="s">
        <v>15280</v>
      </c>
      <c r="D4154" s="26">
        <v>0</v>
      </c>
    </row>
    <row r="4155" spans="3:4" x14ac:dyDescent="0.35">
      <c r="C4155" s="3" t="s">
        <v>16167</v>
      </c>
      <c r="D4155" s="26">
        <v>0</v>
      </c>
    </row>
    <row r="4156" spans="3:4" x14ac:dyDescent="0.35">
      <c r="C4156" s="3" t="s">
        <v>15281</v>
      </c>
      <c r="D4156" s="26">
        <v>0</v>
      </c>
    </row>
    <row r="4157" spans="3:4" x14ac:dyDescent="0.35">
      <c r="C4157" s="3" t="s">
        <v>16169</v>
      </c>
      <c r="D4157" s="26">
        <v>0</v>
      </c>
    </row>
    <row r="4158" spans="3:4" x14ac:dyDescent="0.35">
      <c r="C4158" s="3" t="s">
        <v>15282</v>
      </c>
      <c r="D4158" s="26">
        <v>0</v>
      </c>
    </row>
    <row r="4159" spans="3:4" x14ac:dyDescent="0.35">
      <c r="C4159" s="3" t="s">
        <v>16171</v>
      </c>
      <c r="D4159" s="26">
        <v>0</v>
      </c>
    </row>
    <row r="4160" spans="3:4" x14ac:dyDescent="0.35">
      <c r="C4160" s="3" t="s">
        <v>15283</v>
      </c>
      <c r="D4160" s="26">
        <v>0</v>
      </c>
    </row>
    <row r="4161" spans="3:4" x14ac:dyDescent="0.35">
      <c r="C4161" s="3" t="s">
        <v>16173</v>
      </c>
      <c r="D4161" s="26">
        <v>0</v>
      </c>
    </row>
    <row r="4162" spans="3:4" x14ac:dyDescent="0.35">
      <c r="C4162" s="3" t="s">
        <v>15284</v>
      </c>
      <c r="D4162" s="26">
        <v>0</v>
      </c>
    </row>
    <row r="4163" spans="3:4" x14ac:dyDescent="0.35">
      <c r="C4163" s="3" t="s">
        <v>16175</v>
      </c>
      <c r="D4163" s="26">
        <v>0</v>
      </c>
    </row>
    <row r="4164" spans="3:4" x14ac:dyDescent="0.35">
      <c r="C4164" s="3" t="s">
        <v>15285</v>
      </c>
      <c r="D4164" s="26">
        <v>0</v>
      </c>
    </row>
    <row r="4165" spans="3:4" x14ac:dyDescent="0.35">
      <c r="C4165" s="3" t="s">
        <v>16177</v>
      </c>
      <c r="D4165" s="26">
        <v>0</v>
      </c>
    </row>
    <row r="4166" spans="3:4" x14ac:dyDescent="0.35">
      <c r="C4166" s="3" t="s">
        <v>15286</v>
      </c>
      <c r="D4166" s="26">
        <v>0</v>
      </c>
    </row>
    <row r="4167" spans="3:4" x14ac:dyDescent="0.35">
      <c r="C4167" s="3" t="s">
        <v>16179</v>
      </c>
      <c r="D4167" s="26">
        <v>0</v>
      </c>
    </row>
    <row r="4168" spans="3:4" x14ac:dyDescent="0.35">
      <c r="C4168" s="3" t="s">
        <v>15287</v>
      </c>
      <c r="D4168" s="26">
        <v>0</v>
      </c>
    </row>
    <row r="4169" spans="3:4" x14ac:dyDescent="0.35">
      <c r="C4169" s="3" t="s">
        <v>16181</v>
      </c>
      <c r="D4169" s="26">
        <v>0</v>
      </c>
    </row>
    <row r="4170" spans="3:4" x14ac:dyDescent="0.35">
      <c r="C4170" s="3" t="s">
        <v>15288</v>
      </c>
      <c r="D4170" s="26">
        <v>0</v>
      </c>
    </row>
    <row r="4171" spans="3:4" x14ac:dyDescent="0.35">
      <c r="C4171" s="3" t="s">
        <v>16183</v>
      </c>
      <c r="D4171" s="26">
        <v>0</v>
      </c>
    </row>
    <row r="4172" spans="3:4" x14ac:dyDescent="0.35">
      <c r="C4172" s="3" t="s">
        <v>15289</v>
      </c>
      <c r="D4172" s="26">
        <v>0</v>
      </c>
    </row>
    <row r="4173" spans="3:4" x14ac:dyDescent="0.35">
      <c r="C4173" s="3" t="s">
        <v>16185</v>
      </c>
      <c r="D4173" s="26">
        <v>0</v>
      </c>
    </row>
    <row r="4174" spans="3:4" x14ac:dyDescent="0.35">
      <c r="C4174" s="3" t="s">
        <v>15290</v>
      </c>
      <c r="D4174" s="26">
        <v>0</v>
      </c>
    </row>
    <row r="4175" spans="3:4" x14ac:dyDescent="0.35">
      <c r="C4175" s="3" t="s">
        <v>16187</v>
      </c>
      <c r="D4175" s="26">
        <v>0</v>
      </c>
    </row>
    <row r="4176" spans="3:4" x14ac:dyDescent="0.35">
      <c r="C4176" s="3" t="s">
        <v>15291</v>
      </c>
      <c r="D4176" s="26">
        <v>0</v>
      </c>
    </row>
    <row r="4177" spans="3:4" x14ac:dyDescent="0.35">
      <c r="C4177" s="3" t="s">
        <v>16189</v>
      </c>
      <c r="D4177" s="26">
        <v>0</v>
      </c>
    </row>
    <row r="4178" spans="3:4" x14ac:dyDescent="0.35">
      <c r="C4178" s="3" t="s">
        <v>15292</v>
      </c>
      <c r="D4178" s="26">
        <v>0</v>
      </c>
    </row>
    <row r="4179" spans="3:4" x14ac:dyDescent="0.35">
      <c r="C4179" s="3" t="s">
        <v>16191</v>
      </c>
      <c r="D4179" s="26">
        <v>0</v>
      </c>
    </row>
    <row r="4180" spans="3:4" x14ac:dyDescent="0.35">
      <c r="C4180" s="3" t="s">
        <v>15293</v>
      </c>
      <c r="D4180" s="26">
        <v>0</v>
      </c>
    </row>
    <row r="4181" spans="3:4" x14ac:dyDescent="0.35">
      <c r="C4181" s="3" t="s">
        <v>16193</v>
      </c>
      <c r="D4181" s="26">
        <v>0</v>
      </c>
    </row>
    <row r="4182" spans="3:4" x14ac:dyDescent="0.35">
      <c r="C4182" s="3" t="s">
        <v>15294</v>
      </c>
      <c r="D4182" s="26">
        <v>0</v>
      </c>
    </row>
    <row r="4183" spans="3:4" x14ac:dyDescent="0.35">
      <c r="C4183" s="3" t="s">
        <v>16195</v>
      </c>
      <c r="D4183" s="26">
        <v>0</v>
      </c>
    </row>
    <row r="4184" spans="3:4" x14ac:dyDescent="0.35">
      <c r="C4184" s="3" t="s">
        <v>15295</v>
      </c>
      <c r="D4184" s="26">
        <v>0</v>
      </c>
    </row>
    <row r="4185" spans="3:4" x14ac:dyDescent="0.35">
      <c r="C4185" s="3" t="s">
        <v>16197</v>
      </c>
      <c r="D4185" s="26">
        <v>0</v>
      </c>
    </row>
    <row r="4186" spans="3:4" x14ac:dyDescent="0.35">
      <c r="C4186" s="3" t="s">
        <v>15296</v>
      </c>
      <c r="D4186" s="26">
        <v>0</v>
      </c>
    </row>
    <row r="4187" spans="3:4" x14ac:dyDescent="0.35">
      <c r="C4187" s="3" t="s">
        <v>16199</v>
      </c>
      <c r="D4187" s="26">
        <v>0</v>
      </c>
    </row>
    <row r="4188" spans="3:4" x14ac:dyDescent="0.35">
      <c r="C4188" s="3" t="s">
        <v>15297</v>
      </c>
      <c r="D4188" s="26">
        <v>0</v>
      </c>
    </row>
    <row r="4189" spans="3:4" x14ac:dyDescent="0.35">
      <c r="C4189" s="3" t="s">
        <v>16201</v>
      </c>
      <c r="D4189" s="26">
        <v>0</v>
      </c>
    </row>
    <row r="4190" spans="3:4" x14ac:dyDescent="0.35">
      <c r="C4190" s="3" t="s">
        <v>15298</v>
      </c>
      <c r="D4190" s="26">
        <v>0</v>
      </c>
    </row>
    <row r="4191" spans="3:4" x14ac:dyDescent="0.35">
      <c r="C4191" s="3" t="s">
        <v>16203</v>
      </c>
      <c r="D4191" s="26">
        <v>0</v>
      </c>
    </row>
    <row r="4192" spans="3:4" x14ac:dyDescent="0.35">
      <c r="C4192" s="3" t="s">
        <v>15299</v>
      </c>
      <c r="D4192" s="26">
        <v>0</v>
      </c>
    </row>
    <row r="4193" spans="3:4" x14ac:dyDescent="0.35">
      <c r="C4193" s="3" t="s">
        <v>16205</v>
      </c>
      <c r="D4193" s="26">
        <v>0</v>
      </c>
    </row>
    <row r="4194" spans="3:4" x14ac:dyDescent="0.35">
      <c r="C4194" s="3" t="s">
        <v>15300</v>
      </c>
      <c r="D4194" s="26">
        <v>0</v>
      </c>
    </row>
    <row r="4195" spans="3:4" x14ac:dyDescent="0.35">
      <c r="C4195" s="3" t="s">
        <v>16207</v>
      </c>
      <c r="D4195" s="26">
        <v>0</v>
      </c>
    </row>
    <row r="4196" spans="3:4" x14ac:dyDescent="0.35">
      <c r="C4196" s="3" t="s">
        <v>15301</v>
      </c>
      <c r="D4196" s="26">
        <v>0</v>
      </c>
    </row>
    <row r="4197" spans="3:4" x14ac:dyDescent="0.35">
      <c r="C4197" s="3" t="s">
        <v>16209</v>
      </c>
      <c r="D4197" s="26">
        <v>0</v>
      </c>
    </row>
    <row r="4198" spans="3:4" x14ac:dyDescent="0.35">
      <c r="C4198" s="3" t="s">
        <v>15302</v>
      </c>
      <c r="D4198" s="26">
        <v>0</v>
      </c>
    </row>
    <row r="4199" spans="3:4" x14ac:dyDescent="0.35">
      <c r="C4199" s="3" t="s">
        <v>16211</v>
      </c>
      <c r="D4199" s="26">
        <v>0</v>
      </c>
    </row>
    <row r="4200" spans="3:4" x14ac:dyDescent="0.35">
      <c r="C4200" s="3" t="s">
        <v>15303</v>
      </c>
      <c r="D4200" s="26">
        <v>0</v>
      </c>
    </row>
    <row r="4201" spans="3:4" x14ac:dyDescent="0.35">
      <c r="C4201" s="3" t="s">
        <v>16213</v>
      </c>
      <c r="D4201" s="26">
        <v>0</v>
      </c>
    </row>
    <row r="4202" spans="3:4" x14ac:dyDescent="0.35">
      <c r="C4202" s="3" t="s">
        <v>15304</v>
      </c>
      <c r="D4202" s="26">
        <v>0</v>
      </c>
    </row>
    <row r="4203" spans="3:4" x14ac:dyDescent="0.35">
      <c r="C4203" s="3" t="s">
        <v>16215</v>
      </c>
      <c r="D4203" s="26">
        <v>0</v>
      </c>
    </row>
    <row r="4204" spans="3:4" x14ac:dyDescent="0.35">
      <c r="C4204" s="3" t="s">
        <v>15305</v>
      </c>
      <c r="D4204" s="26">
        <v>0</v>
      </c>
    </row>
    <row r="4205" spans="3:4" x14ac:dyDescent="0.35">
      <c r="C4205" s="3" t="s">
        <v>16217</v>
      </c>
      <c r="D4205" s="26">
        <v>0</v>
      </c>
    </row>
    <row r="4206" spans="3:4" x14ac:dyDescent="0.35">
      <c r="C4206" s="3" t="s">
        <v>15306</v>
      </c>
      <c r="D4206" s="26">
        <v>0</v>
      </c>
    </row>
    <row r="4207" spans="3:4" x14ac:dyDescent="0.35">
      <c r="C4207" s="3" t="s">
        <v>16219</v>
      </c>
      <c r="D4207" s="26">
        <v>0</v>
      </c>
    </row>
    <row r="4208" spans="3:4" x14ac:dyDescent="0.35">
      <c r="C4208" s="3" t="s">
        <v>15307</v>
      </c>
      <c r="D4208" s="26">
        <v>0</v>
      </c>
    </row>
    <row r="4209" spans="3:4" x14ac:dyDescent="0.35">
      <c r="C4209" s="3" t="s">
        <v>16221</v>
      </c>
      <c r="D4209" s="26">
        <v>0</v>
      </c>
    </row>
    <row r="4210" spans="3:4" x14ac:dyDescent="0.35">
      <c r="C4210" s="3" t="s">
        <v>15308</v>
      </c>
      <c r="D4210" s="26">
        <v>0</v>
      </c>
    </row>
    <row r="4211" spans="3:4" x14ac:dyDescent="0.35">
      <c r="C4211" s="3" t="s">
        <v>16223</v>
      </c>
      <c r="D4211" s="26">
        <v>0</v>
      </c>
    </row>
    <row r="4212" spans="3:4" x14ac:dyDescent="0.35">
      <c r="C4212" s="3" t="s">
        <v>15309</v>
      </c>
      <c r="D4212" s="26">
        <v>0</v>
      </c>
    </row>
    <row r="4213" spans="3:4" x14ac:dyDescent="0.35">
      <c r="C4213" s="3" t="s">
        <v>16225</v>
      </c>
      <c r="D4213" s="26">
        <v>0</v>
      </c>
    </row>
    <row r="4214" spans="3:4" x14ac:dyDescent="0.35">
      <c r="C4214" s="3" t="s">
        <v>15310</v>
      </c>
      <c r="D4214" s="26">
        <v>0</v>
      </c>
    </row>
    <row r="4215" spans="3:4" x14ac:dyDescent="0.35">
      <c r="C4215" s="3" t="s">
        <v>16227</v>
      </c>
      <c r="D4215" s="26">
        <v>0</v>
      </c>
    </row>
    <row r="4216" spans="3:4" x14ac:dyDescent="0.35">
      <c r="C4216" s="3" t="s">
        <v>15311</v>
      </c>
      <c r="D4216" s="26">
        <v>0</v>
      </c>
    </row>
    <row r="4217" spans="3:4" x14ac:dyDescent="0.35">
      <c r="C4217" s="3" t="s">
        <v>16229</v>
      </c>
      <c r="D4217" s="26">
        <v>0</v>
      </c>
    </row>
    <row r="4218" spans="3:4" x14ac:dyDescent="0.35">
      <c r="C4218" s="3" t="s">
        <v>15312</v>
      </c>
      <c r="D4218" s="26">
        <v>0</v>
      </c>
    </row>
    <row r="4219" spans="3:4" x14ac:dyDescent="0.35">
      <c r="C4219" s="3" t="s">
        <v>16231</v>
      </c>
      <c r="D4219" s="26">
        <v>0</v>
      </c>
    </row>
    <row r="4220" spans="3:4" x14ac:dyDescent="0.35">
      <c r="C4220" s="3" t="s">
        <v>15313</v>
      </c>
      <c r="D4220" s="26">
        <v>0</v>
      </c>
    </row>
    <row r="4221" spans="3:4" x14ac:dyDescent="0.35">
      <c r="C4221" s="3" t="s">
        <v>16233</v>
      </c>
      <c r="D4221" s="26">
        <v>0</v>
      </c>
    </row>
    <row r="4222" spans="3:4" x14ac:dyDescent="0.35">
      <c r="C4222" s="3" t="s">
        <v>15314</v>
      </c>
      <c r="D4222" s="26">
        <v>0</v>
      </c>
    </row>
    <row r="4223" spans="3:4" x14ac:dyDescent="0.35">
      <c r="C4223" s="3" t="s">
        <v>16235</v>
      </c>
      <c r="D4223" s="26">
        <v>0</v>
      </c>
    </row>
    <row r="4224" spans="3:4" x14ac:dyDescent="0.35">
      <c r="C4224" s="3" t="s">
        <v>15315</v>
      </c>
      <c r="D4224" s="26">
        <v>0</v>
      </c>
    </row>
    <row r="4225" spans="3:4" x14ac:dyDescent="0.35">
      <c r="C4225" s="3" t="s">
        <v>16237</v>
      </c>
      <c r="D4225" s="26">
        <v>0</v>
      </c>
    </row>
    <row r="4226" spans="3:4" x14ac:dyDescent="0.35">
      <c r="C4226" s="3" t="s">
        <v>15316</v>
      </c>
      <c r="D4226" s="26">
        <v>0</v>
      </c>
    </row>
    <row r="4227" spans="3:4" x14ac:dyDescent="0.35">
      <c r="C4227" s="3" t="s">
        <v>16239</v>
      </c>
      <c r="D4227" s="26">
        <v>0</v>
      </c>
    </row>
    <row r="4228" spans="3:4" x14ac:dyDescent="0.35">
      <c r="C4228" s="3" t="s">
        <v>15317</v>
      </c>
      <c r="D4228" s="26">
        <v>0</v>
      </c>
    </row>
    <row r="4229" spans="3:4" x14ac:dyDescent="0.35">
      <c r="C4229" s="3" t="s">
        <v>16241</v>
      </c>
      <c r="D4229" s="26">
        <v>0</v>
      </c>
    </row>
    <row r="4230" spans="3:4" x14ac:dyDescent="0.35">
      <c r="C4230" s="3" t="s">
        <v>15318</v>
      </c>
      <c r="D4230" s="26">
        <v>0</v>
      </c>
    </row>
    <row r="4231" spans="3:4" x14ac:dyDescent="0.35">
      <c r="C4231" s="3" t="s">
        <v>16243</v>
      </c>
      <c r="D4231" s="26">
        <v>0</v>
      </c>
    </row>
    <row r="4232" spans="3:4" x14ac:dyDescent="0.35">
      <c r="C4232" s="3" t="s">
        <v>15319</v>
      </c>
      <c r="D4232" s="26">
        <v>0</v>
      </c>
    </row>
    <row r="4233" spans="3:4" x14ac:dyDescent="0.35">
      <c r="C4233" s="3" t="s">
        <v>16245</v>
      </c>
      <c r="D4233" s="26">
        <v>0</v>
      </c>
    </row>
    <row r="4234" spans="3:4" x14ac:dyDescent="0.35">
      <c r="C4234" s="3" t="s">
        <v>15320</v>
      </c>
      <c r="D4234" s="26">
        <v>0</v>
      </c>
    </row>
    <row r="4235" spans="3:4" x14ac:dyDescent="0.35">
      <c r="C4235" s="3" t="s">
        <v>16247</v>
      </c>
      <c r="D4235" s="26">
        <v>0</v>
      </c>
    </row>
    <row r="4236" spans="3:4" x14ac:dyDescent="0.35">
      <c r="C4236" s="3" t="s">
        <v>15321</v>
      </c>
      <c r="D4236" s="26">
        <v>0</v>
      </c>
    </row>
    <row r="4237" spans="3:4" x14ac:dyDescent="0.35">
      <c r="C4237" s="3" t="s">
        <v>16249</v>
      </c>
      <c r="D4237" s="26">
        <v>0</v>
      </c>
    </row>
    <row r="4238" spans="3:4" x14ac:dyDescent="0.35">
      <c r="C4238" s="3" t="s">
        <v>15322</v>
      </c>
      <c r="D4238" s="26">
        <v>0</v>
      </c>
    </row>
    <row r="4239" spans="3:4" x14ac:dyDescent="0.35">
      <c r="C4239" s="3" t="s">
        <v>16251</v>
      </c>
      <c r="D4239" s="26">
        <v>0</v>
      </c>
    </row>
    <row r="4240" spans="3:4" x14ac:dyDescent="0.35">
      <c r="C4240" s="3" t="s">
        <v>15323</v>
      </c>
      <c r="D4240" s="26">
        <v>0</v>
      </c>
    </row>
    <row r="4241" spans="3:4" x14ac:dyDescent="0.35">
      <c r="C4241" s="3" t="s">
        <v>16253</v>
      </c>
      <c r="D4241" s="26">
        <v>0</v>
      </c>
    </row>
    <row r="4242" spans="3:4" x14ac:dyDescent="0.35">
      <c r="C4242" s="3" t="s">
        <v>15324</v>
      </c>
      <c r="D4242" s="26">
        <v>0</v>
      </c>
    </row>
    <row r="4243" spans="3:4" x14ac:dyDescent="0.35">
      <c r="C4243" s="3" t="s">
        <v>16255</v>
      </c>
      <c r="D4243" s="26">
        <v>0</v>
      </c>
    </row>
    <row r="4244" spans="3:4" x14ac:dyDescent="0.35">
      <c r="C4244" s="3" t="s">
        <v>15325</v>
      </c>
      <c r="D4244" s="26">
        <v>0</v>
      </c>
    </row>
    <row r="4245" spans="3:4" x14ac:dyDescent="0.35">
      <c r="C4245" s="3" t="s">
        <v>16257</v>
      </c>
      <c r="D4245" s="26">
        <v>0</v>
      </c>
    </row>
    <row r="4246" spans="3:4" x14ac:dyDescent="0.35">
      <c r="C4246" s="3" t="s">
        <v>15326</v>
      </c>
      <c r="D4246" s="26">
        <v>0</v>
      </c>
    </row>
    <row r="4247" spans="3:4" x14ac:dyDescent="0.35">
      <c r="C4247" s="3" t="s">
        <v>16259</v>
      </c>
      <c r="D4247" s="26">
        <v>0</v>
      </c>
    </row>
    <row r="4248" spans="3:4" x14ac:dyDescent="0.35">
      <c r="C4248" s="3" t="s">
        <v>15327</v>
      </c>
      <c r="D4248" s="26">
        <v>0</v>
      </c>
    </row>
    <row r="4249" spans="3:4" x14ac:dyDescent="0.35">
      <c r="C4249" s="3" t="s">
        <v>16261</v>
      </c>
      <c r="D4249" s="26">
        <v>0</v>
      </c>
    </row>
    <row r="4250" spans="3:4" x14ac:dyDescent="0.35">
      <c r="C4250" s="3" t="s">
        <v>15328</v>
      </c>
      <c r="D4250" s="26">
        <v>0</v>
      </c>
    </row>
    <row r="4251" spans="3:4" x14ac:dyDescent="0.35">
      <c r="C4251" s="3" t="s">
        <v>16263</v>
      </c>
      <c r="D4251" s="26">
        <v>0</v>
      </c>
    </row>
    <row r="4252" spans="3:4" x14ac:dyDescent="0.35">
      <c r="C4252" s="3" t="s">
        <v>15329</v>
      </c>
      <c r="D4252" s="26">
        <v>0</v>
      </c>
    </row>
    <row r="4253" spans="3:4" x14ac:dyDescent="0.35">
      <c r="C4253" s="3" t="s">
        <v>16265</v>
      </c>
      <c r="D4253" s="26">
        <v>0</v>
      </c>
    </row>
    <row r="4254" spans="3:4" x14ac:dyDescent="0.35">
      <c r="C4254" s="3" t="s">
        <v>15330</v>
      </c>
      <c r="D4254" s="26">
        <v>0</v>
      </c>
    </row>
    <row r="4255" spans="3:4" x14ac:dyDescent="0.35">
      <c r="C4255" s="3" t="s">
        <v>16267</v>
      </c>
      <c r="D4255" s="26">
        <v>0</v>
      </c>
    </row>
    <row r="4256" spans="3:4" x14ac:dyDescent="0.35">
      <c r="C4256" s="3" t="s">
        <v>15331</v>
      </c>
      <c r="D4256" s="26">
        <v>0</v>
      </c>
    </row>
    <row r="4257" spans="3:4" x14ac:dyDescent="0.35">
      <c r="C4257" s="3" t="s">
        <v>16269</v>
      </c>
      <c r="D4257" s="26">
        <v>0</v>
      </c>
    </row>
    <row r="4258" spans="3:4" x14ac:dyDescent="0.35">
      <c r="C4258" s="3" t="s">
        <v>15332</v>
      </c>
      <c r="D4258" s="26">
        <v>0</v>
      </c>
    </row>
    <row r="4259" spans="3:4" x14ac:dyDescent="0.35">
      <c r="C4259" s="3" t="s">
        <v>16271</v>
      </c>
      <c r="D4259" s="26">
        <v>0</v>
      </c>
    </row>
    <row r="4260" spans="3:4" x14ac:dyDescent="0.35">
      <c r="C4260" s="3" t="s">
        <v>15333</v>
      </c>
      <c r="D4260" s="26">
        <v>0</v>
      </c>
    </row>
    <row r="4261" spans="3:4" x14ac:dyDescent="0.35">
      <c r="C4261" s="3" t="s">
        <v>16273</v>
      </c>
      <c r="D4261" s="26">
        <v>0</v>
      </c>
    </row>
    <row r="4262" spans="3:4" x14ac:dyDescent="0.35">
      <c r="C4262" s="3" t="s">
        <v>15334</v>
      </c>
      <c r="D4262" s="26">
        <v>0</v>
      </c>
    </row>
    <row r="4263" spans="3:4" x14ac:dyDescent="0.35">
      <c r="C4263" s="3" t="s">
        <v>16275</v>
      </c>
      <c r="D4263" s="26">
        <v>0</v>
      </c>
    </row>
    <row r="4264" spans="3:4" x14ac:dyDescent="0.35">
      <c r="C4264" s="3" t="s">
        <v>15335</v>
      </c>
      <c r="D4264" s="26">
        <v>0</v>
      </c>
    </row>
    <row r="4265" spans="3:4" x14ac:dyDescent="0.35">
      <c r="C4265" s="3" t="s">
        <v>16277</v>
      </c>
      <c r="D4265" s="26">
        <v>0</v>
      </c>
    </row>
    <row r="4266" spans="3:4" x14ac:dyDescent="0.35">
      <c r="C4266" s="3" t="s">
        <v>15336</v>
      </c>
      <c r="D4266" s="26">
        <v>0</v>
      </c>
    </row>
    <row r="4267" spans="3:4" x14ac:dyDescent="0.35">
      <c r="C4267" s="3" t="s">
        <v>16279</v>
      </c>
      <c r="D4267" s="26">
        <v>0</v>
      </c>
    </row>
    <row r="4268" spans="3:4" x14ac:dyDescent="0.35">
      <c r="C4268" s="3" t="s">
        <v>15337</v>
      </c>
      <c r="D4268" s="26">
        <v>0</v>
      </c>
    </row>
    <row r="4269" spans="3:4" x14ac:dyDescent="0.35">
      <c r="C4269" s="3" t="s">
        <v>16281</v>
      </c>
      <c r="D4269" s="26">
        <v>0</v>
      </c>
    </row>
    <row r="4270" spans="3:4" x14ac:dyDescent="0.35">
      <c r="C4270" s="3" t="s">
        <v>15338</v>
      </c>
      <c r="D4270" s="26">
        <v>0</v>
      </c>
    </row>
    <row r="4271" spans="3:4" x14ac:dyDescent="0.35">
      <c r="C4271" s="3" t="s">
        <v>16283</v>
      </c>
      <c r="D4271" s="26">
        <v>0</v>
      </c>
    </row>
    <row r="4272" spans="3:4" x14ac:dyDescent="0.35">
      <c r="C4272" s="3" t="s">
        <v>15339</v>
      </c>
      <c r="D4272" s="26">
        <v>0</v>
      </c>
    </row>
    <row r="4273" spans="3:4" x14ac:dyDescent="0.35">
      <c r="C4273" s="3" t="s">
        <v>16285</v>
      </c>
      <c r="D4273" s="26">
        <v>0</v>
      </c>
    </row>
    <row r="4274" spans="3:4" x14ac:dyDescent="0.35">
      <c r="C4274" s="3" t="s">
        <v>15340</v>
      </c>
      <c r="D4274" s="26">
        <v>0</v>
      </c>
    </row>
    <row r="4275" spans="3:4" x14ac:dyDescent="0.35">
      <c r="C4275" s="3" t="s">
        <v>16287</v>
      </c>
      <c r="D4275" s="26">
        <v>0</v>
      </c>
    </row>
    <row r="4276" spans="3:4" x14ac:dyDescent="0.35">
      <c r="C4276" s="3" t="s">
        <v>15341</v>
      </c>
      <c r="D4276" s="26">
        <v>0</v>
      </c>
    </row>
    <row r="4277" spans="3:4" x14ac:dyDescent="0.35">
      <c r="C4277" s="3" t="s">
        <v>16289</v>
      </c>
      <c r="D4277" s="26">
        <v>0</v>
      </c>
    </row>
    <row r="4278" spans="3:4" x14ac:dyDescent="0.35">
      <c r="C4278" s="3" t="s">
        <v>15342</v>
      </c>
      <c r="D4278" s="26">
        <v>0</v>
      </c>
    </row>
    <row r="4279" spans="3:4" x14ac:dyDescent="0.35">
      <c r="C4279" s="3" t="s">
        <v>16291</v>
      </c>
      <c r="D4279" s="26">
        <v>0</v>
      </c>
    </row>
    <row r="4280" spans="3:4" x14ac:dyDescent="0.35">
      <c r="C4280" s="3" t="s">
        <v>15343</v>
      </c>
      <c r="D4280" s="26">
        <v>0</v>
      </c>
    </row>
    <row r="4281" spans="3:4" x14ac:dyDescent="0.35">
      <c r="C4281" s="3" t="s">
        <v>16293</v>
      </c>
      <c r="D4281" s="26">
        <v>0</v>
      </c>
    </row>
    <row r="4282" spans="3:4" x14ac:dyDescent="0.35">
      <c r="C4282" s="3" t="s">
        <v>15344</v>
      </c>
      <c r="D4282" s="26">
        <v>0</v>
      </c>
    </row>
    <row r="4283" spans="3:4" x14ac:dyDescent="0.35">
      <c r="C4283" s="3" t="s">
        <v>16295</v>
      </c>
      <c r="D4283" s="26">
        <v>0</v>
      </c>
    </row>
    <row r="4284" spans="3:4" x14ac:dyDescent="0.35">
      <c r="C4284" s="3" t="s">
        <v>15345</v>
      </c>
      <c r="D4284" s="26">
        <v>0</v>
      </c>
    </row>
    <row r="4285" spans="3:4" x14ac:dyDescent="0.35">
      <c r="C4285" s="3" t="s">
        <v>16297</v>
      </c>
      <c r="D4285" s="26">
        <v>0</v>
      </c>
    </row>
    <row r="4286" spans="3:4" x14ac:dyDescent="0.35">
      <c r="C4286" s="3" t="s">
        <v>15346</v>
      </c>
      <c r="D4286" s="26">
        <v>0</v>
      </c>
    </row>
    <row r="4287" spans="3:4" x14ac:dyDescent="0.35">
      <c r="C4287" s="3" t="s">
        <v>16299</v>
      </c>
      <c r="D4287" s="26">
        <v>0</v>
      </c>
    </row>
    <row r="4288" spans="3:4" x14ac:dyDescent="0.35">
      <c r="C4288" s="3" t="s">
        <v>15347</v>
      </c>
      <c r="D4288" s="26">
        <v>0</v>
      </c>
    </row>
    <row r="4289" spans="3:4" x14ac:dyDescent="0.35">
      <c r="C4289" s="3" t="s">
        <v>16301</v>
      </c>
      <c r="D4289" s="26">
        <v>0</v>
      </c>
    </row>
    <row r="4290" spans="3:4" x14ac:dyDescent="0.35">
      <c r="C4290" s="3" t="s">
        <v>15348</v>
      </c>
      <c r="D4290" s="26">
        <v>0</v>
      </c>
    </row>
    <row r="4291" spans="3:4" x14ac:dyDescent="0.35">
      <c r="C4291" s="3" t="s">
        <v>16303</v>
      </c>
      <c r="D4291" s="26">
        <v>0</v>
      </c>
    </row>
    <row r="4292" spans="3:4" x14ac:dyDescent="0.35">
      <c r="C4292" s="3" t="s">
        <v>15349</v>
      </c>
      <c r="D4292" s="26">
        <v>0</v>
      </c>
    </row>
    <row r="4293" spans="3:4" x14ac:dyDescent="0.35">
      <c r="C4293" s="3" t="s">
        <v>16305</v>
      </c>
      <c r="D4293" s="26">
        <v>0</v>
      </c>
    </row>
    <row r="4294" spans="3:4" x14ac:dyDescent="0.35">
      <c r="C4294" s="3" t="s">
        <v>15350</v>
      </c>
      <c r="D4294" s="26">
        <v>0</v>
      </c>
    </row>
    <row r="4295" spans="3:4" x14ac:dyDescent="0.35">
      <c r="C4295" s="3" t="s">
        <v>16307</v>
      </c>
      <c r="D4295" s="26">
        <v>0</v>
      </c>
    </row>
    <row r="4296" spans="3:4" x14ac:dyDescent="0.35">
      <c r="C4296" s="3" t="s">
        <v>15351</v>
      </c>
      <c r="D4296" s="26">
        <v>0</v>
      </c>
    </row>
    <row r="4297" spans="3:4" x14ac:dyDescent="0.35">
      <c r="C4297" s="3" t="s">
        <v>16309</v>
      </c>
      <c r="D4297" s="26">
        <v>0</v>
      </c>
    </row>
    <row r="4298" spans="3:4" x14ac:dyDescent="0.35">
      <c r="C4298" s="3" t="s">
        <v>15352</v>
      </c>
      <c r="D4298" s="26">
        <v>0</v>
      </c>
    </row>
    <row r="4299" spans="3:4" x14ac:dyDescent="0.35">
      <c r="C4299" s="3" t="s">
        <v>16311</v>
      </c>
      <c r="D4299" s="26">
        <v>0</v>
      </c>
    </row>
    <row r="4300" spans="3:4" x14ac:dyDescent="0.35">
      <c r="C4300" s="3" t="s">
        <v>15353</v>
      </c>
      <c r="D4300" s="26">
        <v>0</v>
      </c>
    </row>
    <row r="4301" spans="3:4" x14ac:dyDescent="0.35">
      <c r="C4301" s="3" t="s">
        <v>16313</v>
      </c>
      <c r="D4301" s="26">
        <v>0</v>
      </c>
    </row>
    <row r="4302" spans="3:4" x14ac:dyDescent="0.35">
      <c r="C4302" s="3" t="s">
        <v>15354</v>
      </c>
      <c r="D4302" s="26">
        <v>0</v>
      </c>
    </row>
    <row r="4303" spans="3:4" x14ac:dyDescent="0.35">
      <c r="C4303" s="3" t="s">
        <v>16315</v>
      </c>
      <c r="D4303" s="26">
        <v>0</v>
      </c>
    </row>
    <row r="4304" spans="3:4" x14ac:dyDescent="0.35">
      <c r="C4304" s="3" t="s">
        <v>15355</v>
      </c>
      <c r="D4304" s="26">
        <v>0</v>
      </c>
    </row>
    <row r="4305" spans="3:4" x14ac:dyDescent="0.35">
      <c r="C4305" s="3" t="s">
        <v>16317</v>
      </c>
      <c r="D4305" s="26">
        <v>0</v>
      </c>
    </row>
    <row r="4306" spans="3:4" x14ac:dyDescent="0.35">
      <c r="C4306" s="3" t="s">
        <v>15356</v>
      </c>
      <c r="D4306" s="26">
        <v>0</v>
      </c>
    </row>
    <row r="4307" spans="3:4" x14ac:dyDescent="0.35">
      <c r="C4307" s="3" t="s">
        <v>16319</v>
      </c>
      <c r="D4307" s="26">
        <v>0</v>
      </c>
    </row>
    <row r="4308" spans="3:4" x14ac:dyDescent="0.35">
      <c r="C4308" s="3" t="s">
        <v>15357</v>
      </c>
      <c r="D4308" s="26">
        <v>0</v>
      </c>
    </row>
    <row r="4309" spans="3:4" x14ac:dyDescent="0.35">
      <c r="C4309" s="3" t="s">
        <v>16321</v>
      </c>
      <c r="D4309" s="26">
        <v>0</v>
      </c>
    </row>
    <row r="4310" spans="3:4" x14ac:dyDescent="0.35">
      <c r="C4310" s="3" t="s">
        <v>15358</v>
      </c>
      <c r="D4310" s="26">
        <v>0</v>
      </c>
    </row>
    <row r="4311" spans="3:4" x14ac:dyDescent="0.35">
      <c r="C4311" s="3" t="s">
        <v>16323</v>
      </c>
      <c r="D4311" s="26">
        <v>0</v>
      </c>
    </row>
    <row r="4312" spans="3:4" x14ac:dyDescent="0.35">
      <c r="C4312" s="3" t="s">
        <v>15359</v>
      </c>
      <c r="D4312" s="26">
        <v>0</v>
      </c>
    </row>
    <row r="4313" spans="3:4" x14ac:dyDescent="0.35">
      <c r="C4313" s="3" t="s">
        <v>16325</v>
      </c>
      <c r="D4313" s="26">
        <v>0</v>
      </c>
    </row>
    <row r="4314" spans="3:4" x14ac:dyDescent="0.35">
      <c r="C4314" s="3" t="s">
        <v>15360</v>
      </c>
      <c r="D4314" s="26">
        <v>0</v>
      </c>
    </row>
    <row r="4315" spans="3:4" x14ac:dyDescent="0.35">
      <c r="C4315" s="3" t="s">
        <v>16327</v>
      </c>
      <c r="D4315" s="26">
        <v>0</v>
      </c>
    </row>
    <row r="4316" spans="3:4" x14ac:dyDescent="0.35">
      <c r="C4316" s="3" t="s">
        <v>15361</v>
      </c>
      <c r="D4316" s="26">
        <v>0</v>
      </c>
    </row>
    <row r="4317" spans="3:4" x14ac:dyDescent="0.35">
      <c r="C4317" s="3" t="s">
        <v>16329</v>
      </c>
      <c r="D4317" s="26">
        <v>0</v>
      </c>
    </row>
    <row r="4318" spans="3:4" x14ac:dyDescent="0.35">
      <c r="C4318" s="3" t="s">
        <v>15362</v>
      </c>
      <c r="D4318" s="26">
        <v>0</v>
      </c>
    </row>
    <row r="4319" spans="3:4" x14ac:dyDescent="0.35">
      <c r="C4319" s="3" t="s">
        <v>16331</v>
      </c>
      <c r="D4319" s="26">
        <v>0</v>
      </c>
    </row>
    <row r="4320" spans="3:4" x14ac:dyDescent="0.35">
      <c r="C4320" s="3" t="s">
        <v>15363</v>
      </c>
      <c r="D4320" s="26">
        <v>0</v>
      </c>
    </row>
    <row r="4321" spans="3:4" x14ac:dyDescent="0.35">
      <c r="C4321" s="3" t="s">
        <v>16333</v>
      </c>
      <c r="D4321" s="26">
        <v>0</v>
      </c>
    </row>
    <row r="4322" spans="3:4" x14ac:dyDescent="0.35">
      <c r="C4322" s="3" t="s">
        <v>15364</v>
      </c>
      <c r="D4322" s="26">
        <v>0</v>
      </c>
    </row>
    <row r="4323" spans="3:4" x14ac:dyDescent="0.35">
      <c r="C4323" s="3" t="s">
        <v>16335</v>
      </c>
      <c r="D4323" s="26">
        <v>0</v>
      </c>
    </row>
    <row r="4324" spans="3:4" x14ac:dyDescent="0.35">
      <c r="C4324" s="3" t="s">
        <v>15365</v>
      </c>
      <c r="D4324" s="26">
        <v>0</v>
      </c>
    </row>
    <row r="4325" spans="3:4" x14ac:dyDescent="0.35">
      <c r="C4325" s="3" t="s">
        <v>16337</v>
      </c>
      <c r="D4325" s="26">
        <v>0</v>
      </c>
    </row>
    <row r="4326" spans="3:4" x14ac:dyDescent="0.35">
      <c r="C4326" s="3" t="s">
        <v>15366</v>
      </c>
      <c r="D4326" s="26">
        <v>0</v>
      </c>
    </row>
    <row r="4327" spans="3:4" x14ac:dyDescent="0.35">
      <c r="C4327" s="3" t="s">
        <v>16339</v>
      </c>
      <c r="D4327" s="26">
        <v>0</v>
      </c>
    </row>
    <row r="4328" spans="3:4" x14ac:dyDescent="0.35">
      <c r="C4328" s="3" t="s">
        <v>15367</v>
      </c>
      <c r="D4328" s="26">
        <v>0</v>
      </c>
    </row>
    <row r="4329" spans="3:4" x14ac:dyDescent="0.35">
      <c r="C4329" s="3" t="s">
        <v>16341</v>
      </c>
      <c r="D4329" s="26">
        <v>0</v>
      </c>
    </row>
    <row r="4330" spans="3:4" x14ac:dyDescent="0.35">
      <c r="C4330" s="3" t="s">
        <v>15368</v>
      </c>
      <c r="D4330" s="26">
        <v>0</v>
      </c>
    </row>
    <row r="4331" spans="3:4" x14ac:dyDescent="0.35">
      <c r="C4331" s="3" t="s">
        <v>16343</v>
      </c>
      <c r="D4331" s="26">
        <v>0</v>
      </c>
    </row>
    <row r="4332" spans="3:4" x14ac:dyDescent="0.35">
      <c r="C4332" s="3" t="s">
        <v>15369</v>
      </c>
      <c r="D4332" s="26">
        <v>0</v>
      </c>
    </row>
    <row r="4333" spans="3:4" x14ac:dyDescent="0.35">
      <c r="C4333" s="3" t="s">
        <v>16345</v>
      </c>
      <c r="D4333" s="26">
        <v>0</v>
      </c>
    </row>
    <row r="4334" spans="3:4" x14ac:dyDescent="0.35">
      <c r="C4334" s="3" t="s">
        <v>15370</v>
      </c>
      <c r="D4334" s="26">
        <v>0</v>
      </c>
    </row>
    <row r="4335" spans="3:4" x14ac:dyDescent="0.35">
      <c r="C4335" s="3" t="s">
        <v>16347</v>
      </c>
      <c r="D4335" s="26">
        <v>0</v>
      </c>
    </row>
    <row r="4336" spans="3:4" x14ac:dyDescent="0.35">
      <c r="C4336" s="3" t="s">
        <v>15371</v>
      </c>
      <c r="D4336" s="26">
        <v>0</v>
      </c>
    </row>
    <row r="4337" spans="3:4" x14ac:dyDescent="0.35">
      <c r="C4337" s="3" t="s">
        <v>16349</v>
      </c>
      <c r="D4337" s="26">
        <v>0</v>
      </c>
    </row>
    <row r="4338" spans="3:4" x14ac:dyDescent="0.35">
      <c r="C4338" s="3" t="s">
        <v>15372</v>
      </c>
      <c r="D4338" s="26">
        <v>0</v>
      </c>
    </row>
    <row r="4339" spans="3:4" x14ac:dyDescent="0.35">
      <c r="C4339" s="3" t="s">
        <v>16351</v>
      </c>
      <c r="D4339" s="26">
        <v>0</v>
      </c>
    </row>
    <row r="4340" spans="3:4" x14ac:dyDescent="0.35">
      <c r="C4340" s="3" t="s">
        <v>15373</v>
      </c>
      <c r="D4340" s="26">
        <v>0</v>
      </c>
    </row>
    <row r="4341" spans="3:4" x14ac:dyDescent="0.35">
      <c r="C4341" s="3" t="s">
        <v>16353</v>
      </c>
      <c r="D4341" s="26">
        <v>0</v>
      </c>
    </row>
    <row r="4342" spans="3:4" x14ac:dyDescent="0.35">
      <c r="C4342" s="3" t="s">
        <v>15374</v>
      </c>
      <c r="D4342" s="26">
        <v>0</v>
      </c>
    </row>
    <row r="4343" spans="3:4" x14ac:dyDescent="0.35">
      <c r="C4343" s="3" t="s">
        <v>16355</v>
      </c>
      <c r="D4343" s="26">
        <v>0</v>
      </c>
    </row>
    <row r="4344" spans="3:4" x14ac:dyDescent="0.35">
      <c r="C4344" s="3" t="s">
        <v>15375</v>
      </c>
      <c r="D4344" s="26">
        <v>0</v>
      </c>
    </row>
    <row r="4345" spans="3:4" x14ac:dyDescent="0.35">
      <c r="C4345" s="3" t="s">
        <v>16357</v>
      </c>
      <c r="D4345" s="26">
        <v>0</v>
      </c>
    </row>
    <row r="4346" spans="3:4" x14ac:dyDescent="0.35">
      <c r="C4346" s="3" t="s">
        <v>15376</v>
      </c>
      <c r="D4346" s="26">
        <v>0</v>
      </c>
    </row>
    <row r="4347" spans="3:4" x14ac:dyDescent="0.35">
      <c r="C4347" s="3" t="s">
        <v>16359</v>
      </c>
      <c r="D4347" s="26">
        <v>0</v>
      </c>
    </row>
    <row r="4348" spans="3:4" x14ac:dyDescent="0.35">
      <c r="C4348" s="3" t="s">
        <v>15377</v>
      </c>
      <c r="D4348" s="26">
        <v>0</v>
      </c>
    </row>
    <row r="4349" spans="3:4" x14ac:dyDescent="0.35">
      <c r="C4349" s="3" t="s">
        <v>16361</v>
      </c>
      <c r="D4349" s="26">
        <v>0</v>
      </c>
    </row>
    <row r="4350" spans="3:4" x14ac:dyDescent="0.35">
      <c r="C4350" s="3" t="s">
        <v>15378</v>
      </c>
      <c r="D4350" s="26">
        <v>0</v>
      </c>
    </row>
    <row r="4351" spans="3:4" x14ac:dyDescent="0.35">
      <c r="C4351" s="3" t="s">
        <v>16363</v>
      </c>
      <c r="D4351" s="26">
        <v>0</v>
      </c>
    </row>
    <row r="4352" spans="3:4" x14ac:dyDescent="0.35">
      <c r="C4352" s="3" t="s">
        <v>15379</v>
      </c>
      <c r="D4352" s="26">
        <v>0</v>
      </c>
    </row>
    <row r="4353" spans="3:4" x14ac:dyDescent="0.35">
      <c r="C4353" s="3" t="s">
        <v>16365</v>
      </c>
      <c r="D4353" s="26">
        <v>0</v>
      </c>
    </row>
    <row r="4354" spans="3:4" x14ac:dyDescent="0.35">
      <c r="C4354" s="3" t="s">
        <v>15380</v>
      </c>
      <c r="D4354" s="26">
        <v>0</v>
      </c>
    </row>
    <row r="4355" spans="3:4" x14ac:dyDescent="0.35">
      <c r="C4355" s="3" t="s">
        <v>16367</v>
      </c>
      <c r="D4355" s="26">
        <v>0</v>
      </c>
    </row>
    <row r="4356" spans="3:4" x14ac:dyDescent="0.35">
      <c r="C4356" s="3" t="s">
        <v>15381</v>
      </c>
      <c r="D4356" s="26">
        <v>0</v>
      </c>
    </row>
    <row r="4357" spans="3:4" x14ac:dyDescent="0.35">
      <c r="C4357" s="3" t="s">
        <v>16369</v>
      </c>
      <c r="D4357" s="26">
        <v>0</v>
      </c>
    </row>
    <row r="4358" spans="3:4" x14ac:dyDescent="0.35">
      <c r="C4358" s="3" t="s">
        <v>15382</v>
      </c>
      <c r="D4358" s="26">
        <v>0</v>
      </c>
    </row>
    <row r="4359" spans="3:4" x14ac:dyDescent="0.35">
      <c r="C4359" s="3" t="s">
        <v>16371</v>
      </c>
      <c r="D4359" s="26">
        <v>0</v>
      </c>
    </row>
    <row r="4360" spans="3:4" x14ac:dyDescent="0.35">
      <c r="C4360" s="3" t="s">
        <v>15383</v>
      </c>
      <c r="D4360" s="26">
        <v>0</v>
      </c>
    </row>
    <row r="4361" spans="3:4" x14ac:dyDescent="0.35">
      <c r="C4361" s="3" t="s">
        <v>16373</v>
      </c>
      <c r="D4361" s="26">
        <v>0</v>
      </c>
    </row>
    <row r="4362" spans="3:4" x14ac:dyDescent="0.35">
      <c r="C4362" s="3" t="s">
        <v>15384</v>
      </c>
      <c r="D4362" s="26">
        <v>0</v>
      </c>
    </row>
    <row r="4363" spans="3:4" x14ac:dyDescent="0.35">
      <c r="C4363" s="3" t="s">
        <v>16375</v>
      </c>
      <c r="D4363" s="26">
        <v>0</v>
      </c>
    </row>
    <row r="4364" spans="3:4" x14ac:dyDescent="0.35">
      <c r="C4364" s="3" t="s">
        <v>15385</v>
      </c>
      <c r="D4364" s="26">
        <v>0</v>
      </c>
    </row>
    <row r="4365" spans="3:4" x14ac:dyDescent="0.35">
      <c r="C4365" s="3" t="s">
        <v>16377</v>
      </c>
      <c r="D4365" s="26">
        <v>0</v>
      </c>
    </row>
    <row r="4366" spans="3:4" x14ac:dyDescent="0.35">
      <c r="C4366" s="3" t="s">
        <v>15386</v>
      </c>
      <c r="D4366" s="26">
        <v>0</v>
      </c>
    </row>
    <row r="4367" spans="3:4" x14ac:dyDescent="0.35">
      <c r="C4367" s="3" t="s">
        <v>16379</v>
      </c>
      <c r="D4367" s="26">
        <v>0</v>
      </c>
    </row>
    <row r="4368" spans="3:4" x14ac:dyDescent="0.35">
      <c r="C4368" s="3" t="s">
        <v>15387</v>
      </c>
      <c r="D4368" s="26">
        <v>0</v>
      </c>
    </row>
    <row r="4369" spans="3:4" x14ac:dyDescent="0.35">
      <c r="C4369" s="3" t="s">
        <v>16381</v>
      </c>
      <c r="D4369" s="26">
        <v>0</v>
      </c>
    </row>
    <row r="4370" spans="3:4" x14ac:dyDescent="0.35">
      <c r="C4370" s="3" t="s">
        <v>15388</v>
      </c>
      <c r="D4370" s="26">
        <v>0</v>
      </c>
    </row>
    <row r="4371" spans="3:4" x14ac:dyDescent="0.35">
      <c r="C4371" s="3" t="s">
        <v>16383</v>
      </c>
      <c r="D4371" s="26">
        <v>0</v>
      </c>
    </row>
    <row r="4372" spans="3:4" x14ac:dyDescent="0.35">
      <c r="C4372" s="3" t="s">
        <v>15389</v>
      </c>
      <c r="D4372" s="26">
        <v>0</v>
      </c>
    </row>
    <row r="4373" spans="3:4" x14ac:dyDescent="0.35">
      <c r="C4373" s="3" t="s">
        <v>16385</v>
      </c>
      <c r="D4373" s="26">
        <v>0</v>
      </c>
    </row>
    <row r="4374" spans="3:4" x14ac:dyDescent="0.35">
      <c r="C4374" s="3" t="s">
        <v>15390</v>
      </c>
      <c r="D4374" s="26">
        <v>0</v>
      </c>
    </row>
    <row r="4375" spans="3:4" x14ac:dyDescent="0.35">
      <c r="C4375" s="3" t="s">
        <v>16387</v>
      </c>
      <c r="D4375" s="26">
        <v>0</v>
      </c>
    </row>
    <row r="4376" spans="3:4" x14ac:dyDescent="0.35">
      <c r="C4376" s="3" t="s">
        <v>15391</v>
      </c>
      <c r="D4376" s="26">
        <v>0</v>
      </c>
    </row>
    <row r="4377" spans="3:4" x14ac:dyDescent="0.35">
      <c r="C4377" s="3" t="s">
        <v>16389</v>
      </c>
      <c r="D4377" s="26">
        <v>0</v>
      </c>
    </row>
    <row r="4378" spans="3:4" x14ac:dyDescent="0.35">
      <c r="C4378" s="3" t="s">
        <v>15392</v>
      </c>
      <c r="D4378" s="26">
        <v>0</v>
      </c>
    </row>
    <row r="4379" spans="3:4" x14ac:dyDescent="0.35">
      <c r="C4379" s="3" t="s">
        <v>16391</v>
      </c>
      <c r="D4379" s="26">
        <v>0</v>
      </c>
    </row>
    <row r="4380" spans="3:4" x14ac:dyDescent="0.35">
      <c r="C4380" s="3" t="s">
        <v>15393</v>
      </c>
      <c r="D4380" s="26">
        <v>0</v>
      </c>
    </row>
    <row r="4381" spans="3:4" x14ac:dyDescent="0.35">
      <c r="C4381" s="3" t="s">
        <v>16393</v>
      </c>
      <c r="D4381" s="26">
        <v>0</v>
      </c>
    </row>
    <row r="4382" spans="3:4" x14ac:dyDescent="0.35">
      <c r="C4382" s="3" t="s">
        <v>15394</v>
      </c>
      <c r="D4382" s="26">
        <v>0</v>
      </c>
    </row>
    <row r="4383" spans="3:4" x14ac:dyDescent="0.35">
      <c r="C4383" s="3" t="s">
        <v>16395</v>
      </c>
      <c r="D4383" s="26">
        <v>0</v>
      </c>
    </row>
    <row r="4384" spans="3:4" x14ac:dyDescent="0.35">
      <c r="C4384" s="3" t="s">
        <v>15395</v>
      </c>
      <c r="D4384" s="26">
        <v>0</v>
      </c>
    </row>
    <row r="4385" spans="3:4" x14ac:dyDescent="0.35">
      <c r="C4385" s="3" t="s">
        <v>16397</v>
      </c>
      <c r="D4385" s="26">
        <v>0</v>
      </c>
    </row>
    <row r="4386" spans="3:4" x14ac:dyDescent="0.35">
      <c r="C4386" s="3" t="s">
        <v>15396</v>
      </c>
      <c r="D4386" s="26">
        <v>0</v>
      </c>
    </row>
    <row r="4387" spans="3:4" x14ac:dyDescent="0.35">
      <c r="C4387" s="3" t="s">
        <v>16399</v>
      </c>
      <c r="D4387" s="26">
        <v>0</v>
      </c>
    </row>
    <row r="4388" spans="3:4" x14ac:dyDescent="0.35">
      <c r="C4388" s="3" t="s">
        <v>15397</v>
      </c>
      <c r="D4388" s="26">
        <v>0</v>
      </c>
    </row>
    <row r="4389" spans="3:4" x14ac:dyDescent="0.35">
      <c r="C4389" s="3" t="s">
        <v>16401</v>
      </c>
      <c r="D4389" s="26">
        <v>0</v>
      </c>
    </row>
    <row r="4390" spans="3:4" x14ac:dyDescent="0.35">
      <c r="C4390" s="3" t="s">
        <v>15398</v>
      </c>
      <c r="D4390" s="26">
        <v>0</v>
      </c>
    </row>
    <row r="4391" spans="3:4" x14ac:dyDescent="0.35">
      <c r="C4391" s="3" t="s">
        <v>16403</v>
      </c>
      <c r="D4391" s="26">
        <v>0</v>
      </c>
    </row>
    <row r="4392" spans="3:4" x14ac:dyDescent="0.35">
      <c r="C4392" s="3" t="s">
        <v>15399</v>
      </c>
      <c r="D4392" s="26">
        <v>0</v>
      </c>
    </row>
    <row r="4393" spans="3:4" x14ac:dyDescent="0.35">
      <c r="C4393" s="3" t="s">
        <v>16405</v>
      </c>
      <c r="D4393" s="26">
        <v>0</v>
      </c>
    </row>
    <row r="4394" spans="3:4" x14ac:dyDescent="0.35">
      <c r="C4394" s="3" t="s">
        <v>15400</v>
      </c>
      <c r="D4394" s="26">
        <v>0</v>
      </c>
    </row>
    <row r="4395" spans="3:4" x14ac:dyDescent="0.35">
      <c r="C4395" s="3" t="s">
        <v>16407</v>
      </c>
      <c r="D4395" s="26">
        <v>0</v>
      </c>
    </row>
    <row r="4396" spans="3:4" x14ac:dyDescent="0.35">
      <c r="C4396" s="3" t="s">
        <v>15401</v>
      </c>
      <c r="D4396" s="26">
        <v>0</v>
      </c>
    </row>
    <row r="4397" spans="3:4" x14ac:dyDescent="0.35">
      <c r="C4397" s="3" t="s">
        <v>16409</v>
      </c>
      <c r="D4397" s="26">
        <v>0</v>
      </c>
    </row>
    <row r="4398" spans="3:4" x14ac:dyDescent="0.35">
      <c r="C4398" s="3" t="s">
        <v>15402</v>
      </c>
      <c r="D4398" s="26">
        <v>0</v>
      </c>
    </row>
    <row r="4399" spans="3:4" x14ac:dyDescent="0.35">
      <c r="C4399" s="3" t="s">
        <v>16411</v>
      </c>
      <c r="D4399" s="26">
        <v>0</v>
      </c>
    </row>
    <row r="4400" spans="3:4" x14ac:dyDescent="0.35">
      <c r="C4400" s="3" t="s">
        <v>15403</v>
      </c>
      <c r="D4400" s="26">
        <v>0</v>
      </c>
    </row>
    <row r="4401" spans="3:4" x14ac:dyDescent="0.35">
      <c r="C4401" s="3" t="s">
        <v>16413</v>
      </c>
      <c r="D4401" s="26">
        <v>0</v>
      </c>
    </row>
    <row r="4402" spans="3:4" x14ac:dyDescent="0.35">
      <c r="C4402" s="3" t="s">
        <v>15404</v>
      </c>
      <c r="D4402" s="26">
        <v>0</v>
      </c>
    </row>
    <row r="4403" spans="3:4" x14ac:dyDescent="0.35">
      <c r="C4403" s="3" t="s">
        <v>16415</v>
      </c>
      <c r="D4403" s="26">
        <v>0</v>
      </c>
    </row>
    <row r="4404" spans="3:4" x14ac:dyDescent="0.35">
      <c r="C4404" s="3" t="s">
        <v>15405</v>
      </c>
      <c r="D4404" s="26">
        <v>0</v>
      </c>
    </row>
    <row r="4405" spans="3:4" x14ac:dyDescent="0.35">
      <c r="C4405" s="3" t="s">
        <v>16417</v>
      </c>
      <c r="D4405" s="26">
        <v>0</v>
      </c>
    </row>
    <row r="4406" spans="3:4" x14ac:dyDescent="0.35">
      <c r="C4406" s="3" t="s">
        <v>15406</v>
      </c>
      <c r="D4406" s="26">
        <v>0</v>
      </c>
    </row>
    <row r="4407" spans="3:4" x14ac:dyDescent="0.35">
      <c r="C4407" s="3" t="s">
        <v>16419</v>
      </c>
      <c r="D4407" s="26">
        <v>0</v>
      </c>
    </row>
    <row r="4408" spans="3:4" x14ac:dyDescent="0.35">
      <c r="C4408" s="3" t="s">
        <v>15407</v>
      </c>
      <c r="D4408" s="26">
        <v>0</v>
      </c>
    </row>
    <row r="4409" spans="3:4" x14ac:dyDescent="0.35">
      <c r="C4409" s="3" t="s">
        <v>16421</v>
      </c>
      <c r="D4409" s="26">
        <v>0</v>
      </c>
    </row>
    <row r="4410" spans="3:4" x14ac:dyDescent="0.35">
      <c r="C4410" s="3" t="s">
        <v>15408</v>
      </c>
      <c r="D4410" s="26">
        <v>0</v>
      </c>
    </row>
    <row r="4411" spans="3:4" x14ac:dyDescent="0.35">
      <c r="C4411" s="3" t="s">
        <v>16423</v>
      </c>
      <c r="D4411" s="26">
        <v>0</v>
      </c>
    </row>
    <row r="4412" spans="3:4" x14ac:dyDescent="0.35">
      <c r="C4412" s="3" t="s">
        <v>15409</v>
      </c>
      <c r="D4412" s="26">
        <v>0</v>
      </c>
    </row>
    <row r="4413" spans="3:4" x14ac:dyDescent="0.35">
      <c r="C4413" s="3" t="s">
        <v>16425</v>
      </c>
      <c r="D4413" s="26">
        <v>0</v>
      </c>
    </row>
    <row r="4414" spans="3:4" x14ac:dyDescent="0.35">
      <c r="C4414" s="3" t="s">
        <v>15410</v>
      </c>
      <c r="D4414" s="26">
        <v>0</v>
      </c>
    </row>
    <row r="4415" spans="3:4" x14ac:dyDescent="0.35">
      <c r="C4415" s="3" t="s">
        <v>16427</v>
      </c>
      <c r="D4415" s="26">
        <v>0</v>
      </c>
    </row>
    <row r="4416" spans="3:4" x14ac:dyDescent="0.35">
      <c r="C4416" s="3" t="s">
        <v>15411</v>
      </c>
      <c r="D4416" s="26">
        <v>0</v>
      </c>
    </row>
    <row r="4417" spans="3:4" x14ac:dyDescent="0.35">
      <c r="C4417" s="3" t="s">
        <v>16429</v>
      </c>
      <c r="D4417" s="26">
        <v>0</v>
      </c>
    </row>
    <row r="4418" spans="3:4" x14ac:dyDescent="0.35">
      <c r="C4418" s="3" t="s">
        <v>15412</v>
      </c>
      <c r="D4418" s="26">
        <v>0</v>
      </c>
    </row>
    <row r="4419" spans="3:4" x14ac:dyDescent="0.35">
      <c r="C4419" s="3" t="s">
        <v>16431</v>
      </c>
      <c r="D4419" s="26">
        <v>0</v>
      </c>
    </row>
    <row r="4420" spans="3:4" x14ac:dyDescent="0.35">
      <c r="C4420" s="3" t="s">
        <v>15413</v>
      </c>
      <c r="D4420" s="26">
        <v>0</v>
      </c>
    </row>
    <row r="4421" spans="3:4" x14ac:dyDescent="0.35">
      <c r="C4421" s="3" t="s">
        <v>16433</v>
      </c>
      <c r="D4421" s="26">
        <v>0</v>
      </c>
    </row>
    <row r="4422" spans="3:4" x14ac:dyDescent="0.35">
      <c r="C4422" s="3" t="s">
        <v>15414</v>
      </c>
      <c r="D4422" s="26">
        <v>0</v>
      </c>
    </row>
    <row r="4423" spans="3:4" x14ac:dyDescent="0.35">
      <c r="C4423" s="3" t="s">
        <v>16435</v>
      </c>
      <c r="D4423" s="26">
        <v>0</v>
      </c>
    </row>
    <row r="4424" spans="3:4" x14ac:dyDescent="0.35">
      <c r="C4424" s="3" t="s">
        <v>15415</v>
      </c>
      <c r="D4424" s="26">
        <v>0</v>
      </c>
    </row>
    <row r="4425" spans="3:4" x14ac:dyDescent="0.35">
      <c r="C4425" s="3" t="s">
        <v>16437</v>
      </c>
      <c r="D4425" s="26">
        <v>0</v>
      </c>
    </row>
    <row r="4426" spans="3:4" x14ac:dyDescent="0.35">
      <c r="C4426" s="3" t="s">
        <v>15416</v>
      </c>
      <c r="D4426" s="26">
        <v>0</v>
      </c>
    </row>
    <row r="4427" spans="3:4" x14ac:dyDescent="0.35">
      <c r="C4427" s="3" t="s">
        <v>16439</v>
      </c>
      <c r="D4427" s="26">
        <v>0</v>
      </c>
    </row>
    <row r="4428" spans="3:4" x14ac:dyDescent="0.35">
      <c r="C4428" s="3" t="s">
        <v>15417</v>
      </c>
      <c r="D4428" s="26">
        <v>0</v>
      </c>
    </row>
    <row r="4429" spans="3:4" x14ac:dyDescent="0.35">
      <c r="C4429" s="3" t="s">
        <v>16441</v>
      </c>
      <c r="D4429" s="26">
        <v>0</v>
      </c>
    </row>
    <row r="4430" spans="3:4" x14ac:dyDescent="0.35">
      <c r="C4430" s="3" t="s">
        <v>15418</v>
      </c>
      <c r="D4430" s="26">
        <v>0</v>
      </c>
    </row>
    <row r="4431" spans="3:4" x14ac:dyDescent="0.35">
      <c r="C4431" s="3" t="s">
        <v>16443</v>
      </c>
      <c r="D4431" s="26">
        <v>0</v>
      </c>
    </row>
    <row r="4432" spans="3:4" x14ac:dyDescent="0.35">
      <c r="C4432" s="3" t="s">
        <v>15419</v>
      </c>
      <c r="D4432" s="26">
        <v>0</v>
      </c>
    </row>
    <row r="4433" spans="3:4" x14ac:dyDescent="0.35">
      <c r="C4433" s="3" t="s">
        <v>16445</v>
      </c>
      <c r="D4433" s="26">
        <v>0</v>
      </c>
    </row>
    <row r="4434" spans="3:4" x14ac:dyDescent="0.35">
      <c r="C4434" s="3" t="s">
        <v>15420</v>
      </c>
      <c r="D4434" s="26">
        <v>0</v>
      </c>
    </row>
    <row r="4435" spans="3:4" x14ac:dyDescent="0.35">
      <c r="C4435" s="3" t="s">
        <v>16447</v>
      </c>
      <c r="D4435" s="26">
        <v>0</v>
      </c>
    </row>
    <row r="4436" spans="3:4" x14ac:dyDescent="0.35">
      <c r="C4436" s="3" t="s">
        <v>15421</v>
      </c>
      <c r="D4436" s="26">
        <v>0</v>
      </c>
    </row>
    <row r="4437" spans="3:4" x14ac:dyDescent="0.35">
      <c r="C4437" s="3" t="s">
        <v>16449</v>
      </c>
      <c r="D4437" s="26">
        <v>0</v>
      </c>
    </row>
    <row r="4438" spans="3:4" x14ac:dyDescent="0.35">
      <c r="C4438" s="3" t="s">
        <v>15422</v>
      </c>
      <c r="D4438" s="26">
        <v>0</v>
      </c>
    </row>
    <row r="4439" spans="3:4" x14ac:dyDescent="0.35">
      <c r="C4439" s="3" t="s">
        <v>16451</v>
      </c>
      <c r="D4439" s="26">
        <v>0</v>
      </c>
    </row>
    <row r="4440" spans="3:4" x14ac:dyDescent="0.35">
      <c r="C4440" s="3" t="s">
        <v>15423</v>
      </c>
      <c r="D4440" s="26">
        <v>0</v>
      </c>
    </row>
    <row r="4441" spans="3:4" x14ac:dyDescent="0.35">
      <c r="C4441" s="3" t="s">
        <v>16453</v>
      </c>
      <c r="D4441" s="26">
        <v>0</v>
      </c>
    </row>
    <row r="4442" spans="3:4" x14ac:dyDescent="0.35">
      <c r="C4442" s="3" t="s">
        <v>15424</v>
      </c>
      <c r="D4442" s="26">
        <v>0</v>
      </c>
    </row>
    <row r="4443" spans="3:4" x14ac:dyDescent="0.35">
      <c r="C4443" s="3" t="s">
        <v>16455</v>
      </c>
      <c r="D4443" s="26">
        <v>0</v>
      </c>
    </row>
    <row r="4444" spans="3:4" x14ac:dyDescent="0.35">
      <c r="C4444" s="3" t="s">
        <v>15425</v>
      </c>
      <c r="D4444" s="26">
        <v>0</v>
      </c>
    </row>
    <row r="4445" spans="3:4" x14ac:dyDescent="0.35">
      <c r="C4445" s="3" t="s">
        <v>16457</v>
      </c>
      <c r="D4445" s="26">
        <v>0</v>
      </c>
    </row>
    <row r="4446" spans="3:4" x14ac:dyDescent="0.35">
      <c r="C4446" s="3" t="s">
        <v>15426</v>
      </c>
      <c r="D4446" s="26">
        <v>0</v>
      </c>
    </row>
    <row r="4447" spans="3:4" x14ac:dyDescent="0.35">
      <c r="C4447" s="3" t="s">
        <v>16459</v>
      </c>
      <c r="D4447" s="26">
        <v>0</v>
      </c>
    </row>
    <row r="4448" spans="3:4" x14ac:dyDescent="0.35">
      <c r="C4448" s="3" t="s">
        <v>15427</v>
      </c>
      <c r="D4448" s="26">
        <v>0</v>
      </c>
    </row>
    <row r="4449" spans="3:4" x14ac:dyDescent="0.35">
      <c r="C4449" s="3" t="s">
        <v>16461</v>
      </c>
      <c r="D4449" s="26">
        <v>0</v>
      </c>
    </row>
    <row r="4450" spans="3:4" x14ac:dyDescent="0.35">
      <c r="C4450" s="3" t="s">
        <v>15428</v>
      </c>
      <c r="D4450" s="26">
        <v>0</v>
      </c>
    </row>
    <row r="4451" spans="3:4" x14ac:dyDescent="0.35">
      <c r="C4451" s="3" t="s">
        <v>16463</v>
      </c>
      <c r="D4451" s="26">
        <v>0</v>
      </c>
    </row>
    <row r="4452" spans="3:4" x14ac:dyDescent="0.35">
      <c r="C4452" s="3" t="s">
        <v>15429</v>
      </c>
      <c r="D4452" s="26">
        <v>0</v>
      </c>
    </row>
    <row r="4453" spans="3:4" x14ac:dyDescent="0.35">
      <c r="C4453" s="3" t="s">
        <v>16465</v>
      </c>
      <c r="D4453" s="26">
        <v>0</v>
      </c>
    </row>
    <row r="4454" spans="3:4" x14ac:dyDescent="0.35">
      <c r="C4454" s="3" t="s">
        <v>15430</v>
      </c>
      <c r="D4454" s="26">
        <v>0</v>
      </c>
    </row>
    <row r="4455" spans="3:4" x14ac:dyDescent="0.35">
      <c r="C4455" s="3" t="s">
        <v>16467</v>
      </c>
      <c r="D4455" s="26">
        <v>0</v>
      </c>
    </row>
    <row r="4456" spans="3:4" x14ac:dyDescent="0.35">
      <c r="C4456" s="3" t="s">
        <v>15431</v>
      </c>
      <c r="D4456" s="26">
        <v>0</v>
      </c>
    </row>
    <row r="4457" spans="3:4" x14ac:dyDescent="0.35">
      <c r="C4457" s="3" t="s">
        <v>16469</v>
      </c>
      <c r="D4457" s="26">
        <v>0</v>
      </c>
    </row>
    <row r="4458" spans="3:4" x14ac:dyDescent="0.35">
      <c r="C4458" s="3" t="s">
        <v>15432</v>
      </c>
      <c r="D4458" s="26">
        <v>0</v>
      </c>
    </row>
    <row r="4459" spans="3:4" x14ac:dyDescent="0.35">
      <c r="C4459" s="3" t="s">
        <v>16471</v>
      </c>
      <c r="D4459" s="26">
        <v>0</v>
      </c>
    </row>
    <row r="4460" spans="3:4" x14ac:dyDescent="0.35">
      <c r="C4460" s="3" t="s">
        <v>15433</v>
      </c>
      <c r="D4460" s="26">
        <v>0</v>
      </c>
    </row>
    <row r="4461" spans="3:4" x14ac:dyDescent="0.35">
      <c r="C4461" s="3" t="s">
        <v>16473</v>
      </c>
      <c r="D4461" s="26">
        <v>0</v>
      </c>
    </row>
    <row r="4462" spans="3:4" x14ac:dyDescent="0.35">
      <c r="C4462" s="3" t="s">
        <v>15434</v>
      </c>
      <c r="D4462" s="26">
        <v>0</v>
      </c>
    </row>
    <row r="4463" spans="3:4" x14ac:dyDescent="0.35">
      <c r="C4463" s="3" t="s">
        <v>16475</v>
      </c>
      <c r="D4463" s="26">
        <v>0</v>
      </c>
    </row>
    <row r="4464" spans="3:4" x14ac:dyDescent="0.35">
      <c r="C4464" s="3" t="s">
        <v>15435</v>
      </c>
      <c r="D4464" s="26">
        <v>0</v>
      </c>
    </row>
    <row r="4465" spans="3:4" x14ac:dyDescent="0.35">
      <c r="C4465" s="3" t="s">
        <v>16477</v>
      </c>
      <c r="D4465" s="26">
        <v>0</v>
      </c>
    </row>
    <row r="4466" spans="3:4" x14ac:dyDescent="0.35">
      <c r="C4466" s="3" t="s">
        <v>15436</v>
      </c>
      <c r="D4466" s="26">
        <v>0</v>
      </c>
    </row>
    <row r="4467" spans="3:4" x14ac:dyDescent="0.35">
      <c r="C4467" s="3" t="s">
        <v>16479</v>
      </c>
      <c r="D4467" s="26">
        <v>0</v>
      </c>
    </row>
    <row r="4468" spans="3:4" x14ac:dyDescent="0.35">
      <c r="C4468" s="3" t="s">
        <v>16483</v>
      </c>
      <c r="D4468" s="26">
        <v>0</v>
      </c>
    </row>
    <row r="4469" spans="3:4" x14ac:dyDescent="0.35">
      <c r="C4469" s="3" t="s">
        <v>16481</v>
      </c>
      <c r="D4469" s="26">
        <v>0</v>
      </c>
    </row>
    <row r="4470" spans="3:4" x14ac:dyDescent="0.35">
      <c r="C4470" s="3" t="s">
        <v>16485</v>
      </c>
      <c r="D4470" s="26">
        <v>0</v>
      </c>
    </row>
    <row r="4471" spans="3:4" x14ac:dyDescent="0.35">
      <c r="C4471" s="3" t="s">
        <v>14397</v>
      </c>
      <c r="D4471" s="26">
        <v>0</v>
      </c>
    </row>
    <row r="4472" spans="3:4" x14ac:dyDescent="0.35">
      <c r="C4472" s="3" t="s">
        <v>16487</v>
      </c>
      <c r="D4472" s="26">
        <v>0</v>
      </c>
    </row>
    <row r="4473" spans="3:4" x14ac:dyDescent="0.35">
      <c r="C4473" s="3" t="s">
        <v>15437</v>
      </c>
      <c r="D4473" s="26">
        <v>0</v>
      </c>
    </row>
    <row r="4474" spans="3:4" x14ac:dyDescent="0.35">
      <c r="C4474" s="3" t="s">
        <v>16486</v>
      </c>
      <c r="D4474" s="26">
        <v>0</v>
      </c>
    </row>
    <row r="4475" spans="3:4" x14ac:dyDescent="0.35">
      <c r="C4475" s="3" t="s">
        <v>15438</v>
      </c>
      <c r="D4475" s="26">
        <v>0</v>
      </c>
    </row>
    <row r="4476" spans="3:4" x14ac:dyDescent="0.35">
      <c r="C4476" s="3" t="s">
        <v>16488</v>
      </c>
      <c r="D4476" s="26">
        <v>0</v>
      </c>
    </row>
    <row r="4477" spans="3:4" x14ac:dyDescent="0.35">
      <c r="C4477" s="3" t="s">
        <v>15439</v>
      </c>
      <c r="D4477" s="26">
        <v>0</v>
      </c>
    </row>
    <row r="4478" spans="3:4" x14ac:dyDescent="0.35">
      <c r="C4478" s="3" t="s">
        <v>16490</v>
      </c>
      <c r="D4478" s="26">
        <v>0</v>
      </c>
    </row>
    <row r="4479" spans="3:4" x14ac:dyDescent="0.35">
      <c r="C4479" s="3" t="s">
        <v>15440</v>
      </c>
      <c r="D4479" s="26">
        <v>0</v>
      </c>
    </row>
    <row r="4480" spans="3:4" x14ac:dyDescent="0.35">
      <c r="C4480" s="3" t="s">
        <v>16492</v>
      </c>
      <c r="D4480" s="26">
        <v>0</v>
      </c>
    </row>
    <row r="4481" spans="3:4" x14ac:dyDescent="0.35">
      <c r="C4481" s="3" t="s">
        <v>15441</v>
      </c>
      <c r="D4481" s="26">
        <v>0</v>
      </c>
    </row>
    <row r="4482" spans="3:4" x14ac:dyDescent="0.35">
      <c r="C4482" s="3" t="s">
        <v>16494</v>
      </c>
      <c r="D4482" s="26">
        <v>0</v>
      </c>
    </row>
    <row r="4483" spans="3:4" x14ac:dyDescent="0.35">
      <c r="C4483" s="3" t="s">
        <v>15442</v>
      </c>
      <c r="D4483" s="26">
        <v>0</v>
      </c>
    </row>
    <row r="4484" spans="3:4" x14ac:dyDescent="0.35">
      <c r="C4484" s="3" t="s">
        <v>16496</v>
      </c>
      <c r="D4484" s="26">
        <v>0</v>
      </c>
    </row>
    <row r="4485" spans="3:4" x14ac:dyDescent="0.35">
      <c r="C4485" s="3" t="s">
        <v>15443</v>
      </c>
      <c r="D4485" s="26">
        <v>0</v>
      </c>
    </row>
    <row r="4486" spans="3:4" x14ac:dyDescent="0.35">
      <c r="C4486" s="3" t="s">
        <v>16498</v>
      </c>
      <c r="D4486" s="26">
        <v>0</v>
      </c>
    </row>
    <row r="4487" spans="3:4" x14ac:dyDescent="0.35">
      <c r="C4487" s="3" t="s">
        <v>15444</v>
      </c>
      <c r="D4487" s="26">
        <v>0</v>
      </c>
    </row>
    <row r="4488" spans="3:4" x14ac:dyDescent="0.35">
      <c r="C4488" s="3" t="s">
        <v>16500</v>
      </c>
      <c r="D4488" s="26">
        <v>0</v>
      </c>
    </row>
    <row r="4489" spans="3:4" x14ac:dyDescent="0.35">
      <c r="C4489" s="3" t="s">
        <v>15445</v>
      </c>
      <c r="D4489" s="26">
        <v>0</v>
      </c>
    </row>
    <row r="4490" spans="3:4" x14ac:dyDescent="0.35">
      <c r="C4490" s="3" t="s">
        <v>16502</v>
      </c>
      <c r="D4490" s="26">
        <v>0</v>
      </c>
    </row>
    <row r="4491" spans="3:4" x14ac:dyDescent="0.35">
      <c r="C4491" s="3" t="s">
        <v>15446</v>
      </c>
      <c r="D4491" s="26">
        <v>0</v>
      </c>
    </row>
    <row r="4492" spans="3:4" x14ac:dyDescent="0.35">
      <c r="C4492" s="3" t="s">
        <v>16504</v>
      </c>
      <c r="D4492" s="26">
        <v>0</v>
      </c>
    </row>
    <row r="4493" spans="3:4" x14ac:dyDescent="0.35">
      <c r="C4493" s="3" t="s">
        <v>15447</v>
      </c>
      <c r="D4493" s="26">
        <v>0</v>
      </c>
    </row>
    <row r="4494" spans="3:4" x14ac:dyDescent="0.35">
      <c r="C4494" s="3" t="s">
        <v>16506</v>
      </c>
      <c r="D4494" s="26">
        <v>0</v>
      </c>
    </row>
    <row r="4495" spans="3:4" x14ac:dyDescent="0.35">
      <c r="C4495" s="3" t="s">
        <v>15448</v>
      </c>
      <c r="D4495" s="26">
        <v>0</v>
      </c>
    </row>
    <row r="4496" spans="3:4" x14ac:dyDescent="0.35">
      <c r="C4496" s="3" t="s">
        <v>16508</v>
      </c>
      <c r="D4496" s="26">
        <v>0</v>
      </c>
    </row>
    <row r="4497" spans="3:4" x14ac:dyDescent="0.35">
      <c r="C4497" s="3" t="s">
        <v>15449</v>
      </c>
      <c r="D4497" s="26">
        <v>0</v>
      </c>
    </row>
    <row r="4498" spans="3:4" x14ac:dyDescent="0.35">
      <c r="C4498" s="3" t="s">
        <v>16510</v>
      </c>
      <c r="D4498" s="26">
        <v>0</v>
      </c>
    </row>
    <row r="4499" spans="3:4" x14ac:dyDescent="0.35">
      <c r="C4499" s="3" t="s">
        <v>15450</v>
      </c>
      <c r="D4499" s="26">
        <v>0</v>
      </c>
    </row>
    <row r="4500" spans="3:4" x14ac:dyDescent="0.35">
      <c r="C4500" s="3" t="s">
        <v>16512</v>
      </c>
      <c r="D4500" s="26">
        <v>0</v>
      </c>
    </row>
    <row r="4501" spans="3:4" x14ac:dyDescent="0.35">
      <c r="C4501" s="3" t="s">
        <v>15451</v>
      </c>
      <c r="D4501" s="26">
        <v>0</v>
      </c>
    </row>
    <row r="4502" spans="3:4" x14ac:dyDescent="0.35">
      <c r="C4502" s="3" t="s">
        <v>16514</v>
      </c>
      <c r="D4502" s="26">
        <v>0</v>
      </c>
    </row>
    <row r="4503" spans="3:4" x14ac:dyDescent="0.35">
      <c r="C4503" s="3" t="s">
        <v>15452</v>
      </c>
      <c r="D4503" s="26">
        <v>0</v>
      </c>
    </row>
    <row r="4504" spans="3:4" x14ac:dyDescent="0.35">
      <c r="C4504" s="3" t="s">
        <v>16516</v>
      </c>
      <c r="D4504" s="26">
        <v>0</v>
      </c>
    </row>
    <row r="4505" spans="3:4" x14ac:dyDescent="0.35">
      <c r="C4505" s="3" t="s">
        <v>15453</v>
      </c>
      <c r="D4505" s="26">
        <v>0</v>
      </c>
    </row>
    <row r="4506" spans="3:4" x14ac:dyDescent="0.35">
      <c r="C4506" s="3" t="s">
        <v>16518</v>
      </c>
      <c r="D4506" s="26">
        <v>0</v>
      </c>
    </row>
    <row r="4507" spans="3:4" x14ac:dyDescent="0.35">
      <c r="C4507" s="3" t="s">
        <v>15454</v>
      </c>
      <c r="D4507" s="26">
        <v>0</v>
      </c>
    </row>
    <row r="4508" spans="3:4" x14ac:dyDescent="0.35">
      <c r="C4508" s="3" t="s">
        <v>16520</v>
      </c>
      <c r="D4508" s="26">
        <v>0</v>
      </c>
    </row>
    <row r="4509" spans="3:4" x14ac:dyDescent="0.35">
      <c r="C4509" s="3" t="s">
        <v>15455</v>
      </c>
      <c r="D4509" s="26">
        <v>0</v>
      </c>
    </row>
    <row r="4510" spans="3:4" x14ac:dyDescent="0.35">
      <c r="C4510" s="3" t="s">
        <v>16522</v>
      </c>
      <c r="D4510" s="26">
        <v>0</v>
      </c>
    </row>
    <row r="4511" spans="3:4" x14ac:dyDescent="0.35">
      <c r="C4511" s="3" t="s">
        <v>15456</v>
      </c>
      <c r="D4511" s="26">
        <v>0</v>
      </c>
    </row>
    <row r="4512" spans="3:4" x14ac:dyDescent="0.35">
      <c r="C4512" s="3" t="s">
        <v>16524</v>
      </c>
      <c r="D4512" s="26">
        <v>0</v>
      </c>
    </row>
    <row r="4513" spans="3:4" x14ac:dyDescent="0.35">
      <c r="C4513" s="3" t="s">
        <v>15457</v>
      </c>
      <c r="D4513" s="26">
        <v>0</v>
      </c>
    </row>
    <row r="4514" spans="3:4" x14ac:dyDescent="0.35">
      <c r="C4514" s="3" t="s">
        <v>16526</v>
      </c>
      <c r="D4514" s="26">
        <v>0</v>
      </c>
    </row>
    <row r="4515" spans="3:4" x14ac:dyDescent="0.35">
      <c r="C4515" s="3" t="s">
        <v>15458</v>
      </c>
      <c r="D4515" s="26">
        <v>0</v>
      </c>
    </row>
    <row r="4516" spans="3:4" x14ac:dyDescent="0.35">
      <c r="C4516" s="3" t="s">
        <v>16528</v>
      </c>
      <c r="D4516" s="26">
        <v>0</v>
      </c>
    </row>
    <row r="4517" spans="3:4" x14ac:dyDescent="0.35">
      <c r="C4517" s="3" t="s">
        <v>15459</v>
      </c>
      <c r="D4517" s="26">
        <v>0</v>
      </c>
    </row>
    <row r="4518" spans="3:4" x14ac:dyDescent="0.35">
      <c r="C4518" s="3" t="s">
        <v>16530</v>
      </c>
      <c r="D4518" s="26">
        <v>0</v>
      </c>
    </row>
    <row r="4519" spans="3:4" x14ac:dyDescent="0.35">
      <c r="C4519" s="3" t="s">
        <v>15460</v>
      </c>
      <c r="D4519" s="26">
        <v>0</v>
      </c>
    </row>
    <row r="4520" spans="3:4" x14ac:dyDescent="0.35">
      <c r="C4520" s="3" t="s">
        <v>16532</v>
      </c>
      <c r="D4520" s="26">
        <v>0</v>
      </c>
    </row>
    <row r="4521" spans="3:4" x14ac:dyDescent="0.35">
      <c r="C4521" s="3" t="s">
        <v>15461</v>
      </c>
      <c r="D4521" s="26">
        <v>0</v>
      </c>
    </row>
    <row r="4522" spans="3:4" x14ac:dyDescent="0.35">
      <c r="C4522" s="3" t="s">
        <v>16534</v>
      </c>
      <c r="D4522" s="26">
        <v>0</v>
      </c>
    </row>
    <row r="4523" spans="3:4" x14ac:dyDescent="0.35">
      <c r="C4523" s="3" t="s">
        <v>15462</v>
      </c>
      <c r="D4523" s="26">
        <v>0</v>
      </c>
    </row>
    <row r="4524" spans="3:4" x14ac:dyDescent="0.35">
      <c r="C4524" s="3" t="s">
        <v>16536</v>
      </c>
      <c r="D4524" s="26">
        <v>0</v>
      </c>
    </row>
    <row r="4525" spans="3:4" x14ac:dyDescent="0.35">
      <c r="C4525" s="3" t="s">
        <v>15463</v>
      </c>
      <c r="D4525" s="26">
        <v>0</v>
      </c>
    </row>
    <row r="4526" spans="3:4" x14ac:dyDescent="0.35">
      <c r="C4526" s="3" t="s">
        <v>16538</v>
      </c>
      <c r="D4526" s="26">
        <v>0</v>
      </c>
    </row>
    <row r="4527" spans="3:4" x14ac:dyDescent="0.35">
      <c r="C4527" s="3" t="s">
        <v>15464</v>
      </c>
      <c r="D4527" s="26">
        <v>0</v>
      </c>
    </row>
    <row r="4528" spans="3:4" x14ac:dyDescent="0.35">
      <c r="C4528" s="3" t="s">
        <v>16540</v>
      </c>
      <c r="D4528" s="26">
        <v>0</v>
      </c>
    </row>
    <row r="4529" spans="3:4" x14ac:dyDescent="0.35">
      <c r="C4529" s="3" t="s">
        <v>15465</v>
      </c>
      <c r="D4529" s="26">
        <v>0</v>
      </c>
    </row>
    <row r="4530" spans="3:4" x14ac:dyDescent="0.35">
      <c r="C4530" s="3" t="s">
        <v>16542</v>
      </c>
      <c r="D4530" s="26">
        <v>0</v>
      </c>
    </row>
    <row r="4531" spans="3:4" x14ac:dyDescent="0.35">
      <c r="C4531" s="3" t="s">
        <v>15466</v>
      </c>
      <c r="D4531" s="26">
        <v>0</v>
      </c>
    </row>
    <row r="4532" spans="3:4" x14ac:dyDescent="0.35">
      <c r="C4532" s="3" t="s">
        <v>16544</v>
      </c>
      <c r="D4532" s="26">
        <v>0</v>
      </c>
    </row>
    <row r="4533" spans="3:4" x14ac:dyDescent="0.35">
      <c r="C4533" s="3" t="s">
        <v>15467</v>
      </c>
      <c r="D4533" s="26">
        <v>0</v>
      </c>
    </row>
    <row r="4534" spans="3:4" x14ac:dyDescent="0.35">
      <c r="C4534" s="3" t="s">
        <v>16546</v>
      </c>
      <c r="D4534" s="26">
        <v>0</v>
      </c>
    </row>
    <row r="4535" spans="3:4" x14ac:dyDescent="0.35">
      <c r="C4535" s="3" t="s">
        <v>15468</v>
      </c>
      <c r="D4535" s="26">
        <v>0</v>
      </c>
    </row>
    <row r="4536" spans="3:4" x14ac:dyDescent="0.35">
      <c r="C4536" s="3" t="s">
        <v>16548</v>
      </c>
      <c r="D4536" s="26">
        <v>0</v>
      </c>
    </row>
    <row r="4537" spans="3:4" x14ac:dyDescent="0.35">
      <c r="C4537" s="3" t="s">
        <v>15469</v>
      </c>
      <c r="D4537" s="26">
        <v>0</v>
      </c>
    </row>
    <row r="4538" spans="3:4" x14ac:dyDescent="0.35">
      <c r="C4538" s="3" t="s">
        <v>16550</v>
      </c>
      <c r="D4538" s="26">
        <v>0</v>
      </c>
    </row>
    <row r="4539" spans="3:4" x14ac:dyDescent="0.35">
      <c r="C4539" s="3" t="s">
        <v>15470</v>
      </c>
      <c r="D4539" s="26">
        <v>0</v>
      </c>
    </row>
    <row r="4540" spans="3:4" x14ac:dyDescent="0.35">
      <c r="C4540" s="3" t="s">
        <v>16552</v>
      </c>
      <c r="D4540" s="26">
        <v>0</v>
      </c>
    </row>
    <row r="4541" spans="3:4" x14ac:dyDescent="0.35">
      <c r="C4541" s="3" t="s">
        <v>15471</v>
      </c>
      <c r="D4541" s="26">
        <v>0</v>
      </c>
    </row>
    <row r="4542" spans="3:4" x14ac:dyDescent="0.35">
      <c r="C4542" s="3" t="s">
        <v>16554</v>
      </c>
      <c r="D4542" s="26">
        <v>0</v>
      </c>
    </row>
    <row r="4543" spans="3:4" x14ac:dyDescent="0.35">
      <c r="C4543" s="3" t="s">
        <v>15472</v>
      </c>
      <c r="D4543" s="26">
        <v>0</v>
      </c>
    </row>
    <row r="4544" spans="3:4" x14ac:dyDescent="0.35">
      <c r="C4544" s="3" t="s">
        <v>16556</v>
      </c>
      <c r="D4544" s="26">
        <v>0</v>
      </c>
    </row>
    <row r="4545" spans="3:4" x14ac:dyDescent="0.35">
      <c r="C4545" s="3" t="s">
        <v>15473</v>
      </c>
      <c r="D4545" s="26">
        <v>0</v>
      </c>
    </row>
    <row r="4546" spans="3:4" x14ac:dyDescent="0.35">
      <c r="C4546" s="3" t="s">
        <v>16558</v>
      </c>
      <c r="D4546" s="26">
        <v>0</v>
      </c>
    </row>
    <row r="4547" spans="3:4" x14ac:dyDescent="0.35">
      <c r="C4547" s="3" t="s">
        <v>15474</v>
      </c>
      <c r="D4547" s="26">
        <v>0</v>
      </c>
    </row>
    <row r="4548" spans="3:4" x14ac:dyDescent="0.35">
      <c r="C4548" s="3" t="s">
        <v>16560</v>
      </c>
      <c r="D4548" s="26">
        <v>0</v>
      </c>
    </row>
    <row r="4549" spans="3:4" x14ac:dyDescent="0.35">
      <c r="C4549" s="3" t="s">
        <v>15475</v>
      </c>
      <c r="D4549" s="26">
        <v>0</v>
      </c>
    </row>
    <row r="4550" spans="3:4" x14ac:dyDescent="0.35">
      <c r="C4550" s="3" t="s">
        <v>16562</v>
      </c>
      <c r="D4550" s="26">
        <v>0</v>
      </c>
    </row>
    <row r="4551" spans="3:4" x14ac:dyDescent="0.35">
      <c r="C4551" s="3" t="s">
        <v>15476</v>
      </c>
      <c r="D4551" s="26">
        <v>0</v>
      </c>
    </row>
    <row r="4552" spans="3:4" x14ac:dyDescent="0.35">
      <c r="C4552" s="3" t="s">
        <v>16564</v>
      </c>
      <c r="D4552" s="26">
        <v>0</v>
      </c>
    </row>
    <row r="4553" spans="3:4" x14ac:dyDescent="0.35">
      <c r="C4553" s="3" t="s">
        <v>15477</v>
      </c>
      <c r="D4553" s="26">
        <v>0</v>
      </c>
    </row>
    <row r="4554" spans="3:4" x14ac:dyDescent="0.35">
      <c r="C4554" s="3" t="s">
        <v>16566</v>
      </c>
      <c r="D4554" s="26">
        <v>0</v>
      </c>
    </row>
    <row r="4555" spans="3:4" x14ac:dyDescent="0.35">
      <c r="C4555" s="3" t="s">
        <v>15478</v>
      </c>
      <c r="D4555" s="26">
        <v>0</v>
      </c>
    </row>
    <row r="4556" spans="3:4" x14ac:dyDescent="0.35">
      <c r="C4556" s="3" t="s">
        <v>16568</v>
      </c>
      <c r="D4556" s="26">
        <v>0</v>
      </c>
    </row>
    <row r="4557" spans="3:4" x14ac:dyDescent="0.35">
      <c r="C4557" s="3" t="s">
        <v>15479</v>
      </c>
      <c r="D4557" s="26">
        <v>0</v>
      </c>
    </row>
    <row r="4558" spans="3:4" x14ac:dyDescent="0.35">
      <c r="C4558" s="3" t="s">
        <v>16570</v>
      </c>
      <c r="D4558" s="26">
        <v>0</v>
      </c>
    </row>
    <row r="4559" spans="3:4" x14ac:dyDescent="0.35">
      <c r="C4559" s="3" t="s">
        <v>15480</v>
      </c>
      <c r="D4559" s="26">
        <v>0</v>
      </c>
    </row>
    <row r="4560" spans="3:4" x14ac:dyDescent="0.35">
      <c r="C4560" s="3" t="s">
        <v>16572</v>
      </c>
      <c r="D4560" s="26">
        <v>0</v>
      </c>
    </row>
    <row r="4561" spans="3:4" x14ac:dyDescent="0.35">
      <c r="C4561" s="3" t="s">
        <v>15481</v>
      </c>
      <c r="D4561" s="26">
        <v>0</v>
      </c>
    </row>
    <row r="4562" spans="3:4" x14ac:dyDescent="0.35">
      <c r="C4562" s="3" t="s">
        <v>16574</v>
      </c>
      <c r="D4562" s="26">
        <v>0</v>
      </c>
    </row>
    <row r="4563" spans="3:4" x14ac:dyDescent="0.35">
      <c r="C4563" s="3" t="s">
        <v>15482</v>
      </c>
      <c r="D4563" s="26">
        <v>0</v>
      </c>
    </row>
    <row r="4564" spans="3:4" x14ac:dyDescent="0.35">
      <c r="C4564" s="3" t="s">
        <v>16576</v>
      </c>
      <c r="D4564" s="26">
        <v>0</v>
      </c>
    </row>
    <row r="4565" spans="3:4" x14ac:dyDescent="0.35">
      <c r="C4565" s="3" t="s">
        <v>15483</v>
      </c>
      <c r="D4565" s="26">
        <v>0</v>
      </c>
    </row>
    <row r="4566" spans="3:4" x14ac:dyDescent="0.35">
      <c r="C4566" s="3" t="s">
        <v>16578</v>
      </c>
      <c r="D4566" s="26">
        <v>0</v>
      </c>
    </row>
    <row r="4567" spans="3:4" x14ac:dyDescent="0.35">
      <c r="C4567" s="3" t="s">
        <v>15484</v>
      </c>
      <c r="D4567" s="26">
        <v>0</v>
      </c>
    </row>
    <row r="4568" spans="3:4" x14ac:dyDescent="0.35">
      <c r="C4568" s="3" t="s">
        <v>16580</v>
      </c>
      <c r="D4568" s="26">
        <v>0</v>
      </c>
    </row>
    <row r="4569" spans="3:4" x14ac:dyDescent="0.35">
      <c r="C4569" s="3" t="s">
        <v>15485</v>
      </c>
      <c r="D4569" s="26">
        <v>0</v>
      </c>
    </row>
    <row r="4570" spans="3:4" x14ac:dyDescent="0.35">
      <c r="C4570" s="3" t="s">
        <v>16582</v>
      </c>
      <c r="D4570" s="26">
        <v>0</v>
      </c>
    </row>
    <row r="4571" spans="3:4" x14ac:dyDescent="0.35">
      <c r="C4571" s="3" t="s">
        <v>15486</v>
      </c>
      <c r="D4571" s="26">
        <v>0</v>
      </c>
    </row>
    <row r="4572" spans="3:4" x14ac:dyDescent="0.35">
      <c r="C4572" s="3" t="s">
        <v>16584</v>
      </c>
      <c r="D4572" s="26">
        <v>0</v>
      </c>
    </row>
    <row r="4573" spans="3:4" x14ac:dyDescent="0.35">
      <c r="C4573" s="3" t="s">
        <v>15487</v>
      </c>
      <c r="D4573" s="26">
        <v>0</v>
      </c>
    </row>
    <row r="4574" spans="3:4" x14ac:dyDescent="0.35">
      <c r="C4574" s="3" t="s">
        <v>16586</v>
      </c>
      <c r="D4574" s="26">
        <v>0</v>
      </c>
    </row>
    <row r="4575" spans="3:4" x14ac:dyDescent="0.35">
      <c r="C4575" s="3" t="s">
        <v>15488</v>
      </c>
      <c r="D4575" s="26">
        <v>0</v>
      </c>
    </row>
    <row r="4576" spans="3:4" x14ac:dyDescent="0.35">
      <c r="C4576" s="3" t="s">
        <v>16588</v>
      </c>
      <c r="D4576" s="26">
        <v>0</v>
      </c>
    </row>
    <row r="4577" spans="3:4" x14ac:dyDescent="0.35">
      <c r="C4577" s="3" t="s">
        <v>15489</v>
      </c>
      <c r="D4577" s="26">
        <v>0</v>
      </c>
    </row>
    <row r="4578" spans="3:4" x14ac:dyDescent="0.35">
      <c r="C4578" s="3" t="s">
        <v>16590</v>
      </c>
      <c r="D4578" s="26">
        <v>0</v>
      </c>
    </row>
    <row r="4579" spans="3:4" x14ac:dyDescent="0.35">
      <c r="C4579" s="3" t="s">
        <v>15490</v>
      </c>
      <c r="D4579" s="26">
        <v>0</v>
      </c>
    </row>
    <row r="4580" spans="3:4" x14ac:dyDescent="0.35">
      <c r="C4580" s="3" t="s">
        <v>16592</v>
      </c>
      <c r="D4580" s="26">
        <v>0</v>
      </c>
    </row>
    <row r="4581" spans="3:4" x14ac:dyDescent="0.35">
      <c r="C4581" s="3" t="s">
        <v>15491</v>
      </c>
      <c r="D4581" s="26">
        <v>0</v>
      </c>
    </row>
    <row r="4582" spans="3:4" x14ac:dyDescent="0.35">
      <c r="C4582" s="3" t="s">
        <v>16594</v>
      </c>
      <c r="D4582" s="26">
        <v>0</v>
      </c>
    </row>
    <row r="4583" spans="3:4" x14ac:dyDescent="0.35">
      <c r="C4583" s="3" t="s">
        <v>15492</v>
      </c>
      <c r="D4583" s="26">
        <v>0</v>
      </c>
    </row>
    <row r="4584" spans="3:4" x14ac:dyDescent="0.35">
      <c r="C4584" s="3" t="s">
        <v>16596</v>
      </c>
      <c r="D4584" s="26">
        <v>0</v>
      </c>
    </row>
    <row r="4585" spans="3:4" x14ac:dyDescent="0.35">
      <c r="C4585" s="3" t="s">
        <v>15493</v>
      </c>
      <c r="D4585" s="26">
        <v>0</v>
      </c>
    </row>
    <row r="4586" spans="3:4" x14ac:dyDescent="0.35">
      <c r="C4586" s="3" t="s">
        <v>16598</v>
      </c>
      <c r="D4586" s="26">
        <v>0</v>
      </c>
    </row>
    <row r="4587" spans="3:4" x14ac:dyDescent="0.35">
      <c r="C4587" s="3" t="s">
        <v>15494</v>
      </c>
      <c r="D4587" s="26">
        <v>0</v>
      </c>
    </row>
    <row r="4588" spans="3:4" x14ac:dyDescent="0.35">
      <c r="C4588" s="3" t="s">
        <v>16600</v>
      </c>
      <c r="D4588" s="26">
        <v>0</v>
      </c>
    </row>
    <row r="4589" spans="3:4" x14ac:dyDescent="0.35">
      <c r="C4589" s="3" t="s">
        <v>16606</v>
      </c>
      <c r="D4589" s="26">
        <v>0</v>
      </c>
    </row>
    <row r="4590" spans="3:4" x14ac:dyDescent="0.35">
      <c r="C4590" s="3" t="s">
        <v>16602</v>
      </c>
      <c r="D4590" s="26">
        <v>0</v>
      </c>
    </row>
    <row r="4591" spans="3:4" x14ac:dyDescent="0.35">
      <c r="C4591" s="3" t="s">
        <v>16607</v>
      </c>
      <c r="D4591" s="26">
        <v>0</v>
      </c>
    </row>
    <row r="4592" spans="3:4" x14ac:dyDescent="0.35">
      <c r="C4592" s="3" t="s">
        <v>16604</v>
      </c>
      <c r="D4592" s="26">
        <v>0</v>
      </c>
    </row>
    <row r="4593" spans="3:4" x14ac:dyDescent="0.35">
      <c r="C4593" s="3" t="s">
        <v>16609</v>
      </c>
      <c r="D4593" s="26">
        <v>0</v>
      </c>
    </row>
    <row r="4594" spans="3:4" x14ac:dyDescent="0.35">
      <c r="C4594" s="3" t="s">
        <v>14392</v>
      </c>
      <c r="D4594" s="26">
        <v>0</v>
      </c>
    </row>
    <row r="4595" spans="3:4" x14ac:dyDescent="0.35">
      <c r="C4595" s="3" t="s">
        <v>16611</v>
      </c>
      <c r="D4595" s="26">
        <v>0</v>
      </c>
    </row>
    <row r="4596" spans="3:4" x14ac:dyDescent="0.35">
      <c r="C4596" s="3" t="s">
        <v>16608</v>
      </c>
      <c r="D4596" s="26">
        <v>0</v>
      </c>
    </row>
    <row r="4597" spans="3:4" x14ac:dyDescent="0.35">
      <c r="C4597" s="3" t="s">
        <v>15496</v>
      </c>
      <c r="D4597" s="26">
        <v>0</v>
      </c>
    </row>
    <row r="4598" spans="3:4" x14ac:dyDescent="0.35">
      <c r="C4598" s="3" t="s">
        <v>16610</v>
      </c>
      <c r="D4598" s="26">
        <v>0</v>
      </c>
    </row>
    <row r="4599" spans="3:4" x14ac:dyDescent="0.35">
      <c r="C4599" s="3" t="s">
        <v>15497</v>
      </c>
      <c r="D4599" s="26">
        <v>0</v>
      </c>
    </row>
    <row r="4600" spans="3:4" x14ac:dyDescent="0.35">
      <c r="C4600" s="3" t="s">
        <v>16612</v>
      </c>
      <c r="D4600" s="26">
        <v>0</v>
      </c>
    </row>
    <row r="4601" spans="3:4" x14ac:dyDescent="0.35">
      <c r="C4601" s="3" t="s">
        <v>15498</v>
      </c>
      <c r="D4601" s="26">
        <v>0</v>
      </c>
    </row>
    <row r="4602" spans="3:4" x14ac:dyDescent="0.35">
      <c r="C4602" s="3" t="s">
        <v>16614</v>
      </c>
      <c r="D4602" s="26">
        <v>0</v>
      </c>
    </row>
    <row r="4603" spans="3:4" x14ac:dyDescent="0.35">
      <c r="C4603" s="3" t="s">
        <v>15499</v>
      </c>
      <c r="D4603" s="26">
        <v>0</v>
      </c>
    </row>
    <row r="4604" spans="3:4" x14ac:dyDescent="0.35">
      <c r="C4604" s="3" t="s">
        <v>16616</v>
      </c>
      <c r="D4604" s="26">
        <v>0</v>
      </c>
    </row>
    <row r="4605" spans="3:4" x14ac:dyDescent="0.35">
      <c r="C4605" s="3" t="s">
        <v>15500</v>
      </c>
      <c r="D4605" s="26">
        <v>0</v>
      </c>
    </row>
    <row r="4606" spans="3:4" x14ac:dyDescent="0.35">
      <c r="C4606" s="3" t="s">
        <v>16618</v>
      </c>
      <c r="D4606" s="26">
        <v>0</v>
      </c>
    </row>
    <row r="4607" spans="3:4" x14ac:dyDescent="0.35">
      <c r="C4607" s="3" t="s">
        <v>15501</v>
      </c>
      <c r="D4607" s="26">
        <v>0</v>
      </c>
    </row>
    <row r="4608" spans="3:4" x14ac:dyDescent="0.35">
      <c r="C4608" s="3" t="s">
        <v>16620</v>
      </c>
      <c r="D4608" s="26">
        <v>0</v>
      </c>
    </row>
    <row r="4609" spans="3:4" x14ac:dyDescent="0.35">
      <c r="C4609" s="3" t="s">
        <v>15502</v>
      </c>
      <c r="D4609" s="26">
        <v>0</v>
      </c>
    </row>
    <row r="4610" spans="3:4" x14ac:dyDescent="0.35">
      <c r="C4610" s="3" t="s">
        <v>16622</v>
      </c>
      <c r="D4610" s="26">
        <v>0</v>
      </c>
    </row>
    <row r="4611" spans="3:4" x14ac:dyDescent="0.35">
      <c r="C4611" s="3" t="s">
        <v>15503</v>
      </c>
      <c r="D4611" s="26">
        <v>0</v>
      </c>
    </row>
    <row r="4612" spans="3:4" x14ac:dyDescent="0.35">
      <c r="C4612" s="3" t="s">
        <v>16624</v>
      </c>
      <c r="D4612" s="26">
        <v>0</v>
      </c>
    </row>
    <row r="4613" spans="3:4" x14ac:dyDescent="0.35">
      <c r="C4613" s="3" t="s">
        <v>15504</v>
      </c>
      <c r="D4613" s="26">
        <v>0</v>
      </c>
    </row>
    <row r="4614" spans="3:4" x14ac:dyDescent="0.35">
      <c r="C4614" s="3" t="s">
        <v>16626</v>
      </c>
      <c r="D4614" s="26">
        <v>0</v>
      </c>
    </row>
    <row r="4615" spans="3:4" x14ac:dyDescent="0.35">
      <c r="C4615" s="3" t="s">
        <v>15505</v>
      </c>
      <c r="D4615" s="26">
        <v>0</v>
      </c>
    </row>
    <row r="4616" spans="3:4" x14ac:dyDescent="0.35">
      <c r="C4616" s="3" t="s">
        <v>16628</v>
      </c>
      <c r="D4616" s="26">
        <v>0</v>
      </c>
    </row>
    <row r="4617" spans="3:4" x14ac:dyDescent="0.35">
      <c r="C4617" s="3" t="s">
        <v>15506</v>
      </c>
      <c r="D4617" s="26">
        <v>0</v>
      </c>
    </row>
    <row r="4618" spans="3:4" x14ac:dyDescent="0.35">
      <c r="C4618" s="3" t="s">
        <v>16630</v>
      </c>
      <c r="D4618" s="26">
        <v>0</v>
      </c>
    </row>
    <row r="4619" spans="3:4" x14ac:dyDescent="0.35">
      <c r="C4619" s="3" t="s">
        <v>15507</v>
      </c>
      <c r="D4619" s="26">
        <v>0</v>
      </c>
    </row>
    <row r="4620" spans="3:4" x14ac:dyDescent="0.35">
      <c r="C4620" s="3" t="s">
        <v>16632</v>
      </c>
      <c r="D4620" s="26">
        <v>0</v>
      </c>
    </row>
    <row r="4621" spans="3:4" x14ac:dyDescent="0.35">
      <c r="C4621" s="3" t="s">
        <v>15508</v>
      </c>
      <c r="D4621" s="26">
        <v>0</v>
      </c>
    </row>
    <row r="4622" spans="3:4" x14ac:dyDescent="0.35">
      <c r="C4622" s="3" t="s">
        <v>16634</v>
      </c>
      <c r="D4622" s="26">
        <v>0</v>
      </c>
    </row>
    <row r="4623" spans="3:4" x14ac:dyDescent="0.35">
      <c r="C4623" s="3" t="s">
        <v>15509</v>
      </c>
      <c r="D4623" s="26">
        <v>0</v>
      </c>
    </row>
    <row r="4624" spans="3:4" x14ac:dyDescent="0.35">
      <c r="C4624" s="3" t="s">
        <v>16636</v>
      </c>
      <c r="D4624" s="26">
        <v>0</v>
      </c>
    </row>
    <row r="4625" spans="3:4" x14ac:dyDescent="0.35">
      <c r="C4625" s="3" t="s">
        <v>15510</v>
      </c>
      <c r="D4625" s="26">
        <v>0</v>
      </c>
    </row>
    <row r="4626" spans="3:4" x14ac:dyDescent="0.35">
      <c r="C4626" s="3" t="s">
        <v>16638</v>
      </c>
      <c r="D4626" s="26">
        <v>0</v>
      </c>
    </row>
    <row r="4627" spans="3:4" x14ac:dyDescent="0.35">
      <c r="C4627" s="3" t="s">
        <v>15511</v>
      </c>
      <c r="D4627" s="26">
        <v>0</v>
      </c>
    </row>
    <row r="4628" spans="3:4" x14ac:dyDescent="0.35">
      <c r="C4628" s="3" t="s">
        <v>16640</v>
      </c>
      <c r="D4628" s="26">
        <v>0</v>
      </c>
    </row>
    <row r="4629" spans="3:4" x14ac:dyDescent="0.35">
      <c r="C4629" s="3" t="s">
        <v>15512</v>
      </c>
      <c r="D4629" s="26">
        <v>0</v>
      </c>
    </row>
    <row r="4630" spans="3:4" x14ac:dyDescent="0.35">
      <c r="C4630" s="3" t="s">
        <v>16642</v>
      </c>
      <c r="D4630" s="26">
        <v>0</v>
      </c>
    </row>
    <row r="4631" spans="3:4" x14ac:dyDescent="0.35">
      <c r="C4631" s="3" t="s">
        <v>15513</v>
      </c>
      <c r="D4631" s="26">
        <v>0</v>
      </c>
    </row>
    <row r="4632" spans="3:4" x14ac:dyDescent="0.35">
      <c r="C4632" s="3" t="s">
        <v>16644</v>
      </c>
      <c r="D4632" s="26">
        <v>0</v>
      </c>
    </row>
    <row r="4633" spans="3:4" x14ac:dyDescent="0.35">
      <c r="C4633" s="3" t="s">
        <v>15514</v>
      </c>
      <c r="D4633" s="26">
        <v>0</v>
      </c>
    </row>
    <row r="4634" spans="3:4" x14ac:dyDescent="0.35">
      <c r="C4634" s="3" t="s">
        <v>16646</v>
      </c>
      <c r="D4634" s="26">
        <v>0</v>
      </c>
    </row>
    <row r="4635" spans="3:4" x14ac:dyDescent="0.35">
      <c r="C4635" s="3" t="s">
        <v>15515</v>
      </c>
      <c r="D4635" s="26">
        <v>0</v>
      </c>
    </row>
    <row r="4636" spans="3:4" x14ac:dyDescent="0.35">
      <c r="C4636" s="3" t="s">
        <v>16648</v>
      </c>
      <c r="D4636" s="26">
        <v>0</v>
      </c>
    </row>
    <row r="4637" spans="3:4" x14ac:dyDescent="0.35">
      <c r="C4637" s="3" t="s">
        <v>15516</v>
      </c>
      <c r="D4637" s="26">
        <v>0</v>
      </c>
    </row>
    <row r="4638" spans="3:4" x14ac:dyDescent="0.35">
      <c r="C4638" s="3" t="s">
        <v>16650</v>
      </c>
      <c r="D4638" s="26">
        <v>0</v>
      </c>
    </row>
    <row r="4639" spans="3:4" x14ac:dyDescent="0.35">
      <c r="C4639" s="3" t="s">
        <v>15517</v>
      </c>
      <c r="D4639" s="26">
        <v>0</v>
      </c>
    </row>
    <row r="4640" spans="3:4" x14ac:dyDescent="0.35">
      <c r="C4640" s="3" t="s">
        <v>16652</v>
      </c>
      <c r="D4640" s="26">
        <v>0</v>
      </c>
    </row>
    <row r="4641" spans="3:4" x14ac:dyDescent="0.35">
      <c r="C4641" s="3" t="s">
        <v>15518</v>
      </c>
      <c r="D4641" s="26">
        <v>0</v>
      </c>
    </row>
    <row r="4642" spans="3:4" x14ac:dyDescent="0.35">
      <c r="C4642" s="3" t="s">
        <v>16654</v>
      </c>
      <c r="D4642" s="26">
        <v>0</v>
      </c>
    </row>
    <row r="4643" spans="3:4" x14ac:dyDescent="0.35">
      <c r="C4643" s="3" t="s">
        <v>15519</v>
      </c>
      <c r="D4643" s="26">
        <v>0</v>
      </c>
    </row>
    <row r="4644" spans="3:4" x14ac:dyDescent="0.35">
      <c r="C4644" s="3" t="s">
        <v>16656</v>
      </c>
      <c r="D4644" s="26">
        <v>0</v>
      </c>
    </row>
    <row r="4645" spans="3:4" x14ac:dyDescent="0.35">
      <c r="C4645" s="3" t="s">
        <v>15520</v>
      </c>
      <c r="D4645" s="26">
        <v>0</v>
      </c>
    </row>
    <row r="4646" spans="3:4" x14ac:dyDescent="0.35">
      <c r="C4646" s="3" t="s">
        <v>16658</v>
      </c>
      <c r="D4646" s="26">
        <v>0</v>
      </c>
    </row>
    <row r="4647" spans="3:4" x14ac:dyDescent="0.35">
      <c r="C4647" s="3" t="s">
        <v>15521</v>
      </c>
      <c r="D4647" s="26">
        <v>0</v>
      </c>
    </row>
    <row r="4648" spans="3:4" x14ac:dyDescent="0.35">
      <c r="C4648" s="3" t="s">
        <v>16660</v>
      </c>
      <c r="D4648" s="26">
        <v>0</v>
      </c>
    </row>
    <row r="4649" spans="3:4" x14ac:dyDescent="0.35">
      <c r="C4649" s="3" t="s">
        <v>15522</v>
      </c>
      <c r="D4649" s="26">
        <v>0</v>
      </c>
    </row>
    <row r="4650" spans="3:4" x14ac:dyDescent="0.35">
      <c r="C4650" s="3" t="s">
        <v>16662</v>
      </c>
      <c r="D4650" s="26">
        <v>0</v>
      </c>
    </row>
    <row r="4651" spans="3:4" x14ac:dyDescent="0.35">
      <c r="C4651" s="3" t="s">
        <v>15523</v>
      </c>
      <c r="D4651" s="26">
        <v>0</v>
      </c>
    </row>
    <row r="4652" spans="3:4" x14ac:dyDescent="0.35">
      <c r="C4652" s="3" t="s">
        <v>16664</v>
      </c>
      <c r="D4652" s="26">
        <v>0</v>
      </c>
    </row>
    <row r="4653" spans="3:4" x14ac:dyDescent="0.35">
      <c r="C4653" s="3" t="s">
        <v>15524</v>
      </c>
      <c r="D4653" s="26">
        <v>0</v>
      </c>
    </row>
    <row r="4654" spans="3:4" x14ac:dyDescent="0.35">
      <c r="C4654" s="3" t="s">
        <v>16666</v>
      </c>
      <c r="D4654" s="26">
        <v>0</v>
      </c>
    </row>
    <row r="4655" spans="3:4" x14ac:dyDescent="0.35">
      <c r="C4655" s="3" t="s">
        <v>15525</v>
      </c>
      <c r="D4655" s="26">
        <v>0</v>
      </c>
    </row>
    <row r="4656" spans="3:4" x14ac:dyDescent="0.35">
      <c r="C4656" s="3" t="s">
        <v>16668</v>
      </c>
      <c r="D4656" s="26">
        <v>0</v>
      </c>
    </row>
    <row r="4657" spans="3:4" x14ac:dyDescent="0.35">
      <c r="C4657" s="3" t="s">
        <v>15526</v>
      </c>
      <c r="D4657" s="26">
        <v>0</v>
      </c>
    </row>
    <row r="4658" spans="3:4" x14ac:dyDescent="0.35">
      <c r="C4658" s="3" t="s">
        <v>16670</v>
      </c>
      <c r="D4658" s="26">
        <v>0</v>
      </c>
    </row>
    <row r="4659" spans="3:4" x14ac:dyDescent="0.35">
      <c r="C4659" s="3" t="s">
        <v>15527</v>
      </c>
      <c r="D4659" s="26">
        <v>0</v>
      </c>
    </row>
    <row r="4660" spans="3:4" x14ac:dyDescent="0.35">
      <c r="C4660" s="3" t="s">
        <v>16672</v>
      </c>
      <c r="D4660" s="26">
        <v>0</v>
      </c>
    </row>
    <row r="4661" spans="3:4" x14ac:dyDescent="0.35">
      <c r="C4661" s="3" t="s">
        <v>15528</v>
      </c>
      <c r="D4661" s="26">
        <v>0</v>
      </c>
    </row>
    <row r="4662" spans="3:4" x14ac:dyDescent="0.35">
      <c r="C4662" s="3" t="s">
        <v>16674</v>
      </c>
      <c r="D4662" s="26">
        <v>0</v>
      </c>
    </row>
    <row r="4663" spans="3:4" x14ac:dyDescent="0.35">
      <c r="C4663" s="3" t="s">
        <v>15529</v>
      </c>
      <c r="D4663" s="26">
        <v>0</v>
      </c>
    </row>
    <row r="4664" spans="3:4" x14ac:dyDescent="0.35">
      <c r="C4664" s="3" t="s">
        <v>16676</v>
      </c>
      <c r="D4664" s="26">
        <v>0</v>
      </c>
    </row>
    <row r="4665" spans="3:4" x14ac:dyDescent="0.35">
      <c r="C4665" s="3" t="s">
        <v>15530</v>
      </c>
      <c r="D4665" s="26">
        <v>0</v>
      </c>
    </row>
    <row r="4666" spans="3:4" x14ac:dyDescent="0.35">
      <c r="C4666" s="3" t="s">
        <v>16678</v>
      </c>
      <c r="D4666" s="26">
        <v>0</v>
      </c>
    </row>
    <row r="4667" spans="3:4" x14ac:dyDescent="0.35">
      <c r="C4667" s="3" t="s">
        <v>15531</v>
      </c>
      <c r="D4667" s="26">
        <v>0</v>
      </c>
    </row>
    <row r="4668" spans="3:4" x14ac:dyDescent="0.35">
      <c r="C4668" s="3" t="s">
        <v>16680</v>
      </c>
      <c r="D4668" s="26">
        <v>0</v>
      </c>
    </row>
    <row r="4669" spans="3:4" x14ac:dyDescent="0.35">
      <c r="C4669" s="3" t="s">
        <v>15532</v>
      </c>
      <c r="D4669" s="26">
        <v>0</v>
      </c>
    </row>
    <row r="4670" spans="3:4" x14ac:dyDescent="0.35">
      <c r="C4670" s="3" t="s">
        <v>16682</v>
      </c>
      <c r="D4670" s="26">
        <v>0</v>
      </c>
    </row>
    <row r="4671" spans="3:4" x14ac:dyDescent="0.35">
      <c r="C4671" s="3" t="s">
        <v>15533</v>
      </c>
      <c r="D4671" s="26">
        <v>0</v>
      </c>
    </row>
    <row r="4672" spans="3:4" x14ac:dyDescent="0.35">
      <c r="C4672" s="3" t="s">
        <v>16684</v>
      </c>
      <c r="D4672" s="26">
        <v>0</v>
      </c>
    </row>
    <row r="4673" spans="3:4" x14ac:dyDescent="0.35">
      <c r="C4673" s="3" t="s">
        <v>15534</v>
      </c>
      <c r="D4673" s="26">
        <v>0</v>
      </c>
    </row>
    <row r="4674" spans="3:4" x14ac:dyDescent="0.35">
      <c r="C4674" s="3" t="s">
        <v>14386</v>
      </c>
      <c r="D4674" s="26">
        <v>0</v>
      </c>
    </row>
    <row r="4675" spans="3:4" x14ac:dyDescent="0.35">
      <c r="C4675" s="3" t="s">
        <v>15535</v>
      </c>
      <c r="D4675" s="26">
        <v>0</v>
      </c>
    </row>
    <row r="4676" spans="3:4" x14ac:dyDescent="0.35">
      <c r="C4676" s="3" t="s">
        <v>14155</v>
      </c>
      <c r="D4676" s="26">
        <v>0</v>
      </c>
    </row>
    <row r="4677" spans="3:4" x14ac:dyDescent="0.35">
      <c r="C4677" s="3" t="s">
        <v>13635</v>
      </c>
      <c r="D4677" s="26">
        <v>0</v>
      </c>
    </row>
    <row r="4678" spans="3:4" x14ac:dyDescent="0.35">
      <c r="C4678" s="3" t="s">
        <v>13379</v>
      </c>
      <c r="D4678" s="26">
        <v>0</v>
      </c>
    </row>
    <row r="4679" spans="3:4" x14ac:dyDescent="0.35">
      <c r="C4679" s="3" t="s">
        <v>12101</v>
      </c>
      <c r="D4679" s="26">
        <v>0</v>
      </c>
    </row>
    <row r="4680" spans="3:4" x14ac:dyDescent="0.35">
      <c r="C4680" s="3" t="s">
        <v>13891</v>
      </c>
      <c r="D4680" s="26">
        <v>0</v>
      </c>
    </row>
    <row r="4681" spans="3:4" x14ac:dyDescent="0.35">
      <c r="C4681" s="3" t="s">
        <v>12102</v>
      </c>
      <c r="D4681" s="26">
        <v>0</v>
      </c>
    </row>
    <row r="4682" spans="3:4" x14ac:dyDescent="0.35">
      <c r="C4682" s="3" t="s">
        <v>13251</v>
      </c>
      <c r="D4682" s="26">
        <v>0</v>
      </c>
    </row>
    <row r="4683" spans="3:4" x14ac:dyDescent="0.35">
      <c r="C4683" s="3" t="s">
        <v>12103</v>
      </c>
      <c r="D4683" s="26">
        <v>0</v>
      </c>
    </row>
    <row r="4684" spans="3:4" x14ac:dyDescent="0.35">
      <c r="C4684" s="3" t="s">
        <v>13507</v>
      </c>
      <c r="D4684" s="26">
        <v>0</v>
      </c>
    </row>
    <row r="4685" spans="3:4" x14ac:dyDescent="0.35">
      <c r="C4685" s="3" t="s">
        <v>12104</v>
      </c>
      <c r="D4685" s="26">
        <v>0</v>
      </c>
    </row>
    <row r="4686" spans="3:4" x14ac:dyDescent="0.35">
      <c r="C4686" s="3" t="s">
        <v>13763</v>
      </c>
      <c r="D4686" s="26">
        <v>0</v>
      </c>
    </row>
    <row r="4687" spans="3:4" x14ac:dyDescent="0.35">
      <c r="C4687" s="3" t="s">
        <v>12105</v>
      </c>
      <c r="D4687" s="26">
        <v>0</v>
      </c>
    </row>
    <row r="4688" spans="3:4" x14ac:dyDescent="0.35">
      <c r="C4688" s="3" t="s">
        <v>14027</v>
      </c>
      <c r="D4688" s="26">
        <v>0</v>
      </c>
    </row>
    <row r="4689" spans="3:4" x14ac:dyDescent="0.35">
      <c r="C4689" s="3" t="s">
        <v>12106</v>
      </c>
      <c r="D4689" s="26">
        <v>0</v>
      </c>
    </row>
    <row r="4690" spans="3:4" x14ac:dyDescent="0.35">
      <c r="C4690" s="3" t="s">
        <v>14286</v>
      </c>
      <c r="D4690" s="26">
        <v>0</v>
      </c>
    </row>
    <row r="4691" spans="3:4" x14ac:dyDescent="0.35">
      <c r="C4691" s="3" t="s">
        <v>12107</v>
      </c>
      <c r="D4691" s="26">
        <v>0</v>
      </c>
    </row>
    <row r="4692" spans="3:4" x14ac:dyDescent="0.35">
      <c r="C4692" s="3" t="s">
        <v>13315</v>
      </c>
      <c r="D4692" s="26">
        <v>0</v>
      </c>
    </row>
    <row r="4693" spans="3:4" x14ac:dyDescent="0.35">
      <c r="C4693" s="3" t="s">
        <v>12108</v>
      </c>
      <c r="D4693" s="26">
        <v>0</v>
      </c>
    </row>
    <row r="4694" spans="3:4" x14ac:dyDescent="0.35">
      <c r="C4694" s="3" t="s">
        <v>13443</v>
      </c>
      <c r="D4694" s="26">
        <v>0</v>
      </c>
    </row>
    <row r="4695" spans="3:4" x14ac:dyDescent="0.35">
      <c r="C4695" s="3" t="s">
        <v>12109</v>
      </c>
      <c r="D4695" s="26">
        <v>0</v>
      </c>
    </row>
    <row r="4696" spans="3:4" x14ac:dyDescent="0.35">
      <c r="C4696" s="3" t="s">
        <v>13571</v>
      </c>
      <c r="D4696" s="26">
        <v>0</v>
      </c>
    </row>
    <row r="4697" spans="3:4" x14ac:dyDescent="0.35">
      <c r="C4697" s="3" t="s">
        <v>12110</v>
      </c>
      <c r="D4697" s="26">
        <v>0</v>
      </c>
    </row>
    <row r="4698" spans="3:4" x14ac:dyDescent="0.35">
      <c r="C4698" s="3" t="s">
        <v>13699</v>
      </c>
      <c r="D4698" s="26">
        <v>0</v>
      </c>
    </row>
    <row r="4699" spans="3:4" x14ac:dyDescent="0.35">
      <c r="C4699" s="3" t="s">
        <v>12111</v>
      </c>
      <c r="D4699" s="26">
        <v>0</v>
      </c>
    </row>
    <row r="4700" spans="3:4" x14ac:dyDescent="0.35">
      <c r="C4700" s="3" t="s">
        <v>13827</v>
      </c>
      <c r="D4700" s="26">
        <v>0</v>
      </c>
    </row>
    <row r="4701" spans="3:4" x14ac:dyDescent="0.35">
      <c r="C4701" s="3" t="s">
        <v>12112</v>
      </c>
      <c r="D4701" s="26">
        <v>0</v>
      </c>
    </row>
    <row r="4702" spans="3:4" x14ac:dyDescent="0.35">
      <c r="C4702" s="3" t="s">
        <v>13963</v>
      </c>
      <c r="D4702" s="26">
        <v>0</v>
      </c>
    </row>
    <row r="4703" spans="3:4" x14ac:dyDescent="0.35">
      <c r="C4703" s="3" t="s">
        <v>12113</v>
      </c>
      <c r="D4703" s="26">
        <v>0</v>
      </c>
    </row>
    <row r="4704" spans="3:4" x14ac:dyDescent="0.35">
      <c r="C4704" s="3" t="s">
        <v>14091</v>
      </c>
      <c r="D4704" s="26">
        <v>0</v>
      </c>
    </row>
    <row r="4705" spans="3:4" x14ac:dyDescent="0.35">
      <c r="C4705" s="3" t="s">
        <v>12114</v>
      </c>
      <c r="D4705" s="26">
        <v>0</v>
      </c>
    </row>
    <row r="4706" spans="3:4" x14ac:dyDescent="0.35">
      <c r="C4706" s="3" t="s">
        <v>14219</v>
      </c>
      <c r="D4706" s="26">
        <v>0</v>
      </c>
    </row>
    <row r="4707" spans="3:4" x14ac:dyDescent="0.35">
      <c r="C4707" s="3" t="s">
        <v>12115</v>
      </c>
      <c r="D4707" s="26">
        <v>0</v>
      </c>
    </row>
    <row r="4708" spans="3:4" x14ac:dyDescent="0.35">
      <c r="C4708" s="3" t="s">
        <v>14353</v>
      </c>
      <c r="D4708" s="26">
        <v>0</v>
      </c>
    </row>
    <row r="4709" spans="3:4" x14ac:dyDescent="0.35">
      <c r="C4709" s="3" t="s">
        <v>12116</v>
      </c>
      <c r="D4709" s="26">
        <v>0</v>
      </c>
    </row>
    <row r="4710" spans="3:4" x14ac:dyDescent="0.35">
      <c r="C4710" s="3" t="s">
        <v>13283</v>
      </c>
      <c r="D4710" s="26">
        <v>0</v>
      </c>
    </row>
    <row r="4711" spans="3:4" x14ac:dyDescent="0.35">
      <c r="C4711" s="3" t="s">
        <v>12117</v>
      </c>
      <c r="D4711" s="26">
        <v>0</v>
      </c>
    </row>
    <row r="4712" spans="3:4" x14ac:dyDescent="0.35">
      <c r="C4712" s="3" t="s">
        <v>13347</v>
      </c>
      <c r="D4712" s="26">
        <v>0</v>
      </c>
    </row>
    <row r="4713" spans="3:4" x14ac:dyDescent="0.35">
      <c r="C4713" s="3" t="s">
        <v>12118</v>
      </c>
      <c r="D4713" s="26">
        <v>0</v>
      </c>
    </row>
    <row r="4714" spans="3:4" x14ac:dyDescent="0.35">
      <c r="C4714" s="3" t="s">
        <v>13411</v>
      </c>
      <c r="D4714" s="26">
        <v>0</v>
      </c>
    </row>
    <row r="4715" spans="3:4" x14ac:dyDescent="0.35">
      <c r="C4715" s="3" t="s">
        <v>12119</v>
      </c>
      <c r="D4715" s="26">
        <v>0</v>
      </c>
    </row>
    <row r="4716" spans="3:4" x14ac:dyDescent="0.35">
      <c r="C4716" s="3" t="s">
        <v>13475</v>
      </c>
      <c r="D4716" s="26">
        <v>0</v>
      </c>
    </row>
    <row r="4717" spans="3:4" x14ac:dyDescent="0.35">
      <c r="C4717" s="3" t="s">
        <v>12120</v>
      </c>
      <c r="D4717" s="26">
        <v>0</v>
      </c>
    </row>
    <row r="4718" spans="3:4" x14ac:dyDescent="0.35">
      <c r="C4718" s="3" t="s">
        <v>13539</v>
      </c>
      <c r="D4718" s="26">
        <v>0</v>
      </c>
    </row>
    <row r="4719" spans="3:4" x14ac:dyDescent="0.35">
      <c r="C4719" s="3" t="s">
        <v>12121</v>
      </c>
      <c r="D4719" s="26">
        <v>0</v>
      </c>
    </row>
    <row r="4720" spans="3:4" x14ac:dyDescent="0.35">
      <c r="C4720" s="3" t="s">
        <v>13603</v>
      </c>
      <c r="D4720" s="26">
        <v>0</v>
      </c>
    </row>
    <row r="4721" spans="3:4" x14ac:dyDescent="0.35">
      <c r="C4721" s="3" t="s">
        <v>12122</v>
      </c>
      <c r="D4721" s="26">
        <v>0</v>
      </c>
    </row>
    <row r="4722" spans="3:4" x14ac:dyDescent="0.35">
      <c r="C4722" s="3" t="s">
        <v>13667</v>
      </c>
      <c r="D4722" s="26">
        <v>0</v>
      </c>
    </row>
    <row r="4723" spans="3:4" x14ac:dyDescent="0.35">
      <c r="C4723" s="3" t="s">
        <v>12123</v>
      </c>
      <c r="D4723" s="26">
        <v>0</v>
      </c>
    </row>
    <row r="4724" spans="3:4" x14ac:dyDescent="0.35">
      <c r="C4724" s="3" t="s">
        <v>13731</v>
      </c>
      <c r="D4724" s="26">
        <v>0</v>
      </c>
    </row>
    <row r="4725" spans="3:4" x14ac:dyDescent="0.35">
      <c r="C4725" s="3" t="s">
        <v>12124</v>
      </c>
      <c r="D4725" s="26">
        <v>0</v>
      </c>
    </row>
    <row r="4726" spans="3:4" x14ac:dyDescent="0.35">
      <c r="C4726" s="3" t="s">
        <v>13795</v>
      </c>
      <c r="D4726" s="26">
        <v>0</v>
      </c>
    </row>
    <row r="4727" spans="3:4" x14ac:dyDescent="0.35">
      <c r="C4727" s="3" t="s">
        <v>12125</v>
      </c>
      <c r="D4727" s="26">
        <v>0</v>
      </c>
    </row>
    <row r="4728" spans="3:4" x14ac:dyDescent="0.35">
      <c r="C4728" s="3" t="s">
        <v>13859</v>
      </c>
      <c r="D4728" s="26">
        <v>0</v>
      </c>
    </row>
    <row r="4729" spans="3:4" x14ac:dyDescent="0.35">
      <c r="C4729" s="3" t="s">
        <v>12126</v>
      </c>
      <c r="D4729" s="26">
        <v>0</v>
      </c>
    </row>
    <row r="4730" spans="3:4" x14ac:dyDescent="0.35">
      <c r="C4730" s="3" t="s">
        <v>13923</v>
      </c>
      <c r="D4730" s="26">
        <v>0</v>
      </c>
    </row>
    <row r="4731" spans="3:4" x14ac:dyDescent="0.35">
      <c r="C4731" s="3" t="s">
        <v>12127</v>
      </c>
      <c r="D4731" s="26">
        <v>0</v>
      </c>
    </row>
    <row r="4732" spans="3:4" x14ac:dyDescent="0.35">
      <c r="C4732" s="3" t="s">
        <v>13995</v>
      </c>
      <c r="D4732" s="26">
        <v>0</v>
      </c>
    </row>
    <row r="4733" spans="3:4" x14ac:dyDescent="0.35">
      <c r="C4733" s="3" t="s">
        <v>12128</v>
      </c>
      <c r="D4733" s="26">
        <v>0</v>
      </c>
    </row>
    <row r="4734" spans="3:4" x14ac:dyDescent="0.35">
      <c r="C4734" s="3" t="s">
        <v>14059</v>
      </c>
      <c r="D4734" s="26">
        <v>0</v>
      </c>
    </row>
    <row r="4735" spans="3:4" x14ac:dyDescent="0.35">
      <c r="C4735" s="3" t="s">
        <v>12129</v>
      </c>
      <c r="D4735" s="26">
        <v>0</v>
      </c>
    </row>
    <row r="4736" spans="3:4" x14ac:dyDescent="0.35">
      <c r="C4736" s="3" t="s">
        <v>14123</v>
      </c>
      <c r="D4736" s="26">
        <v>0</v>
      </c>
    </row>
    <row r="4737" spans="3:4" x14ac:dyDescent="0.35">
      <c r="C4737" s="3" t="s">
        <v>12130</v>
      </c>
      <c r="D4737" s="26">
        <v>0</v>
      </c>
    </row>
    <row r="4738" spans="3:4" x14ac:dyDescent="0.35">
      <c r="C4738" s="3" t="s">
        <v>14187</v>
      </c>
      <c r="D4738" s="26">
        <v>0</v>
      </c>
    </row>
    <row r="4739" spans="3:4" x14ac:dyDescent="0.35">
      <c r="C4739" s="3" t="s">
        <v>12131</v>
      </c>
      <c r="D4739" s="26">
        <v>0</v>
      </c>
    </row>
    <row r="4740" spans="3:4" x14ac:dyDescent="0.35">
      <c r="C4740" s="3" t="s">
        <v>14251</v>
      </c>
      <c r="D4740" s="26">
        <v>0</v>
      </c>
    </row>
    <row r="4741" spans="3:4" x14ac:dyDescent="0.35">
      <c r="C4741" s="3" t="s">
        <v>12132</v>
      </c>
      <c r="D4741" s="26">
        <v>0</v>
      </c>
    </row>
    <row r="4742" spans="3:4" x14ac:dyDescent="0.35">
      <c r="C4742" s="3" t="s">
        <v>12089</v>
      </c>
      <c r="D4742" s="26">
        <v>0</v>
      </c>
    </row>
    <row r="4743" spans="3:4" x14ac:dyDescent="0.35">
      <c r="C4743" s="3" t="s">
        <v>12133</v>
      </c>
      <c r="D4743" s="26">
        <v>0</v>
      </c>
    </row>
    <row r="4744" spans="3:4" x14ac:dyDescent="0.35">
      <c r="C4744" s="3" t="s">
        <v>12097</v>
      </c>
      <c r="D4744" s="26">
        <v>0</v>
      </c>
    </row>
    <row r="4745" spans="3:4" x14ac:dyDescent="0.35">
      <c r="C4745" s="3" t="s">
        <v>12134</v>
      </c>
      <c r="D4745" s="26">
        <v>0</v>
      </c>
    </row>
    <row r="4746" spans="3:4" x14ac:dyDescent="0.35">
      <c r="C4746" s="3" t="s">
        <v>13267</v>
      </c>
      <c r="D4746" s="26">
        <v>0</v>
      </c>
    </row>
    <row r="4747" spans="3:4" x14ac:dyDescent="0.35">
      <c r="C4747" s="3" t="s">
        <v>12135</v>
      </c>
      <c r="D4747" s="26">
        <v>0</v>
      </c>
    </row>
    <row r="4748" spans="3:4" x14ac:dyDescent="0.35">
      <c r="C4748" s="3" t="s">
        <v>13299</v>
      </c>
      <c r="D4748" s="26">
        <v>0</v>
      </c>
    </row>
    <row r="4749" spans="3:4" x14ac:dyDescent="0.35">
      <c r="C4749" s="3" t="s">
        <v>12136</v>
      </c>
      <c r="D4749" s="26">
        <v>0</v>
      </c>
    </row>
    <row r="4750" spans="3:4" x14ac:dyDescent="0.35">
      <c r="C4750" s="3" t="s">
        <v>13331</v>
      </c>
      <c r="D4750" s="26">
        <v>0</v>
      </c>
    </row>
    <row r="4751" spans="3:4" x14ac:dyDescent="0.35">
      <c r="C4751" s="3" t="s">
        <v>12137</v>
      </c>
      <c r="D4751" s="26">
        <v>0</v>
      </c>
    </row>
    <row r="4752" spans="3:4" x14ac:dyDescent="0.35">
      <c r="C4752" s="3" t="s">
        <v>13363</v>
      </c>
      <c r="D4752" s="26">
        <v>0</v>
      </c>
    </row>
    <row r="4753" spans="3:4" x14ac:dyDescent="0.35">
      <c r="C4753" s="3" t="s">
        <v>12138</v>
      </c>
      <c r="D4753" s="26">
        <v>0</v>
      </c>
    </row>
    <row r="4754" spans="3:4" x14ac:dyDescent="0.35">
      <c r="C4754" s="3" t="s">
        <v>13395</v>
      </c>
      <c r="D4754" s="26">
        <v>0</v>
      </c>
    </row>
    <row r="4755" spans="3:4" x14ac:dyDescent="0.35">
      <c r="C4755" s="3" t="s">
        <v>12139</v>
      </c>
      <c r="D4755" s="26">
        <v>0</v>
      </c>
    </row>
    <row r="4756" spans="3:4" x14ac:dyDescent="0.35">
      <c r="C4756" s="3" t="s">
        <v>13427</v>
      </c>
      <c r="D4756" s="26">
        <v>0</v>
      </c>
    </row>
    <row r="4757" spans="3:4" x14ac:dyDescent="0.35">
      <c r="C4757" s="3" t="s">
        <v>12140</v>
      </c>
      <c r="D4757" s="26">
        <v>0</v>
      </c>
    </row>
    <row r="4758" spans="3:4" x14ac:dyDescent="0.35">
      <c r="C4758" s="3" t="s">
        <v>13459</v>
      </c>
      <c r="D4758" s="26">
        <v>0</v>
      </c>
    </row>
    <row r="4759" spans="3:4" x14ac:dyDescent="0.35">
      <c r="C4759" s="3" t="s">
        <v>12141</v>
      </c>
      <c r="D4759" s="26">
        <v>0</v>
      </c>
    </row>
    <row r="4760" spans="3:4" x14ac:dyDescent="0.35">
      <c r="C4760" s="3" t="s">
        <v>13491</v>
      </c>
      <c r="D4760" s="26">
        <v>0</v>
      </c>
    </row>
    <row r="4761" spans="3:4" x14ac:dyDescent="0.35">
      <c r="C4761" s="3" t="s">
        <v>12142</v>
      </c>
      <c r="D4761" s="26">
        <v>0</v>
      </c>
    </row>
    <row r="4762" spans="3:4" x14ac:dyDescent="0.35">
      <c r="C4762" s="3" t="s">
        <v>13523</v>
      </c>
      <c r="D4762" s="26">
        <v>0</v>
      </c>
    </row>
    <row r="4763" spans="3:4" x14ac:dyDescent="0.35">
      <c r="C4763" s="3" t="s">
        <v>12143</v>
      </c>
      <c r="D4763" s="26">
        <v>0</v>
      </c>
    </row>
    <row r="4764" spans="3:4" x14ac:dyDescent="0.35">
      <c r="C4764" s="3" t="s">
        <v>13555</v>
      </c>
      <c r="D4764" s="26">
        <v>0</v>
      </c>
    </row>
    <row r="4765" spans="3:4" x14ac:dyDescent="0.35">
      <c r="C4765" s="3" t="s">
        <v>12093</v>
      </c>
      <c r="D4765" s="26">
        <v>0</v>
      </c>
    </row>
    <row r="4766" spans="3:4" x14ac:dyDescent="0.35">
      <c r="C4766" s="3" t="s">
        <v>13587</v>
      </c>
      <c r="D4766" s="26">
        <v>0</v>
      </c>
    </row>
    <row r="4767" spans="3:4" x14ac:dyDescent="0.35">
      <c r="C4767" s="3" t="s">
        <v>12145</v>
      </c>
      <c r="D4767" s="26">
        <v>0</v>
      </c>
    </row>
    <row r="4768" spans="3:4" x14ac:dyDescent="0.35">
      <c r="C4768" s="3" t="s">
        <v>13619</v>
      </c>
      <c r="D4768" s="26">
        <v>0</v>
      </c>
    </row>
    <row r="4769" spans="3:4" x14ac:dyDescent="0.35">
      <c r="C4769" s="3" t="s">
        <v>12146</v>
      </c>
      <c r="D4769" s="26">
        <v>0</v>
      </c>
    </row>
    <row r="4770" spans="3:4" x14ac:dyDescent="0.35">
      <c r="C4770" s="3" t="s">
        <v>13651</v>
      </c>
      <c r="D4770" s="26">
        <v>0</v>
      </c>
    </row>
    <row r="4771" spans="3:4" x14ac:dyDescent="0.35">
      <c r="C4771" s="3" t="s">
        <v>12147</v>
      </c>
      <c r="D4771" s="26">
        <v>0</v>
      </c>
    </row>
    <row r="4772" spans="3:4" x14ac:dyDescent="0.35">
      <c r="C4772" s="3" t="s">
        <v>13683</v>
      </c>
      <c r="D4772" s="26">
        <v>0</v>
      </c>
    </row>
    <row r="4773" spans="3:4" x14ac:dyDescent="0.35">
      <c r="C4773" s="3" t="s">
        <v>12148</v>
      </c>
      <c r="D4773" s="26">
        <v>0</v>
      </c>
    </row>
    <row r="4774" spans="3:4" x14ac:dyDescent="0.35">
      <c r="C4774" s="3" t="s">
        <v>13715</v>
      </c>
      <c r="D4774" s="26">
        <v>0</v>
      </c>
    </row>
    <row r="4775" spans="3:4" x14ac:dyDescent="0.35">
      <c r="C4775" s="3" t="s">
        <v>12149</v>
      </c>
      <c r="D4775" s="26">
        <v>0</v>
      </c>
    </row>
    <row r="4776" spans="3:4" x14ac:dyDescent="0.35">
      <c r="C4776" s="3" t="s">
        <v>13747</v>
      </c>
      <c r="D4776" s="26">
        <v>0</v>
      </c>
    </row>
    <row r="4777" spans="3:4" x14ac:dyDescent="0.35">
      <c r="C4777" s="3" t="s">
        <v>12150</v>
      </c>
      <c r="D4777" s="26">
        <v>0</v>
      </c>
    </row>
    <row r="4778" spans="3:4" x14ac:dyDescent="0.35">
      <c r="C4778" s="3" t="s">
        <v>13779</v>
      </c>
      <c r="D4778" s="26">
        <v>0</v>
      </c>
    </row>
    <row r="4779" spans="3:4" x14ac:dyDescent="0.35">
      <c r="C4779" s="3" t="s">
        <v>12151</v>
      </c>
      <c r="D4779" s="26">
        <v>0</v>
      </c>
    </row>
    <row r="4780" spans="3:4" x14ac:dyDescent="0.35">
      <c r="C4780" s="3" t="s">
        <v>13811</v>
      </c>
      <c r="D4780" s="26">
        <v>0</v>
      </c>
    </row>
    <row r="4781" spans="3:4" x14ac:dyDescent="0.35">
      <c r="C4781" s="3" t="s">
        <v>12152</v>
      </c>
      <c r="D4781" s="26">
        <v>0</v>
      </c>
    </row>
    <row r="4782" spans="3:4" x14ac:dyDescent="0.35">
      <c r="C4782" s="3" t="s">
        <v>13843</v>
      </c>
      <c r="D4782" s="26">
        <v>0</v>
      </c>
    </row>
    <row r="4783" spans="3:4" x14ac:dyDescent="0.35">
      <c r="C4783" s="3" t="s">
        <v>12153</v>
      </c>
      <c r="D4783" s="26">
        <v>0</v>
      </c>
    </row>
    <row r="4784" spans="3:4" x14ac:dyDescent="0.35">
      <c r="C4784" s="3" t="s">
        <v>13875</v>
      </c>
      <c r="D4784" s="26">
        <v>0</v>
      </c>
    </row>
    <row r="4785" spans="3:4" x14ac:dyDescent="0.35">
      <c r="C4785" s="3" t="s">
        <v>12154</v>
      </c>
      <c r="D4785" s="26">
        <v>0</v>
      </c>
    </row>
    <row r="4786" spans="3:4" x14ac:dyDescent="0.35">
      <c r="C4786" s="3" t="s">
        <v>13907</v>
      </c>
      <c r="D4786" s="26">
        <v>0</v>
      </c>
    </row>
    <row r="4787" spans="3:4" x14ac:dyDescent="0.35">
      <c r="C4787" s="3" t="s">
        <v>12155</v>
      </c>
      <c r="D4787" s="26">
        <v>0</v>
      </c>
    </row>
    <row r="4788" spans="3:4" x14ac:dyDescent="0.35">
      <c r="C4788" s="3" t="s">
        <v>13947</v>
      </c>
      <c r="D4788" s="26">
        <v>0</v>
      </c>
    </row>
    <row r="4789" spans="3:4" x14ac:dyDescent="0.35">
      <c r="C4789" s="3" t="s">
        <v>12156</v>
      </c>
      <c r="D4789" s="26">
        <v>0</v>
      </c>
    </row>
    <row r="4790" spans="3:4" x14ac:dyDescent="0.35">
      <c r="C4790" s="3" t="s">
        <v>13979</v>
      </c>
      <c r="D4790" s="26">
        <v>0</v>
      </c>
    </row>
    <row r="4791" spans="3:4" x14ac:dyDescent="0.35">
      <c r="C4791" s="3" t="s">
        <v>12157</v>
      </c>
      <c r="D4791" s="26">
        <v>0</v>
      </c>
    </row>
    <row r="4792" spans="3:4" x14ac:dyDescent="0.35">
      <c r="C4792" s="3" t="s">
        <v>14011</v>
      </c>
      <c r="D4792" s="26">
        <v>0</v>
      </c>
    </row>
    <row r="4793" spans="3:4" x14ac:dyDescent="0.35">
      <c r="C4793" s="3" t="s">
        <v>12158</v>
      </c>
      <c r="D4793" s="26">
        <v>0</v>
      </c>
    </row>
    <row r="4794" spans="3:4" x14ac:dyDescent="0.35">
      <c r="C4794" s="3" t="s">
        <v>14043</v>
      </c>
      <c r="D4794" s="26">
        <v>0</v>
      </c>
    </row>
    <row r="4795" spans="3:4" x14ac:dyDescent="0.35">
      <c r="C4795" s="3" t="s">
        <v>12159</v>
      </c>
      <c r="D4795" s="26">
        <v>0</v>
      </c>
    </row>
    <row r="4796" spans="3:4" x14ac:dyDescent="0.35">
      <c r="C4796" s="3" t="s">
        <v>14075</v>
      </c>
      <c r="D4796" s="26">
        <v>0</v>
      </c>
    </row>
    <row r="4797" spans="3:4" x14ac:dyDescent="0.35">
      <c r="C4797" s="3" t="s">
        <v>12160</v>
      </c>
      <c r="D4797" s="26">
        <v>0</v>
      </c>
    </row>
    <row r="4798" spans="3:4" x14ac:dyDescent="0.35">
      <c r="C4798" s="3" t="s">
        <v>14107</v>
      </c>
      <c r="D4798" s="26">
        <v>0</v>
      </c>
    </row>
    <row r="4799" spans="3:4" x14ac:dyDescent="0.35">
      <c r="C4799" s="3" t="s">
        <v>12161</v>
      </c>
      <c r="D4799" s="26">
        <v>0</v>
      </c>
    </row>
    <row r="4800" spans="3:4" x14ac:dyDescent="0.35">
      <c r="C4800" s="3" t="s">
        <v>14139</v>
      </c>
      <c r="D4800" s="26">
        <v>0</v>
      </c>
    </row>
    <row r="4801" spans="3:4" x14ac:dyDescent="0.35">
      <c r="C4801" s="3" t="s">
        <v>12162</v>
      </c>
      <c r="D4801" s="26">
        <v>0</v>
      </c>
    </row>
    <row r="4802" spans="3:4" x14ac:dyDescent="0.35">
      <c r="C4802" s="3" t="s">
        <v>14171</v>
      </c>
      <c r="D4802" s="26">
        <v>0</v>
      </c>
    </row>
    <row r="4803" spans="3:4" x14ac:dyDescent="0.35">
      <c r="C4803" s="3" t="s">
        <v>12163</v>
      </c>
      <c r="D4803" s="26">
        <v>0</v>
      </c>
    </row>
    <row r="4804" spans="3:4" x14ac:dyDescent="0.35">
      <c r="C4804" s="3" t="s">
        <v>14203</v>
      </c>
      <c r="D4804" s="26">
        <v>0</v>
      </c>
    </row>
    <row r="4805" spans="3:4" x14ac:dyDescent="0.35">
      <c r="C4805" s="3" t="s">
        <v>12164</v>
      </c>
      <c r="D4805" s="26">
        <v>0</v>
      </c>
    </row>
    <row r="4806" spans="3:4" x14ac:dyDescent="0.35">
      <c r="C4806" s="3" t="s">
        <v>14235</v>
      </c>
      <c r="D4806" s="26">
        <v>0</v>
      </c>
    </row>
    <row r="4807" spans="3:4" x14ac:dyDescent="0.35">
      <c r="C4807" s="3" t="s">
        <v>12165</v>
      </c>
      <c r="D4807" s="26">
        <v>0</v>
      </c>
    </row>
    <row r="4808" spans="3:4" x14ac:dyDescent="0.35">
      <c r="C4808" s="3" t="s">
        <v>14270</v>
      </c>
      <c r="D4808" s="26">
        <v>0</v>
      </c>
    </row>
    <row r="4809" spans="3:4" x14ac:dyDescent="0.35">
      <c r="C4809" s="3" t="s">
        <v>12166</v>
      </c>
      <c r="D4809" s="26">
        <v>0</v>
      </c>
    </row>
    <row r="4810" spans="3:4" x14ac:dyDescent="0.35">
      <c r="C4810" s="3" t="s">
        <v>14302</v>
      </c>
      <c r="D4810" s="26">
        <v>0</v>
      </c>
    </row>
    <row r="4811" spans="3:4" x14ac:dyDescent="0.35">
      <c r="C4811" s="3" t="s">
        <v>12167</v>
      </c>
      <c r="D4811" s="26">
        <v>0</v>
      </c>
    </row>
    <row r="4812" spans="3:4" x14ac:dyDescent="0.35">
      <c r="C4812" s="3" t="s">
        <v>14337</v>
      </c>
      <c r="D4812" s="26">
        <v>0</v>
      </c>
    </row>
    <row r="4813" spans="3:4" x14ac:dyDescent="0.35">
      <c r="C4813" s="3" t="s">
        <v>12168</v>
      </c>
      <c r="D4813" s="26">
        <v>0</v>
      </c>
    </row>
    <row r="4814" spans="3:4" x14ac:dyDescent="0.35">
      <c r="C4814" s="3" t="s">
        <v>14369</v>
      </c>
      <c r="D4814" s="26">
        <v>0</v>
      </c>
    </row>
    <row r="4815" spans="3:4" x14ac:dyDescent="0.35">
      <c r="C4815" s="3" t="s">
        <v>12169</v>
      </c>
      <c r="D4815" s="26">
        <v>0</v>
      </c>
    </row>
    <row r="4816" spans="3:4" x14ac:dyDescent="0.35">
      <c r="C4816" s="3" t="s">
        <v>13243</v>
      </c>
      <c r="D4816" s="26">
        <v>0</v>
      </c>
    </row>
    <row r="4817" spans="3:4" x14ac:dyDescent="0.35">
      <c r="C4817" s="3" t="s">
        <v>12170</v>
      </c>
      <c r="D4817" s="26">
        <v>0</v>
      </c>
    </row>
    <row r="4818" spans="3:4" x14ac:dyDescent="0.35">
      <c r="C4818" s="3" t="s">
        <v>13259</v>
      </c>
      <c r="D4818" s="26">
        <v>0</v>
      </c>
    </row>
    <row r="4819" spans="3:4" x14ac:dyDescent="0.35">
      <c r="C4819" s="3" t="s">
        <v>12171</v>
      </c>
      <c r="D4819" s="26">
        <v>0</v>
      </c>
    </row>
    <row r="4820" spans="3:4" x14ac:dyDescent="0.35">
      <c r="C4820" s="3" t="s">
        <v>13275</v>
      </c>
      <c r="D4820" s="26">
        <v>0</v>
      </c>
    </row>
    <row r="4821" spans="3:4" x14ac:dyDescent="0.35">
      <c r="C4821" s="3" t="s">
        <v>12172</v>
      </c>
      <c r="D4821" s="26">
        <v>0</v>
      </c>
    </row>
    <row r="4822" spans="3:4" x14ac:dyDescent="0.35">
      <c r="C4822" s="3" t="s">
        <v>13291</v>
      </c>
      <c r="D4822" s="26">
        <v>0</v>
      </c>
    </row>
    <row r="4823" spans="3:4" x14ac:dyDescent="0.35">
      <c r="C4823" s="3" t="s">
        <v>12173</v>
      </c>
      <c r="D4823" s="26">
        <v>0</v>
      </c>
    </row>
    <row r="4824" spans="3:4" x14ac:dyDescent="0.35">
      <c r="C4824" s="3" t="s">
        <v>13307</v>
      </c>
      <c r="D4824" s="26">
        <v>0</v>
      </c>
    </row>
    <row r="4825" spans="3:4" x14ac:dyDescent="0.35">
      <c r="C4825" s="3" t="s">
        <v>12174</v>
      </c>
      <c r="D4825" s="26">
        <v>0</v>
      </c>
    </row>
    <row r="4826" spans="3:4" x14ac:dyDescent="0.35">
      <c r="C4826" s="3" t="s">
        <v>13323</v>
      </c>
      <c r="D4826" s="26">
        <v>0</v>
      </c>
    </row>
    <row r="4827" spans="3:4" x14ac:dyDescent="0.35">
      <c r="C4827" s="3" t="s">
        <v>12175</v>
      </c>
      <c r="D4827" s="26">
        <v>0</v>
      </c>
    </row>
    <row r="4828" spans="3:4" x14ac:dyDescent="0.35">
      <c r="C4828" s="3" t="s">
        <v>13339</v>
      </c>
      <c r="D4828" s="26">
        <v>0</v>
      </c>
    </row>
    <row r="4829" spans="3:4" x14ac:dyDescent="0.35">
      <c r="C4829" s="3" t="s">
        <v>12176</v>
      </c>
      <c r="D4829" s="26">
        <v>0</v>
      </c>
    </row>
    <row r="4830" spans="3:4" x14ac:dyDescent="0.35">
      <c r="C4830" s="3" t="s">
        <v>13355</v>
      </c>
      <c r="D4830" s="26">
        <v>0</v>
      </c>
    </row>
    <row r="4831" spans="3:4" x14ac:dyDescent="0.35">
      <c r="C4831" s="3" t="s">
        <v>12177</v>
      </c>
      <c r="D4831" s="26">
        <v>0</v>
      </c>
    </row>
    <row r="4832" spans="3:4" x14ac:dyDescent="0.35">
      <c r="C4832" s="3" t="s">
        <v>13371</v>
      </c>
      <c r="D4832" s="26">
        <v>0</v>
      </c>
    </row>
    <row r="4833" spans="3:4" x14ac:dyDescent="0.35">
      <c r="C4833" s="3" t="s">
        <v>12178</v>
      </c>
      <c r="D4833" s="26">
        <v>0</v>
      </c>
    </row>
    <row r="4834" spans="3:4" x14ac:dyDescent="0.35">
      <c r="C4834" s="3" t="s">
        <v>13387</v>
      </c>
      <c r="D4834" s="26">
        <v>0</v>
      </c>
    </row>
    <row r="4835" spans="3:4" x14ac:dyDescent="0.35">
      <c r="C4835" s="3" t="s">
        <v>12179</v>
      </c>
      <c r="D4835" s="26">
        <v>0</v>
      </c>
    </row>
    <row r="4836" spans="3:4" x14ac:dyDescent="0.35">
      <c r="C4836" s="3" t="s">
        <v>13403</v>
      </c>
      <c r="D4836" s="26">
        <v>0</v>
      </c>
    </row>
    <row r="4837" spans="3:4" x14ac:dyDescent="0.35">
      <c r="C4837" s="3" t="s">
        <v>12180</v>
      </c>
      <c r="D4837" s="26">
        <v>0</v>
      </c>
    </row>
    <row r="4838" spans="3:4" x14ac:dyDescent="0.35">
      <c r="C4838" s="3" t="s">
        <v>13419</v>
      </c>
      <c r="D4838" s="26">
        <v>0</v>
      </c>
    </row>
    <row r="4839" spans="3:4" x14ac:dyDescent="0.35">
      <c r="C4839" s="3" t="s">
        <v>12181</v>
      </c>
      <c r="D4839" s="26">
        <v>0</v>
      </c>
    </row>
    <row r="4840" spans="3:4" x14ac:dyDescent="0.35">
      <c r="C4840" s="3" t="s">
        <v>13435</v>
      </c>
      <c r="D4840" s="26">
        <v>0</v>
      </c>
    </row>
    <row r="4841" spans="3:4" x14ac:dyDescent="0.35">
      <c r="C4841" s="3" t="s">
        <v>12182</v>
      </c>
      <c r="D4841" s="26">
        <v>0</v>
      </c>
    </row>
    <row r="4842" spans="3:4" x14ac:dyDescent="0.35">
      <c r="C4842" s="3" t="s">
        <v>13451</v>
      </c>
      <c r="D4842" s="26">
        <v>0</v>
      </c>
    </row>
    <row r="4843" spans="3:4" x14ac:dyDescent="0.35">
      <c r="C4843" s="3" t="s">
        <v>12183</v>
      </c>
      <c r="D4843" s="26">
        <v>0</v>
      </c>
    </row>
    <row r="4844" spans="3:4" x14ac:dyDescent="0.35">
      <c r="C4844" s="3" t="s">
        <v>13467</v>
      </c>
      <c r="D4844" s="26">
        <v>0</v>
      </c>
    </row>
    <row r="4845" spans="3:4" x14ac:dyDescent="0.35">
      <c r="C4845" s="3" t="s">
        <v>12184</v>
      </c>
      <c r="D4845" s="26">
        <v>0</v>
      </c>
    </row>
    <row r="4846" spans="3:4" x14ac:dyDescent="0.35">
      <c r="C4846" s="3" t="s">
        <v>13483</v>
      </c>
      <c r="D4846" s="26">
        <v>0</v>
      </c>
    </row>
    <row r="4847" spans="3:4" x14ac:dyDescent="0.35">
      <c r="C4847" s="3" t="s">
        <v>12185</v>
      </c>
      <c r="D4847" s="26">
        <v>0</v>
      </c>
    </row>
    <row r="4848" spans="3:4" x14ac:dyDescent="0.35">
      <c r="C4848" s="3" t="s">
        <v>13499</v>
      </c>
      <c r="D4848" s="26">
        <v>0</v>
      </c>
    </row>
    <row r="4849" spans="3:4" x14ac:dyDescent="0.35">
      <c r="C4849" s="3" t="s">
        <v>12186</v>
      </c>
      <c r="D4849" s="26">
        <v>0</v>
      </c>
    </row>
    <row r="4850" spans="3:4" x14ac:dyDescent="0.35">
      <c r="C4850" s="3" t="s">
        <v>13515</v>
      </c>
      <c r="D4850" s="26">
        <v>0</v>
      </c>
    </row>
    <row r="4851" spans="3:4" x14ac:dyDescent="0.35">
      <c r="C4851" s="3" t="s">
        <v>12187</v>
      </c>
      <c r="D4851" s="26">
        <v>0</v>
      </c>
    </row>
    <row r="4852" spans="3:4" x14ac:dyDescent="0.35">
      <c r="C4852" s="3" t="s">
        <v>13531</v>
      </c>
      <c r="D4852" s="26">
        <v>0</v>
      </c>
    </row>
    <row r="4853" spans="3:4" x14ac:dyDescent="0.35">
      <c r="C4853" s="3" t="s">
        <v>12188</v>
      </c>
      <c r="D4853" s="26">
        <v>0</v>
      </c>
    </row>
    <row r="4854" spans="3:4" x14ac:dyDescent="0.35">
      <c r="C4854" s="3" t="s">
        <v>13547</v>
      </c>
      <c r="D4854" s="26">
        <v>0</v>
      </c>
    </row>
    <row r="4855" spans="3:4" x14ac:dyDescent="0.35">
      <c r="C4855" s="3" t="s">
        <v>12189</v>
      </c>
      <c r="D4855" s="26">
        <v>0</v>
      </c>
    </row>
    <row r="4856" spans="3:4" x14ac:dyDescent="0.35">
      <c r="C4856" s="3" t="s">
        <v>13563</v>
      </c>
      <c r="D4856" s="26">
        <v>0</v>
      </c>
    </row>
    <row r="4857" spans="3:4" x14ac:dyDescent="0.35">
      <c r="C4857" s="3" t="s">
        <v>12190</v>
      </c>
      <c r="D4857" s="26">
        <v>0</v>
      </c>
    </row>
    <row r="4858" spans="3:4" x14ac:dyDescent="0.35">
      <c r="C4858" s="3" t="s">
        <v>13579</v>
      </c>
      <c r="D4858" s="26">
        <v>0</v>
      </c>
    </row>
    <row r="4859" spans="3:4" x14ac:dyDescent="0.35">
      <c r="C4859" s="3" t="s">
        <v>12191</v>
      </c>
      <c r="D4859" s="26">
        <v>0</v>
      </c>
    </row>
    <row r="4860" spans="3:4" x14ac:dyDescent="0.35">
      <c r="C4860" s="3" t="s">
        <v>13595</v>
      </c>
      <c r="D4860" s="26">
        <v>0</v>
      </c>
    </row>
    <row r="4861" spans="3:4" x14ac:dyDescent="0.35">
      <c r="C4861" s="3" t="s">
        <v>12192</v>
      </c>
      <c r="D4861" s="26">
        <v>0</v>
      </c>
    </row>
    <row r="4862" spans="3:4" x14ac:dyDescent="0.35">
      <c r="C4862" s="3" t="s">
        <v>13611</v>
      </c>
      <c r="D4862" s="26">
        <v>0</v>
      </c>
    </row>
    <row r="4863" spans="3:4" x14ac:dyDescent="0.35">
      <c r="C4863" s="3" t="s">
        <v>12193</v>
      </c>
      <c r="D4863" s="26">
        <v>0</v>
      </c>
    </row>
    <row r="4864" spans="3:4" x14ac:dyDescent="0.35">
      <c r="C4864" s="3" t="s">
        <v>13627</v>
      </c>
      <c r="D4864" s="26">
        <v>0</v>
      </c>
    </row>
    <row r="4865" spans="3:4" x14ac:dyDescent="0.35">
      <c r="C4865" s="3" t="s">
        <v>12194</v>
      </c>
      <c r="D4865" s="26">
        <v>0</v>
      </c>
    </row>
    <row r="4866" spans="3:4" x14ac:dyDescent="0.35">
      <c r="C4866" s="3" t="s">
        <v>13643</v>
      </c>
      <c r="D4866" s="26">
        <v>0</v>
      </c>
    </row>
    <row r="4867" spans="3:4" x14ac:dyDescent="0.35">
      <c r="C4867" s="3" t="s">
        <v>12195</v>
      </c>
      <c r="D4867" s="26">
        <v>0</v>
      </c>
    </row>
    <row r="4868" spans="3:4" x14ac:dyDescent="0.35">
      <c r="C4868" s="3" t="s">
        <v>13659</v>
      </c>
      <c r="D4868" s="26">
        <v>0</v>
      </c>
    </row>
    <row r="4869" spans="3:4" x14ac:dyDescent="0.35">
      <c r="C4869" s="3" t="s">
        <v>12196</v>
      </c>
      <c r="D4869" s="26">
        <v>0</v>
      </c>
    </row>
    <row r="4870" spans="3:4" x14ac:dyDescent="0.35">
      <c r="C4870" s="3" t="s">
        <v>13675</v>
      </c>
      <c r="D4870" s="26">
        <v>0</v>
      </c>
    </row>
    <row r="4871" spans="3:4" x14ac:dyDescent="0.35">
      <c r="C4871" s="3" t="s">
        <v>12197</v>
      </c>
      <c r="D4871" s="26">
        <v>0</v>
      </c>
    </row>
    <row r="4872" spans="3:4" x14ac:dyDescent="0.35">
      <c r="C4872" s="3" t="s">
        <v>13691</v>
      </c>
      <c r="D4872" s="26">
        <v>0</v>
      </c>
    </row>
    <row r="4873" spans="3:4" x14ac:dyDescent="0.35">
      <c r="C4873" s="3" t="s">
        <v>12198</v>
      </c>
      <c r="D4873" s="26">
        <v>0</v>
      </c>
    </row>
    <row r="4874" spans="3:4" x14ac:dyDescent="0.35">
      <c r="C4874" s="3" t="s">
        <v>13707</v>
      </c>
      <c r="D4874" s="26">
        <v>0</v>
      </c>
    </row>
    <row r="4875" spans="3:4" x14ac:dyDescent="0.35">
      <c r="C4875" s="3" t="s">
        <v>12199</v>
      </c>
      <c r="D4875" s="26">
        <v>0</v>
      </c>
    </row>
    <row r="4876" spans="3:4" x14ac:dyDescent="0.35">
      <c r="C4876" s="3" t="s">
        <v>13723</v>
      </c>
      <c r="D4876" s="26">
        <v>0</v>
      </c>
    </row>
    <row r="4877" spans="3:4" x14ac:dyDescent="0.35">
      <c r="C4877" s="3" t="s">
        <v>12200</v>
      </c>
      <c r="D4877" s="26">
        <v>0</v>
      </c>
    </row>
    <row r="4878" spans="3:4" x14ac:dyDescent="0.35">
      <c r="C4878" s="3" t="s">
        <v>13739</v>
      </c>
      <c r="D4878" s="26">
        <v>0</v>
      </c>
    </row>
    <row r="4879" spans="3:4" x14ac:dyDescent="0.35">
      <c r="C4879" s="3" t="s">
        <v>12201</v>
      </c>
      <c r="D4879" s="26">
        <v>0</v>
      </c>
    </row>
    <row r="4880" spans="3:4" x14ac:dyDescent="0.35">
      <c r="C4880" s="3" t="s">
        <v>13755</v>
      </c>
      <c r="D4880" s="26">
        <v>0</v>
      </c>
    </row>
    <row r="4881" spans="3:4" x14ac:dyDescent="0.35">
      <c r="C4881" s="3" t="s">
        <v>12202</v>
      </c>
      <c r="D4881" s="26">
        <v>0</v>
      </c>
    </row>
    <row r="4882" spans="3:4" x14ac:dyDescent="0.35">
      <c r="C4882" s="3" t="s">
        <v>13771</v>
      </c>
      <c r="D4882" s="26">
        <v>0</v>
      </c>
    </row>
    <row r="4883" spans="3:4" x14ac:dyDescent="0.35">
      <c r="C4883" s="3" t="s">
        <v>12203</v>
      </c>
      <c r="D4883" s="26">
        <v>0</v>
      </c>
    </row>
    <row r="4884" spans="3:4" x14ac:dyDescent="0.35">
      <c r="C4884" s="3" t="s">
        <v>13787</v>
      </c>
      <c r="D4884" s="26">
        <v>0</v>
      </c>
    </row>
    <row r="4885" spans="3:4" x14ac:dyDescent="0.35">
      <c r="C4885" s="3" t="s">
        <v>12204</v>
      </c>
      <c r="D4885" s="26">
        <v>0</v>
      </c>
    </row>
    <row r="4886" spans="3:4" x14ac:dyDescent="0.35">
      <c r="C4886" s="3" t="s">
        <v>13803</v>
      </c>
      <c r="D4886" s="26">
        <v>0</v>
      </c>
    </row>
    <row r="4887" spans="3:4" x14ac:dyDescent="0.35">
      <c r="C4887" s="3" t="s">
        <v>12205</v>
      </c>
      <c r="D4887" s="26">
        <v>0</v>
      </c>
    </row>
    <row r="4888" spans="3:4" x14ac:dyDescent="0.35">
      <c r="C4888" s="3" t="s">
        <v>13819</v>
      </c>
      <c r="D4888" s="26">
        <v>0</v>
      </c>
    </row>
    <row r="4889" spans="3:4" x14ac:dyDescent="0.35">
      <c r="C4889" s="3" t="s">
        <v>12206</v>
      </c>
      <c r="D4889" s="26">
        <v>0</v>
      </c>
    </row>
    <row r="4890" spans="3:4" x14ac:dyDescent="0.35">
      <c r="C4890" s="3" t="s">
        <v>13835</v>
      </c>
      <c r="D4890" s="26">
        <v>0</v>
      </c>
    </row>
    <row r="4891" spans="3:4" x14ac:dyDescent="0.35">
      <c r="C4891" s="3" t="s">
        <v>12207</v>
      </c>
      <c r="D4891" s="26">
        <v>0</v>
      </c>
    </row>
    <row r="4892" spans="3:4" x14ac:dyDescent="0.35">
      <c r="C4892" s="3" t="s">
        <v>13851</v>
      </c>
      <c r="D4892" s="26">
        <v>0</v>
      </c>
    </row>
    <row r="4893" spans="3:4" x14ac:dyDescent="0.35">
      <c r="C4893" s="3" t="s">
        <v>12208</v>
      </c>
      <c r="D4893" s="26">
        <v>0</v>
      </c>
    </row>
    <row r="4894" spans="3:4" x14ac:dyDescent="0.35">
      <c r="C4894" s="3" t="s">
        <v>13867</v>
      </c>
      <c r="D4894" s="26">
        <v>0</v>
      </c>
    </row>
    <row r="4895" spans="3:4" x14ac:dyDescent="0.35">
      <c r="C4895" s="3" t="s">
        <v>12209</v>
      </c>
      <c r="D4895" s="26">
        <v>0</v>
      </c>
    </row>
    <row r="4896" spans="3:4" x14ac:dyDescent="0.35">
      <c r="C4896" s="3" t="s">
        <v>13883</v>
      </c>
      <c r="D4896" s="26">
        <v>0</v>
      </c>
    </row>
    <row r="4897" spans="3:4" x14ac:dyDescent="0.35">
      <c r="C4897" s="3" t="s">
        <v>12210</v>
      </c>
      <c r="D4897" s="26">
        <v>0</v>
      </c>
    </row>
    <row r="4898" spans="3:4" x14ac:dyDescent="0.35">
      <c r="C4898" s="3" t="s">
        <v>13899</v>
      </c>
      <c r="D4898" s="26">
        <v>0</v>
      </c>
    </row>
    <row r="4899" spans="3:4" x14ac:dyDescent="0.35">
      <c r="C4899" s="3" t="s">
        <v>12211</v>
      </c>
      <c r="D4899" s="26">
        <v>0</v>
      </c>
    </row>
    <row r="4900" spans="3:4" x14ac:dyDescent="0.35">
      <c r="C4900" s="3" t="s">
        <v>13915</v>
      </c>
      <c r="D4900" s="26">
        <v>0</v>
      </c>
    </row>
    <row r="4901" spans="3:4" x14ac:dyDescent="0.35">
      <c r="C4901" s="3" t="s">
        <v>12212</v>
      </c>
      <c r="D4901" s="26">
        <v>0</v>
      </c>
    </row>
    <row r="4902" spans="3:4" x14ac:dyDescent="0.35">
      <c r="C4902" s="3" t="s">
        <v>13939</v>
      </c>
      <c r="D4902" s="26">
        <v>0</v>
      </c>
    </row>
    <row r="4903" spans="3:4" x14ac:dyDescent="0.35">
      <c r="C4903" s="3" t="s">
        <v>12213</v>
      </c>
      <c r="D4903" s="26">
        <v>0</v>
      </c>
    </row>
    <row r="4904" spans="3:4" x14ac:dyDescent="0.35">
      <c r="C4904" s="3" t="s">
        <v>13955</v>
      </c>
      <c r="D4904" s="26">
        <v>0</v>
      </c>
    </row>
    <row r="4905" spans="3:4" x14ac:dyDescent="0.35">
      <c r="C4905" s="3" t="s">
        <v>12214</v>
      </c>
      <c r="D4905" s="26">
        <v>0</v>
      </c>
    </row>
    <row r="4906" spans="3:4" x14ac:dyDescent="0.35">
      <c r="C4906" s="3" t="s">
        <v>13971</v>
      </c>
      <c r="D4906" s="26">
        <v>0</v>
      </c>
    </row>
    <row r="4907" spans="3:4" x14ac:dyDescent="0.35">
      <c r="C4907" s="3" t="s">
        <v>12215</v>
      </c>
      <c r="D4907" s="26">
        <v>0</v>
      </c>
    </row>
    <row r="4908" spans="3:4" x14ac:dyDescent="0.35">
      <c r="C4908" s="3" t="s">
        <v>13987</v>
      </c>
      <c r="D4908" s="26">
        <v>0</v>
      </c>
    </row>
    <row r="4909" spans="3:4" x14ac:dyDescent="0.35">
      <c r="C4909" s="3" t="s">
        <v>12216</v>
      </c>
      <c r="D4909" s="26">
        <v>0</v>
      </c>
    </row>
    <row r="4910" spans="3:4" x14ac:dyDescent="0.35">
      <c r="C4910" s="3" t="s">
        <v>14003</v>
      </c>
      <c r="D4910" s="26">
        <v>0</v>
      </c>
    </row>
    <row r="4911" spans="3:4" x14ac:dyDescent="0.35">
      <c r="C4911" s="3" t="s">
        <v>12217</v>
      </c>
      <c r="D4911" s="26">
        <v>0</v>
      </c>
    </row>
    <row r="4912" spans="3:4" x14ac:dyDescent="0.35">
      <c r="C4912" s="3" t="s">
        <v>14019</v>
      </c>
      <c r="D4912" s="26">
        <v>0</v>
      </c>
    </row>
    <row r="4913" spans="3:4" x14ac:dyDescent="0.35">
      <c r="C4913" s="3" t="s">
        <v>12218</v>
      </c>
      <c r="D4913" s="26">
        <v>0</v>
      </c>
    </row>
    <row r="4914" spans="3:4" x14ac:dyDescent="0.35">
      <c r="C4914" s="3" t="s">
        <v>14035</v>
      </c>
      <c r="D4914" s="26">
        <v>0</v>
      </c>
    </row>
    <row r="4915" spans="3:4" x14ac:dyDescent="0.35">
      <c r="C4915" s="3" t="s">
        <v>12219</v>
      </c>
      <c r="D4915" s="26">
        <v>0</v>
      </c>
    </row>
    <row r="4916" spans="3:4" x14ac:dyDescent="0.35">
      <c r="C4916" s="3" t="s">
        <v>14051</v>
      </c>
      <c r="D4916" s="26">
        <v>0</v>
      </c>
    </row>
    <row r="4917" spans="3:4" x14ac:dyDescent="0.35">
      <c r="C4917" s="3" t="s">
        <v>12220</v>
      </c>
      <c r="D4917" s="26">
        <v>0</v>
      </c>
    </row>
    <row r="4918" spans="3:4" x14ac:dyDescent="0.35">
      <c r="C4918" s="3" t="s">
        <v>14067</v>
      </c>
      <c r="D4918" s="26">
        <v>0</v>
      </c>
    </row>
    <row r="4919" spans="3:4" x14ac:dyDescent="0.35">
      <c r="C4919" s="3" t="s">
        <v>12221</v>
      </c>
      <c r="D4919" s="26">
        <v>0</v>
      </c>
    </row>
    <row r="4920" spans="3:4" x14ac:dyDescent="0.35">
      <c r="C4920" s="3" t="s">
        <v>14083</v>
      </c>
      <c r="D4920" s="26">
        <v>0</v>
      </c>
    </row>
    <row r="4921" spans="3:4" x14ac:dyDescent="0.35">
      <c r="C4921" s="3" t="s">
        <v>12222</v>
      </c>
      <c r="D4921" s="26">
        <v>0</v>
      </c>
    </row>
    <row r="4922" spans="3:4" x14ac:dyDescent="0.35">
      <c r="C4922" s="3" t="s">
        <v>14099</v>
      </c>
      <c r="D4922" s="26">
        <v>0</v>
      </c>
    </row>
    <row r="4923" spans="3:4" x14ac:dyDescent="0.35">
      <c r="C4923" s="3" t="s">
        <v>12223</v>
      </c>
      <c r="D4923" s="26">
        <v>0</v>
      </c>
    </row>
    <row r="4924" spans="3:4" x14ac:dyDescent="0.35">
      <c r="C4924" s="3" t="s">
        <v>14115</v>
      </c>
      <c r="D4924" s="26">
        <v>0</v>
      </c>
    </row>
    <row r="4925" spans="3:4" x14ac:dyDescent="0.35">
      <c r="C4925" s="3" t="s">
        <v>12224</v>
      </c>
      <c r="D4925" s="26">
        <v>0</v>
      </c>
    </row>
    <row r="4926" spans="3:4" x14ac:dyDescent="0.35">
      <c r="C4926" s="3" t="s">
        <v>14131</v>
      </c>
      <c r="D4926" s="26">
        <v>0</v>
      </c>
    </row>
    <row r="4927" spans="3:4" x14ac:dyDescent="0.35">
      <c r="C4927" s="3" t="s">
        <v>12225</v>
      </c>
      <c r="D4927" s="26">
        <v>0</v>
      </c>
    </row>
    <row r="4928" spans="3:4" x14ac:dyDescent="0.35">
      <c r="C4928" s="3" t="s">
        <v>14147</v>
      </c>
      <c r="D4928" s="26">
        <v>0</v>
      </c>
    </row>
    <row r="4929" spans="3:4" x14ac:dyDescent="0.35">
      <c r="C4929" s="3" t="s">
        <v>12226</v>
      </c>
      <c r="D4929" s="26">
        <v>0</v>
      </c>
    </row>
    <row r="4930" spans="3:4" x14ac:dyDescent="0.35">
      <c r="C4930" s="3" t="s">
        <v>14163</v>
      </c>
      <c r="D4930" s="26">
        <v>0</v>
      </c>
    </row>
    <row r="4931" spans="3:4" x14ac:dyDescent="0.35">
      <c r="C4931" s="3" t="s">
        <v>12227</v>
      </c>
      <c r="D4931" s="26">
        <v>0</v>
      </c>
    </row>
    <row r="4932" spans="3:4" x14ac:dyDescent="0.35">
      <c r="C4932" s="3" t="s">
        <v>14179</v>
      </c>
      <c r="D4932" s="26">
        <v>0</v>
      </c>
    </row>
    <row r="4933" spans="3:4" x14ac:dyDescent="0.35">
      <c r="C4933" s="3" t="s">
        <v>12228</v>
      </c>
      <c r="D4933" s="26">
        <v>0</v>
      </c>
    </row>
    <row r="4934" spans="3:4" x14ac:dyDescent="0.35">
      <c r="C4934" s="3" t="s">
        <v>14195</v>
      </c>
      <c r="D4934" s="26">
        <v>0</v>
      </c>
    </row>
    <row r="4935" spans="3:4" x14ac:dyDescent="0.35">
      <c r="C4935" s="3" t="s">
        <v>12229</v>
      </c>
      <c r="D4935" s="26">
        <v>0</v>
      </c>
    </row>
    <row r="4936" spans="3:4" x14ac:dyDescent="0.35">
      <c r="C4936" s="3" t="s">
        <v>14211</v>
      </c>
      <c r="D4936" s="26">
        <v>0</v>
      </c>
    </row>
    <row r="4937" spans="3:4" x14ac:dyDescent="0.35">
      <c r="C4937" s="3" t="s">
        <v>12230</v>
      </c>
      <c r="D4937" s="26">
        <v>0</v>
      </c>
    </row>
    <row r="4938" spans="3:4" x14ac:dyDescent="0.35">
      <c r="C4938" s="3" t="s">
        <v>14227</v>
      </c>
      <c r="D4938" s="26">
        <v>0</v>
      </c>
    </row>
    <row r="4939" spans="3:4" x14ac:dyDescent="0.35">
      <c r="C4939" s="3" t="s">
        <v>12231</v>
      </c>
      <c r="D4939" s="26">
        <v>0</v>
      </c>
    </row>
    <row r="4940" spans="3:4" x14ac:dyDescent="0.35">
      <c r="C4940" s="3" t="s">
        <v>14243</v>
      </c>
      <c r="D4940" s="26">
        <v>0</v>
      </c>
    </row>
    <row r="4941" spans="3:4" x14ac:dyDescent="0.35">
      <c r="C4941" s="3" t="s">
        <v>12232</v>
      </c>
      <c r="D4941" s="26">
        <v>0</v>
      </c>
    </row>
    <row r="4942" spans="3:4" x14ac:dyDescent="0.35">
      <c r="C4942" s="3" t="s">
        <v>12092</v>
      </c>
      <c r="D4942" s="26">
        <v>0</v>
      </c>
    </row>
    <row r="4943" spans="3:4" x14ac:dyDescent="0.35">
      <c r="C4943" s="3" t="s">
        <v>12233</v>
      </c>
      <c r="D4943" s="26">
        <v>0</v>
      </c>
    </row>
    <row r="4944" spans="3:4" x14ac:dyDescent="0.35">
      <c r="C4944" s="3" t="s">
        <v>14278</v>
      </c>
      <c r="D4944" s="26">
        <v>0</v>
      </c>
    </row>
    <row r="4945" spans="3:4" x14ac:dyDescent="0.35">
      <c r="C4945" s="3" t="s">
        <v>12234</v>
      </c>
      <c r="D4945" s="26">
        <v>0</v>
      </c>
    </row>
    <row r="4946" spans="3:4" x14ac:dyDescent="0.35">
      <c r="C4946" s="3" t="s">
        <v>14294</v>
      </c>
      <c r="D4946" s="26">
        <v>0</v>
      </c>
    </row>
    <row r="4947" spans="3:4" x14ac:dyDescent="0.35">
      <c r="C4947" s="3" t="s">
        <v>12235</v>
      </c>
      <c r="D4947" s="26">
        <v>0</v>
      </c>
    </row>
    <row r="4948" spans="3:4" x14ac:dyDescent="0.35">
      <c r="C4948" s="3" t="s">
        <v>14310</v>
      </c>
      <c r="D4948" s="26">
        <v>0</v>
      </c>
    </row>
    <row r="4949" spans="3:4" x14ac:dyDescent="0.35">
      <c r="C4949" s="3" t="s">
        <v>12236</v>
      </c>
      <c r="D4949" s="26">
        <v>0</v>
      </c>
    </row>
    <row r="4950" spans="3:4" x14ac:dyDescent="0.35">
      <c r="C4950" s="3" t="s">
        <v>14329</v>
      </c>
      <c r="D4950" s="26">
        <v>0</v>
      </c>
    </row>
    <row r="4951" spans="3:4" x14ac:dyDescent="0.35">
      <c r="C4951" s="3" t="s">
        <v>12237</v>
      </c>
      <c r="D4951" s="26">
        <v>0</v>
      </c>
    </row>
    <row r="4952" spans="3:4" x14ac:dyDescent="0.35">
      <c r="C4952" s="3" t="s">
        <v>14345</v>
      </c>
      <c r="D4952" s="26">
        <v>0</v>
      </c>
    </row>
    <row r="4953" spans="3:4" x14ac:dyDescent="0.35">
      <c r="C4953" s="3" t="s">
        <v>12238</v>
      </c>
      <c r="D4953" s="26">
        <v>0</v>
      </c>
    </row>
    <row r="4954" spans="3:4" x14ac:dyDescent="0.35">
      <c r="C4954" s="3" t="s">
        <v>14361</v>
      </c>
      <c r="D4954" s="26">
        <v>0</v>
      </c>
    </row>
    <row r="4955" spans="3:4" x14ac:dyDescent="0.35">
      <c r="C4955" s="3" t="s">
        <v>12239</v>
      </c>
      <c r="D4955" s="26">
        <v>0</v>
      </c>
    </row>
    <row r="4956" spans="3:4" x14ac:dyDescent="0.35">
      <c r="C4956" s="3" t="s">
        <v>14377</v>
      </c>
      <c r="D4956" s="26">
        <v>0</v>
      </c>
    </row>
    <row r="4957" spans="3:4" x14ac:dyDescent="0.35">
      <c r="C4957" s="3" t="s">
        <v>12240</v>
      </c>
      <c r="D4957" s="26">
        <v>0</v>
      </c>
    </row>
    <row r="4958" spans="3:4" x14ac:dyDescent="0.35">
      <c r="C4958" s="3" t="s">
        <v>13239</v>
      </c>
      <c r="D4958" s="26">
        <v>0</v>
      </c>
    </row>
    <row r="4959" spans="3:4" x14ac:dyDescent="0.35">
      <c r="C4959" s="3" t="s">
        <v>12241</v>
      </c>
      <c r="D4959" s="26">
        <v>0</v>
      </c>
    </row>
    <row r="4960" spans="3:4" x14ac:dyDescent="0.35">
      <c r="C4960" s="3" t="s">
        <v>13247</v>
      </c>
      <c r="D4960" s="26">
        <v>0</v>
      </c>
    </row>
    <row r="4961" spans="3:4" x14ac:dyDescent="0.35">
      <c r="C4961" s="3" t="s">
        <v>12242</v>
      </c>
      <c r="D4961" s="26">
        <v>0</v>
      </c>
    </row>
    <row r="4962" spans="3:4" x14ac:dyDescent="0.35">
      <c r="C4962" s="3" t="s">
        <v>13255</v>
      </c>
      <c r="D4962" s="26">
        <v>0</v>
      </c>
    </row>
    <row r="4963" spans="3:4" x14ac:dyDescent="0.35">
      <c r="C4963" s="3" t="s">
        <v>12243</v>
      </c>
      <c r="D4963" s="26">
        <v>0</v>
      </c>
    </row>
    <row r="4964" spans="3:4" x14ac:dyDescent="0.35">
      <c r="C4964" s="3" t="s">
        <v>13263</v>
      </c>
      <c r="D4964" s="26">
        <v>0</v>
      </c>
    </row>
    <row r="4965" spans="3:4" x14ac:dyDescent="0.35">
      <c r="C4965" s="3" t="s">
        <v>12244</v>
      </c>
      <c r="D4965" s="26">
        <v>0</v>
      </c>
    </row>
    <row r="4966" spans="3:4" x14ac:dyDescent="0.35">
      <c r="C4966" s="3" t="s">
        <v>13271</v>
      </c>
      <c r="D4966" s="26">
        <v>0</v>
      </c>
    </row>
    <row r="4967" spans="3:4" x14ac:dyDescent="0.35">
      <c r="C4967" s="3" t="s">
        <v>12245</v>
      </c>
      <c r="D4967" s="26">
        <v>0</v>
      </c>
    </row>
    <row r="4968" spans="3:4" x14ac:dyDescent="0.35">
      <c r="C4968" s="3" t="s">
        <v>13279</v>
      </c>
      <c r="D4968" s="26">
        <v>0</v>
      </c>
    </row>
    <row r="4969" spans="3:4" x14ac:dyDescent="0.35">
      <c r="C4969" s="3" t="s">
        <v>12246</v>
      </c>
      <c r="D4969" s="26">
        <v>0</v>
      </c>
    </row>
    <row r="4970" spans="3:4" x14ac:dyDescent="0.35">
      <c r="C4970" s="3" t="s">
        <v>13287</v>
      </c>
      <c r="D4970" s="26">
        <v>0</v>
      </c>
    </row>
    <row r="4971" spans="3:4" x14ac:dyDescent="0.35">
      <c r="C4971" s="3" t="s">
        <v>12247</v>
      </c>
      <c r="D4971" s="26">
        <v>0</v>
      </c>
    </row>
    <row r="4972" spans="3:4" x14ac:dyDescent="0.35">
      <c r="C4972" s="3" t="s">
        <v>13295</v>
      </c>
      <c r="D4972" s="26">
        <v>0</v>
      </c>
    </row>
    <row r="4973" spans="3:4" x14ac:dyDescent="0.35">
      <c r="C4973" s="3" t="s">
        <v>12248</v>
      </c>
      <c r="D4973" s="26">
        <v>0</v>
      </c>
    </row>
    <row r="4974" spans="3:4" x14ac:dyDescent="0.35">
      <c r="C4974" s="3" t="s">
        <v>13303</v>
      </c>
      <c r="D4974" s="26">
        <v>0</v>
      </c>
    </row>
    <row r="4975" spans="3:4" x14ac:dyDescent="0.35">
      <c r="C4975" s="3" t="s">
        <v>12249</v>
      </c>
      <c r="D4975" s="26">
        <v>0</v>
      </c>
    </row>
    <row r="4976" spans="3:4" x14ac:dyDescent="0.35">
      <c r="C4976" s="3" t="s">
        <v>13311</v>
      </c>
      <c r="D4976" s="26">
        <v>0</v>
      </c>
    </row>
    <row r="4977" spans="3:4" x14ac:dyDescent="0.35">
      <c r="C4977" s="3" t="s">
        <v>12250</v>
      </c>
      <c r="D4977" s="26">
        <v>0</v>
      </c>
    </row>
    <row r="4978" spans="3:4" x14ac:dyDescent="0.35">
      <c r="C4978" s="3" t="s">
        <v>13319</v>
      </c>
      <c r="D4978" s="26">
        <v>0</v>
      </c>
    </row>
    <row r="4979" spans="3:4" x14ac:dyDescent="0.35">
      <c r="C4979" s="3" t="s">
        <v>12251</v>
      </c>
      <c r="D4979" s="26">
        <v>0</v>
      </c>
    </row>
    <row r="4980" spans="3:4" x14ac:dyDescent="0.35">
      <c r="C4980" s="3" t="s">
        <v>13327</v>
      </c>
      <c r="D4980" s="26">
        <v>0</v>
      </c>
    </row>
    <row r="4981" spans="3:4" x14ac:dyDescent="0.35">
      <c r="C4981" s="3" t="s">
        <v>12252</v>
      </c>
      <c r="D4981" s="26">
        <v>0</v>
      </c>
    </row>
    <row r="4982" spans="3:4" x14ac:dyDescent="0.35">
      <c r="C4982" s="3" t="s">
        <v>13335</v>
      </c>
      <c r="D4982" s="26">
        <v>0</v>
      </c>
    </row>
    <row r="4983" spans="3:4" x14ac:dyDescent="0.35">
      <c r="C4983" s="3" t="s">
        <v>12253</v>
      </c>
      <c r="D4983" s="26">
        <v>0</v>
      </c>
    </row>
    <row r="4984" spans="3:4" x14ac:dyDescent="0.35">
      <c r="C4984" s="3" t="s">
        <v>13343</v>
      </c>
      <c r="D4984" s="26">
        <v>0</v>
      </c>
    </row>
    <row r="4985" spans="3:4" x14ac:dyDescent="0.35">
      <c r="C4985" s="3" t="s">
        <v>12254</v>
      </c>
      <c r="D4985" s="26">
        <v>0</v>
      </c>
    </row>
    <row r="4986" spans="3:4" x14ac:dyDescent="0.35">
      <c r="C4986" s="3" t="s">
        <v>13351</v>
      </c>
      <c r="D4986" s="26">
        <v>0</v>
      </c>
    </row>
    <row r="4987" spans="3:4" x14ac:dyDescent="0.35">
      <c r="C4987" s="3" t="s">
        <v>12255</v>
      </c>
      <c r="D4987" s="26">
        <v>0</v>
      </c>
    </row>
    <row r="4988" spans="3:4" x14ac:dyDescent="0.35">
      <c r="C4988" s="3" t="s">
        <v>13359</v>
      </c>
      <c r="D4988" s="26">
        <v>0</v>
      </c>
    </row>
    <row r="4989" spans="3:4" x14ac:dyDescent="0.35">
      <c r="C4989" s="3" t="s">
        <v>12256</v>
      </c>
      <c r="D4989" s="26">
        <v>0</v>
      </c>
    </row>
    <row r="4990" spans="3:4" x14ac:dyDescent="0.35">
      <c r="C4990" s="3" t="s">
        <v>13367</v>
      </c>
      <c r="D4990" s="26">
        <v>0</v>
      </c>
    </row>
    <row r="4991" spans="3:4" x14ac:dyDescent="0.35">
      <c r="C4991" s="3" t="s">
        <v>12257</v>
      </c>
      <c r="D4991" s="26">
        <v>0</v>
      </c>
    </row>
    <row r="4992" spans="3:4" x14ac:dyDescent="0.35">
      <c r="C4992" s="3" t="s">
        <v>13375</v>
      </c>
      <c r="D4992" s="26">
        <v>0</v>
      </c>
    </row>
    <row r="4993" spans="3:4" x14ac:dyDescent="0.35">
      <c r="C4993" s="3" t="s">
        <v>12258</v>
      </c>
      <c r="D4993" s="26">
        <v>0</v>
      </c>
    </row>
    <row r="4994" spans="3:4" x14ac:dyDescent="0.35">
      <c r="C4994" s="3" t="s">
        <v>13383</v>
      </c>
      <c r="D4994" s="26">
        <v>0</v>
      </c>
    </row>
    <row r="4995" spans="3:4" x14ac:dyDescent="0.35">
      <c r="C4995" s="3" t="s">
        <v>12259</v>
      </c>
      <c r="D4995" s="26">
        <v>0</v>
      </c>
    </row>
    <row r="4996" spans="3:4" x14ac:dyDescent="0.35">
      <c r="C4996" s="3" t="s">
        <v>13391</v>
      </c>
      <c r="D4996" s="26">
        <v>0</v>
      </c>
    </row>
    <row r="4997" spans="3:4" x14ac:dyDescent="0.35">
      <c r="C4997" s="3" t="s">
        <v>12260</v>
      </c>
      <c r="D4997" s="26">
        <v>0</v>
      </c>
    </row>
    <row r="4998" spans="3:4" x14ac:dyDescent="0.35">
      <c r="C4998" s="3" t="s">
        <v>13399</v>
      </c>
      <c r="D4998" s="26">
        <v>0</v>
      </c>
    </row>
    <row r="4999" spans="3:4" x14ac:dyDescent="0.35">
      <c r="C4999" s="3" t="s">
        <v>12261</v>
      </c>
      <c r="D4999" s="26">
        <v>0</v>
      </c>
    </row>
    <row r="5000" spans="3:4" x14ac:dyDescent="0.35">
      <c r="C5000" s="3" t="s">
        <v>13407</v>
      </c>
      <c r="D5000" s="26">
        <v>0</v>
      </c>
    </row>
    <row r="5001" spans="3:4" x14ac:dyDescent="0.35">
      <c r="C5001" s="3" t="s">
        <v>12262</v>
      </c>
      <c r="D5001" s="26">
        <v>0</v>
      </c>
    </row>
    <row r="5002" spans="3:4" x14ac:dyDescent="0.35">
      <c r="C5002" s="3" t="s">
        <v>13415</v>
      </c>
      <c r="D5002" s="26">
        <v>0</v>
      </c>
    </row>
    <row r="5003" spans="3:4" x14ac:dyDescent="0.35">
      <c r="C5003" s="3" t="s">
        <v>12263</v>
      </c>
      <c r="D5003" s="26">
        <v>0</v>
      </c>
    </row>
    <row r="5004" spans="3:4" x14ac:dyDescent="0.35">
      <c r="C5004" s="3" t="s">
        <v>13423</v>
      </c>
      <c r="D5004" s="26">
        <v>0</v>
      </c>
    </row>
    <row r="5005" spans="3:4" x14ac:dyDescent="0.35">
      <c r="C5005" s="3" t="s">
        <v>12264</v>
      </c>
      <c r="D5005" s="26">
        <v>0</v>
      </c>
    </row>
    <row r="5006" spans="3:4" x14ac:dyDescent="0.35">
      <c r="C5006" s="3" t="s">
        <v>13431</v>
      </c>
      <c r="D5006" s="26">
        <v>0</v>
      </c>
    </row>
    <row r="5007" spans="3:4" x14ac:dyDescent="0.35">
      <c r="C5007" s="3" t="s">
        <v>12265</v>
      </c>
      <c r="D5007" s="26">
        <v>0</v>
      </c>
    </row>
    <row r="5008" spans="3:4" x14ac:dyDescent="0.35">
      <c r="C5008" s="3" t="s">
        <v>13439</v>
      </c>
      <c r="D5008" s="26">
        <v>0</v>
      </c>
    </row>
    <row r="5009" spans="3:4" x14ac:dyDescent="0.35">
      <c r="C5009" s="3" t="s">
        <v>12266</v>
      </c>
      <c r="D5009" s="26">
        <v>0</v>
      </c>
    </row>
    <row r="5010" spans="3:4" x14ac:dyDescent="0.35">
      <c r="C5010" s="3" t="s">
        <v>13447</v>
      </c>
      <c r="D5010" s="26">
        <v>0</v>
      </c>
    </row>
    <row r="5011" spans="3:4" x14ac:dyDescent="0.35">
      <c r="C5011" s="3" t="s">
        <v>12267</v>
      </c>
      <c r="D5011" s="26">
        <v>0</v>
      </c>
    </row>
    <row r="5012" spans="3:4" x14ac:dyDescent="0.35">
      <c r="C5012" s="3" t="s">
        <v>13455</v>
      </c>
      <c r="D5012" s="26">
        <v>0</v>
      </c>
    </row>
    <row r="5013" spans="3:4" x14ac:dyDescent="0.35">
      <c r="C5013" s="3" t="s">
        <v>12268</v>
      </c>
      <c r="D5013" s="26">
        <v>0</v>
      </c>
    </row>
    <row r="5014" spans="3:4" x14ac:dyDescent="0.35">
      <c r="C5014" s="3" t="s">
        <v>13463</v>
      </c>
      <c r="D5014" s="26">
        <v>0</v>
      </c>
    </row>
    <row r="5015" spans="3:4" x14ac:dyDescent="0.35">
      <c r="C5015" s="3" t="s">
        <v>12269</v>
      </c>
      <c r="D5015" s="26">
        <v>0</v>
      </c>
    </row>
    <row r="5016" spans="3:4" x14ac:dyDescent="0.35">
      <c r="C5016" s="3" t="s">
        <v>13471</v>
      </c>
      <c r="D5016" s="26">
        <v>0</v>
      </c>
    </row>
    <row r="5017" spans="3:4" x14ac:dyDescent="0.35">
      <c r="C5017" s="3" t="s">
        <v>12270</v>
      </c>
      <c r="D5017" s="26">
        <v>0</v>
      </c>
    </row>
    <row r="5018" spans="3:4" x14ac:dyDescent="0.35">
      <c r="C5018" s="3" t="s">
        <v>13479</v>
      </c>
      <c r="D5018" s="26">
        <v>0</v>
      </c>
    </row>
    <row r="5019" spans="3:4" x14ac:dyDescent="0.35">
      <c r="C5019" s="3" t="s">
        <v>12271</v>
      </c>
      <c r="D5019" s="26">
        <v>0</v>
      </c>
    </row>
    <row r="5020" spans="3:4" x14ac:dyDescent="0.35">
      <c r="C5020" s="3" t="s">
        <v>13487</v>
      </c>
      <c r="D5020" s="26">
        <v>0</v>
      </c>
    </row>
    <row r="5021" spans="3:4" x14ac:dyDescent="0.35">
      <c r="C5021" s="3" t="s">
        <v>12272</v>
      </c>
      <c r="D5021" s="26">
        <v>0</v>
      </c>
    </row>
    <row r="5022" spans="3:4" x14ac:dyDescent="0.35">
      <c r="C5022" s="3" t="s">
        <v>13495</v>
      </c>
      <c r="D5022" s="26">
        <v>0</v>
      </c>
    </row>
    <row r="5023" spans="3:4" x14ac:dyDescent="0.35">
      <c r="C5023" s="3" t="s">
        <v>12273</v>
      </c>
      <c r="D5023" s="26">
        <v>0</v>
      </c>
    </row>
    <row r="5024" spans="3:4" x14ac:dyDescent="0.35">
      <c r="C5024" s="3" t="s">
        <v>13503</v>
      </c>
      <c r="D5024" s="26">
        <v>0</v>
      </c>
    </row>
    <row r="5025" spans="3:4" x14ac:dyDescent="0.35">
      <c r="C5025" s="3" t="s">
        <v>12274</v>
      </c>
      <c r="D5025" s="26">
        <v>0</v>
      </c>
    </row>
    <row r="5026" spans="3:4" x14ac:dyDescent="0.35">
      <c r="C5026" s="3" t="s">
        <v>13511</v>
      </c>
      <c r="D5026" s="26">
        <v>0</v>
      </c>
    </row>
    <row r="5027" spans="3:4" x14ac:dyDescent="0.35">
      <c r="C5027" s="3" t="s">
        <v>12275</v>
      </c>
      <c r="D5027" s="26">
        <v>0</v>
      </c>
    </row>
    <row r="5028" spans="3:4" x14ac:dyDescent="0.35">
      <c r="C5028" s="3" t="s">
        <v>13519</v>
      </c>
      <c r="D5028" s="26">
        <v>0</v>
      </c>
    </row>
    <row r="5029" spans="3:4" x14ac:dyDescent="0.35">
      <c r="C5029" s="3" t="s">
        <v>12276</v>
      </c>
      <c r="D5029" s="26">
        <v>0</v>
      </c>
    </row>
    <row r="5030" spans="3:4" x14ac:dyDescent="0.35">
      <c r="C5030" s="3" t="s">
        <v>13527</v>
      </c>
      <c r="D5030" s="26">
        <v>0</v>
      </c>
    </row>
    <row r="5031" spans="3:4" x14ac:dyDescent="0.35">
      <c r="C5031" s="3" t="s">
        <v>12277</v>
      </c>
      <c r="D5031" s="26">
        <v>0</v>
      </c>
    </row>
    <row r="5032" spans="3:4" x14ac:dyDescent="0.35">
      <c r="C5032" s="3" t="s">
        <v>13535</v>
      </c>
      <c r="D5032" s="26">
        <v>0</v>
      </c>
    </row>
    <row r="5033" spans="3:4" x14ac:dyDescent="0.35">
      <c r="C5033" s="3" t="s">
        <v>12278</v>
      </c>
      <c r="D5033" s="26">
        <v>0</v>
      </c>
    </row>
    <row r="5034" spans="3:4" x14ac:dyDescent="0.35">
      <c r="C5034" s="3" t="s">
        <v>13543</v>
      </c>
      <c r="D5034" s="26">
        <v>0</v>
      </c>
    </row>
    <row r="5035" spans="3:4" x14ac:dyDescent="0.35">
      <c r="C5035" s="3" t="s">
        <v>12279</v>
      </c>
      <c r="D5035" s="26">
        <v>0</v>
      </c>
    </row>
    <row r="5036" spans="3:4" x14ac:dyDescent="0.35">
      <c r="C5036" s="3" t="s">
        <v>13551</v>
      </c>
      <c r="D5036" s="26">
        <v>0</v>
      </c>
    </row>
    <row r="5037" spans="3:4" x14ac:dyDescent="0.35">
      <c r="C5037" s="3" t="s">
        <v>12280</v>
      </c>
      <c r="D5037" s="26">
        <v>0</v>
      </c>
    </row>
    <row r="5038" spans="3:4" x14ac:dyDescent="0.35">
      <c r="C5038" s="3" t="s">
        <v>13559</v>
      </c>
      <c r="D5038" s="26">
        <v>0</v>
      </c>
    </row>
    <row r="5039" spans="3:4" x14ac:dyDescent="0.35">
      <c r="C5039" s="3" t="s">
        <v>12281</v>
      </c>
      <c r="D5039" s="26">
        <v>0</v>
      </c>
    </row>
    <row r="5040" spans="3:4" x14ac:dyDescent="0.35">
      <c r="C5040" s="3" t="s">
        <v>13567</v>
      </c>
      <c r="D5040" s="26">
        <v>0</v>
      </c>
    </row>
    <row r="5041" spans="3:4" x14ac:dyDescent="0.35">
      <c r="C5041" s="3" t="s">
        <v>12282</v>
      </c>
      <c r="D5041" s="26">
        <v>0</v>
      </c>
    </row>
    <row r="5042" spans="3:4" x14ac:dyDescent="0.35">
      <c r="C5042" s="3" t="s">
        <v>13575</v>
      </c>
      <c r="D5042" s="26">
        <v>0</v>
      </c>
    </row>
    <row r="5043" spans="3:4" x14ac:dyDescent="0.35">
      <c r="C5043" s="3" t="s">
        <v>12283</v>
      </c>
      <c r="D5043" s="26">
        <v>0</v>
      </c>
    </row>
    <row r="5044" spans="3:4" x14ac:dyDescent="0.35">
      <c r="C5044" s="3" t="s">
        <v>13583</v>
      </c>
      <c r="D5044" s="26">
        <v>0</v>
      </c>
    </row>
    <row r="5045" spans="3:4" x14ac:dyDescent="0.35">
      <c r="C5045" s="3" t="s">
        <v>12284</v>
      </c>
      <c r="D5045" s="26">
        <v>0</v>
      </c>
    </row>
    <row r="5046" spans="3:4" x14ac:dyDescent="0.35">
      <c r="C5046" s="3" t="s">
        <v>13591</v>
      </c>
      <c r="D5046" s="26">
        <v>0</v>
      </c>
    </row>
    <row r="5047" spans="3:4" x14ac:dyDescent="0.35">
      <c r="C5047" s="3" t="s">
        <v>12285</v>
      </c>
      <c r="D5047" s="26">
        <v>0</v>
      </c>
    </row>
    <row r="5048" spans="3:4" x14ac:dyDescent="0.35">
      <c r="C5048" s="3" t="s">
        <v>13599</v>
      </c>
      <c r="D5048" s="26">
        <v>0</v>
      </c>
    </row>
    <row r="5049" spans="3:4" x14ac:dyDescent="0.35">
      <c r="C5049" s="3" t="s">
        <v>12286</v>
      </c>
      <c r="D5049" s="26">
        <v>0</v>
      </c>
    </row>
    <row r="5050" spans="3:4" x14ac:dyDescent="0.35">
      <c r="C5050" s="3" t="s">
        <v>13607</v>
      </c>
      <c r="D5050" s="26">
        <v>0</v>
      </c>
    </row>
    <row r="5051" spans="3:4" x14ac:dyDescent="0.35">
      <c r="C5051" s="3" t="s">
        <v>12287</v>
      </c>
      <c r="D5051" s="26">
        <v>0</v>
      </c>
    </row>
    <row r="5052" spans="3:4" x14ac:dyDescent="0.35">
      <c r="C5052" s="3" t="s">
        <v>13615</v>
      </c>
      <c r="D5052" s="26">
        <v>0</v>
      </c>
    </row>
    <row r="5053" spans="3:4" x14ac:dyDescent="0.35">
      <c r="C5053" s="3" t="s">
        <v>12288</v>
      </c>
      <c r="D5053" s="26">
        <v>0</v>
      </c>
    </row>
    <row r="5054" spans="3:4" x14ac:dyDescent="0.35">
      <c r="C5054" s="3" t="s">
        <v>13623</v>
      </c>
      <c r="D5054" s="26">
        <v>0</v>
      </c>
    </row>
    <row r="5055" spans="3:4" x14ac:dyDescent="0.35">
      <c r="C5055" s="3" t="s">
        <v>12289</v>
      </c>
      <c r="D5055" s="26">
        <v>0</v>
      </c>
    </row>
    <row r="5056" spans="3:4" x14ac:dyDescent="0.35">
      <c r="C5056" s="3" t="s">
        <v>13631</v>
      </c>
      <c r="D5056" s="26">
        <v>0</v>
      </c>
    </row>
    <row r="5057" spans="3:4" x14ac:dyDescent="0.35">
      <c r="C5057" s="3" t="s">
        <v>12290</v>
      </c>
      <c r="D5057" s="26">
        <v>0</v>
      </c>
    </row>
    <row r="5058" spans="3:4" x14ac:dyDescent="0.35">
      <c r="C5058" s="3" t="s">
        <v>13639</v>
      </c>
      <c r="D5058" s="26">
        <v>0</v>
      </c>
    </row>
    <row r="5059" spans="3:4" x14ac:dyDescent="0.35">
      <c r="C5059" s="3" t="s">
        <v>12291</v>
      </c>
      <c r="D5059" s="26">
        <v>0</v>
      </c>
    </row>
    <row r="5060" spans="3:4" x14ac:dyDescent="0.35">
      <c r="C5060" s="3" t="s">
        <v>13647</v>
      </c>
      <c r="D5060" s="26">
        <v>0</v>
      </c>
    </row>
    <row r="5061" spans="3:4" x14ac:dyDescent="0.35">
      <c r="C5061" s="3" t="s">
        <v>12292</v>
      </c>
      <c r="D5061" s="26">
        <v>0</v>
      </c>
    </row>
    <row r="5062" spans="3:4" x14ac:dyDescent="0.35">
      <c r="C5062" s="3" t="s">
        <v>13655</v>
      </c>
      <c r="D5062" s="26">
        <v>0</v>
      </c>
    </row>
    <row r="5063" spans="3:4" x14ac:dyDescent="0.35">
      <c r="C5063" s="3" t="s">
        <v>12293</v>
      </c>
      <c r="D5063" s="26">
        <v>0</v>
      </c>
    </row>
    <row r="5064" spans="3:4" x14ac:dyDescent="0.35">
      <c r="C5064" s="3" t="s">
        <v>13663</v>
      </c>
      <c r="D5064" s="26">
        <v>0</v>
      </c>
    </row>
    <row r="5065" spans="3:4" x14ac:dyDescent="0.35">
      <c r="C5065" s="3" t="s">
        <v>12294</v>
      </c>
      <c r="D5065" s="26">
        <v>0</v>
      </c>
    </row>
    <row r="5066" spans="3:4" x14ac:dyDescent="0.35">
      <c r="C5066" s="3" t="s">
        <v>13671</v>
      </c>
      <c r="D5066" s="26">
        <v>0</v>
      </c>
    </row>
    <row r="5067" spans="3:4" x14ac:dyDescent="0.35">
      <c r="C5067" s="3" t="s">
        <v>12295</v>
      </c>
      <c r="D5067" s="26">
        <v>0</v>
      </c>
    </row>
    <row r="5068" spans="3:4" x14ac:dyDescent="0.35">
      <c r="C5068" s="3" t="s">
        <v>13679</v>
      </c>
      <c r="D5068" s="26">
        <v>0</v>
      </c>
    </row>
    <row r="5069" spans="3:4" x14ac:dyDescent="0.35">
      <c r="C5069" s="3" t="s">
        <v>12296</v>
      </c>
      <c r="D5069" s="26">
        <v>0</v>
      </c>
    </row>
    <row r="5070" spans="3:4" x14ac:dyDescent="0.35">
      <c r="C5070" s="3" t="s">
        <v>13687</v>
      </c>
      <c r="D5070" s="26">
        <v>0</v>
      </c>
    </row>
    <row r="5071" spans="3:4" x14ac:dyDescent="0.35">
      <c r="C5071" s="3" t="s">
        <v>12297</v>
      </c>
      <c r="D5071" s="26">
        <v>0</v>
      </c>
    </row>
    <row r="5072" spans="3:4" x14ac:dyDescent="0.35">
      <c r="C5072" s="3" t="s">
        <v>13695</v>
      </c>
      <c r="D5072" s="26">
        <v>0</v>
      </c>
    </row>
    <row r="5073" spans="3:4" x14ac:dyDescent="0.35">
      <c r="C5073" s="3" t="s">
        <v>12298</v>
      </c>
      <c r="D5073" s="26">
        <v>0</v>
      </c>
    </row>
    <row r="5074" spans="3:4" x14ac:dyDescent="0.35">
      <c r="C5074" s="3" t="s">
        <v>13703</v>
      </c>
      <c r="D5074" s="26">
        <v>0</v>
      </c>
    </row>
    <row r="5075" spans="3:4" x14ac:dyDescent="0.35">
      <c r="C5075" s="3" t="s">
        <v>12090</v>
      </c>
      <c r="D5075" s="26">
        <v>0</v>
      </c>
    </row>
    <row r="5076" spans="3:4" x14ac:dyDescent="0.35">
      <c r="C5076" s="3" t="s">
        <v>13711</v>
      </c>
      <c r="D5076" s="26">
        <v>0</v>
      </c>
    </row>
    <row r="5077" spans="3:4" x14ac:dyDescent="0.35">
      <c r="C5077" s="3" t="s">
        <v>12300</v>
      </c>
      <c r="D5077" s="26">
        <v>0</v>
      </c>
    </row>
    <row r="5078" spans="3:4" x14ac:dyDescent="0.35">
      <c r="C5078" s="3" t="s">
        <v>13719</v>
      </c>
      <c r="D5078" s="26">
        <v>0</v>
      </c>
    </row>
    <row r="5079" spans="3:4" x14ac:dyDescent="0.35">
      <c r="C5079" s="3" t="s">
        <v>12301</v>
      </c>
      <c r="D5079" s="26">
        <v>0</v>
      </c>
    </row>
    <row r="5080" spans="3:4" x14ac:dyDescent="0.35">
      <c r="C5080" s="3" t="s">
        <v>13727</v>
      </c>
      <c r="D5080" s="26">
        <v>0</v>
      </c>
    </row>
    <row r="5081" spans="3:4" x14ac:dyDescent="0.35">
      <c r="C5081" s="3" t="s">
        <v>12302</v>
      </c>
      <c r="D5081" s="26">
        <v>0</v>
      </c>
    </row>
    <row r="5082" spans="3:4" x14ac:dyDescent="0.35">
      <c r="C5082" s="3" t="s">
        <v>13735</v>
      </c>
      <c r="D5082" s="26">
        <v>0</v>
      </c>
    </row>
    <row r="5083" spans="3:4" x14ac:dyDescent="0.35">
      <c r="C5083" s="3" t="s">
        <v>12303</v>
      </c>
      <c r="D5083" s="26">
        <v>0</v>
      </c>
    </row>
    <row r="5084" spans="3:4" x14ac:dyDescent="0.35">
      <c r="C5084" s="3" t="s">
        <v>13743</v>
      </c>
      <c r="D5084" s="26">
        <v>0</v>
      </c>
    </row>
    <row r="5085" spans="3:4" x14ac:dyDescent="0.35">
      <c r="C5085" s="3" t="s">
        <v>12304</v>
      </c>
      <c r="D5085" s="26">
        <v>0</v>
      </c>
    </row>
    <row r="5086" spans="3:4" x14ac:dyDescent="0.35">
      <c r="C5086" s="3" t="s">
        <v>13751</v>
      </c>
      <c r="D5086" s="26">
        <v>0</v>
      </c>
    </row>
    <row r="5087" spans="3:4" x14ac:dyDescent="0.35">
      <c r="C5087" s="3" t="s">
        <v>12305</v>
      </c>
      <c r="D5087" s="26">
        <v>0</v>
      </c>
    </row>
    <row r="5088" spans="3:4" x14ac:dyDescent="0.35">
      <c r="C5088" s="3" t="s">
        <v>13759</v>
      </c>
      <c r="D5088" s="26">
        <v>0</v>
      </c>
    </row>
    <row r="5089" spans="3:4" x14ac:dyDescent="0.35">
      <c r="C5089" s="3" t="s">
        <v>12306</v>
      </c>
      <c r="D5089" s="26">
        <v>0</v>
      </c>
    </row>
    <row r="5090" spans="3:4" x14ac:dyDescent="0.35">
      <c r="C5090" s="3" t="s">
        <v>13767</v>
      </c>
      <c r="D5090" s="26">
        <v>0</v>
      </c>
    </row>
    <row r="5091" spans="3:4" x14ac:dyDescent="0.35">
      <c r="C5091" s="3" t="s">
        <v>12307</v>
      </c>
      <c r="D5091" s="26">
        <v>0</v>
      </c>
    </row>
    <row r="5092" spans="3:4" x14ac:dyDescent="0.35">
      <c r="C5092" s="3" t="s">
        <v>13775</v>
      </c>
      <c r="D5092" s="26">
        <v>0</v>
      </c>
    </row>
    <row r="5093" spans="3:4" x14ac:dyDescent="0.35">
      <c r="C5093" s="3" t="s">
        <v>12308</v>
      </c>
      <c r="D5093" s="26">
        <v>0</v>
      </c>
    </row>
    <row r="5094" spans="3:4" x14ac:dyDescent="0.35">
      <c r="C5094" s="3" t="s">
        <v>13783</v>
      </c>
      <c r="D5094" s="26">
        <v>0</v>
      </c>
    </row>
    <row r="5095" spans="3:4" x14ac:dyDescent="0.35">
      <c r="C5095" s="3" t="s">
        <v>12309</v>
      </c>
      <c r="D5095" s="26">
        <v>0</v>
      </c>
    </row>
    <row r="5096" spans="3:4" x14ac:dyDescent="0.35">
      <c r="C5096" s="3" t="s">
        <v>13791</v>
      </c>
      <c r="D5096" s="26">
        <v>0</v>
      </c>
    </row>
    <row r="5097" spans="3:4" x14ac:dyDescent="0.35">
      <c r="C5097" s="3" t="s">
        <v>12310</v>
      </c>
      <c r="D5097" s="26">
        <v>0</v>
      </c>
    </row>
    <row r="5098" spans="3:4" x14ac:dyDescent="0.35">
      <c r="C5098" s="3" t="s">
        <v>13799</v>
      </c>
      <c r="D5098" s="26">
        <v>0</v>
      </c>
    </row>
    <row r="5099" spans="3:4" x14ac:dyDescent="0.35">
      <c r="C5099" s="3" t="s">
        <v>12311</v>
      </c>
      <c r="D5099" s="26">
        <v>0</v>
      </c>
    </row>
    <row r="5100" spans="3:4" x14ac:dyDescent="0.35">
      <c r="C5100" s="3" t="s">
        <v>13807</v>
      </c>
      <c r="D5100" s="26">
        <v>0</v>
      </c>
    </row>
    <row r="5101" spans="3:4" x14ac:dyDescent="0.35">
      <c r="C5101" s="3" t="s">
        <v>12312</v>
      </c>
      <c r="D5101" s="26">
        <v>0</v>
      </c>
    </row>
    <row r="5102" spans="3:4" x14ac:dyDescent="0.35">
      <c r="C5102" s="3" t="s">
        <v>13815</v>
      </c>
      <c r="D5102" s="26">
        <v>0</v>
      </c>
    </row>
    <row r="5103" spans="3:4" x14ac:dyDescent="0.35">
      <c r="C5103" s="3" t="s">
        <v>12313</v>
      </c>
      <c r="D5103" s="26">
        <v>0</v>
      </c>
    </row>
    <row r="5104" spans="3:4" x14ac:dyDescent="0.35">
      <c r="C5104" s="3" t="s">
        <v>13823</v>
      </c>
      <c r="D5104" s="26">
        <v>0</v>
      </c>
    </row>
    <row r="5105" spans="3:4" x14ac:dyDescent="0.35">
      <c r="C5105" s="3" t="s">
        <v>12314</v>
      </c>
      <c r="D5105" s="26">
        <v>0</v>
      </c>
    </row>
    <row r="5106" spans="3:4" x14ac:dyDescent="0.35">
      <c r="C5106" s="3" t="s">
        <v>13831</v>
      </c>
      <c r="D5106" s="26">
        <v>0</v>
      </c>
    </row>
    <row r="5107" spans="3:4" x14ac:dyDescent="0.35">
      <c r="C5107" s="3" t="s">
        <v>12315</v>
      </c>
      <c r="D5107" s="26">
        <v>0</v>
      </c>
    </row>
    <row r="5108" spans="3:4" x14ac:dyDescent="0.35">
      <c r="C5108" s="3" t="s">
        <v>13839</v>
      </c>
      <c r="D5108" s="26">
        <v>0</v>
      </c>
    </row>
    <row r="5109" spans="3:4" x14ac:dyDescent="0.35">
      <c r="C5109" s="3" t="s">
        <v>12316</v>
      </c>
      <c r="D5109" s="26">
        <v>0</v>
      </c>
    </row>
    <row r="5110" spans="3:4" x14ac:dyDescent="0.35">
      <c r="C5110" s="3" t="s">
        <v>13847</v>
      </c>
      <c r="D5110" s="26">
        <v>0</v>
      </c>
    </row>
    <row r="5111" spans="3:4" x14ac:dyDescent="0.35">
      <c r="C5111" s="3" t="s">
        <v>12317</v>
      </c>
      <c r="D5111" s="26">
        <v>0</v>
      </c>
    </row>
    <row r="5112" spans="3:4" x14ac:dyDescent="0.35">
      <c r="C5112" s="3" t="s">
        <v>13855</v>
      </c>
      <c r="D5112" s="26">
        <v>0</v>
      </c>
    </row>
    <row r="5113" spans="3:4" x14ac:dyDescent="0.35">
      <c r="C5113" s="3" t="s">
        <v>12318</v>
      </c>
      <c r="D5113" s="26">
        <v>0</v>
      </c>
    </row>
    <row r="5114" spans="3:4" x14ac:dyDescent="0.35">
      <c r="C5114" s="3" t="s">
        <v>13863</v>
      </c>
      <c r="D5114" s="26">
        <v>0</v>
      </c>
    </row>
    <row r="5115" spans="3:4" x14ac:dyDescent="0.35">
      <c r="C5115" s="3" t="s">
        <v>12319</v>
      </c>
      <c r="D5115" s="26">
        <v>0</v>
      </c>
    </row>
    <row r="5116" spans="3:4" x14ac:dyDescent="0.35">
      <c r="C5116" s="3" t="s">
        <v>13871</v>
      </c>
      <c r="D5116" s="26">
        <v>0</v>
      </c>
    </row>
    <row r="5117" spans="3:4" x14ac:dyDescent="0.35">
      <c r="C5117" s="3" t="s">
        <v>12320</v>
      </c>
      <c r="D5117" s="26">
        <v>0</v>
      </c>
    </row>
    <row r="5118" spans="3:4" x14ac:dyDescent="0.35">
      <c r="C5118" s="3" t="s">
        <v>13879</v>
      </c>
      <c r="D5118" s="26">
        <v>0</v>
      </c>
    </row>
    <row r="5119" spans="3:4" x14ac:dyDescent="0.35">
      <c r="C5119" s="3" t="s">
        <v>12321</v>
      </c>
      <c r="D5119" s="26">
        <v>0</v>
      </c>
    </row>
    <row r="5120" spans="3:4" x14ac:dyDescent="0.35">
      <c r="C5120" s="3" t="s">
        <v>13887</v>
      </c>
      <c r="D5120" s="26">
        <v>0</v>
      </c>
    </row>
    <row r="5121" spans="3:4" x14ac:dyDescent="0.35">
      <c r="C5121" s="3" t="s">
        <v>12322</v>
      </c>
      <c r="D5121" s="26">
        <v>0</v>
      </c>
    </row>
    <row r="5122" spans="3:4" x14ac:dyDescent="0.35">
      <c r="C5122" s="3" t="s">
        <v>13895</v>
      </c>
      <c r="D5122" s="26">
        <v>0</v>
      </c>
    </row>
    <row r="5123" spans="3:4" x14ac:dyDescent="0.35">
      <c r="C5123" s="3" t="s">
        <v>12323</v>
      </c>
      <c r="D5123" s="26">
        <v>0</v>
      </c>
    </row>
    <row r="5124" spans="3:4" x14ac:dyDescent="0.35">
      <c r="C5124" s="3" t="s">
        <v>13903</v>
      </c>
      <c r="D5124" s="26">
        <v>0</v>
      </c>
    </row>
    <row r="5125" spans="3:4" x14ac:dyDescent="0.35">
      <c r="C5125" s="3" t="s">
        <v>12324</v>
      </c>
      <c r="D5125" s="26">
        <v>0</v>
      </c>
    </row>
    <row r="5126" spans="3:4" x14ac:dyDescent="0.35">
      <c r="C5126" s="3" t="s">
        <v>13911</v>
      </c>
      <c r="D5126" s="26">
        <v>0</v>
      </c>
    </row>
    <row r="5127" spans="3:4" x14ac:dyDescent="0.35">
      <c r="C5127" s="3" t="s">
        <v>12325</v>
      </c>
      <c r="D5127" s="26">
        <v>0</v>
      </c>
    </row>
    <row r="5128" spans="3:4" x14ac:dyDescent="0.35">
      <c r="C5128" s="3" t="s">
        <v>13919</v>
      </c>
      <c r="D5128" s="26">
        <v>0</v>
      </c>
    </row>
    <row r="5129" spans="3:4" x14ac:dyDescent="0.35">
      <c r="C5129" s="3" t="s">
        <v>12326</v>
      </c>
      <c r="D5129" s="26">
        <v>0</v>
      </c>
    </row>
    <row r="5130" spans="3:4" x14ac:dyDescent="0.35">
      <c r="C5130" s="3" t="s">
        <v>13935</v>
      </c>
      <c r="D5130" s="26">
        <v>0</v>
      </c>
    </row>
    <row r="5131" spans="3:4" x14ac:dyDescent="0.35">
      <c r="C5131" s="3" t="s">
        <v>12327</v>
      </c>
      <c r="D5131" s="26">
        <v>0</v>
      </c>
    </row>
    <row r="5132" spans="3:4" x14ac:dyDescent="0.35">
      <c r="C5132" s="3" t="s">
        <v>13943</v>
      </c>
      <c r="D5132" s="26">
        <v>0</v>
      </c>
    </row>
    <row r="5133" spans="3:4" x14ac:dyDescent="0.35">
      <c r="C5133" s="3" t="s">
        <v>12328</v>
      </c>
      <c r="D5133" s="26">
        <v>0</v>
      </c>
    </row>
    <row r="5134" spans="3:4" x14ac:dyDescent="0.35">
      <c r="C5134" s="3" t="s">
        <v>13951</v>
      </c>
      <c r="D5134" s="26">
        <v>0</v>
      </c>
    </row>
    <row r="5135" spans="3:4" x14ac:dyDescent="0.35">
      <c r="C5135" s="3" t="s">
        <v>12329</v>
      </c>
      <c r="D5135" s="26">
        <v>0</v>
      </c>
    </row>
    <row r="5136" spans="3:4" x14ac:dyDescent="0.35">
      <c r="C5136" s="3" t="s">
        <v>13959</v>
      </c>
      <c r="D5136" s="26">
        <v>0</v>
      </c>
    </row>
    <row r="5137" spans="3:4" x14ac:dyDescent="0.35">
      <c r="C5137" s="3" t="s">
        <v>12330</v>
      </c>
      <c r="D5137" s="26">
        <v>0</v>
      </c>
    </row>
    <row r="5138" spans="3:4" x14ac:dyDescent="0.35">
      <c r="C5138" s="3" t="s">
        <v>13967</v>
      </c>
      <c r="D5138" s="26">
        <v>0</v>
      </c>
    </row>
    <row r="5139" spans="3:4" x14ac:dyDescent="0.35">
      <c r="C5139" s="3" t="s">
        <v>12331</v>
      </c>
      <c r="D5139" s="26">
        <v>0</v>
      </c>
    </row>
    <row r="5140" spans="3:4" x14ac:dyDescent="0.35">
      <c r="C5140" s="3" t="s">
        <v>13975</v>
      </c>
      <c r="D5140" s="26">
        <v>0</v>
      </c>
    </row>
    <row r="5141" spans="3:4" x14ac:dyDescent="0.35">
      <c r="C5141" s="3" t="s">
        <v>12332</v>
      </c>
      <c r="D5141" s="26">
        <v>0</v>
      </c>
    </row>
    <row r="5142" spans="3:4" x14ac:dyDescent="0.35">
      <c r="C5142" s="3" t="s">
        <v>13983</v>
      </c>
      <c r="D5142" s="26">
        <v>0</v>
      </c>
    </row>
    <row r="5143" spans="3:4" x14ac:dyDescent="0.35">
      <c r="C5143" s="3" t="s">
        <v>12333</v>
      </c>
      <c r="D5143" s="26">
        <v>0</v>
      </c>
    </row>
    <row r="5144" spans="3:4" x14ac:dyDescent="0.35">
      <c r="C5144" s="3" t="s">
        <v>13991</v>
      </c>
      <c r="D5144" s="26">
        <v>0</v>
      </c>
    </row>
    <row r="5145" spans="3:4" x14ac:dyDescent="0.35">
      <c r="C5145" s="3" t="s">
        <v>12334</v>
      </c>
      <c r="D5145" s="26">
        <v>0</v>
      </c>
    </row>
    <row r="5146" spans="3:4" x14ac:dyDescent="0.35">
      <c r="C5146" s="3" t="s">
        <v>13999</v>
      </c>
      <c r="D5146" s="26">
        <v>0</v>
      </c>
    </row>
    <row r="5147" spans="3:4" x14ac:dyDescent="0.35">
      <c r="C5147" s="3" t="s">
        <v>12335</v>
      </c>
      <c r="D5147" s="26">
        <v>0</v>
      </c>
    </row>
    <row r="5148" spans="3:4" x14ac:dyDescent="0.35">
      <c r="C5148" s="3" t="s">
        <v>14007</v>
      </c>
      <c r="D5148" s="26">
        <v>0</v>
      </c>
    </row>
    <row r="5149" spans="3:4" x14ac:dyDescent="0.35">
      <c r="C5149" s="3" t="s">
        <v>12336</v>
      </c>
      <c r="D5149" s="26">
        <v>0</v>
      </c>
    </row>
    <row r="5150" spans="3:4" x14ac:dyDescent="0.35">
      <c r="C5150" s="3" t="s">
        <v>14015</v>
      </c>
      <c r="D5150" s="26">
        <v>0</v>
      </c>
    </row>
    <row r="5151" spans="3:4" x14ac:dyDescent="0.35">
      <c r="C5151" s="3" t="s">
        <v>12337</v>
      </c>
      <c r="D5151" s="26">
        <v>0</v>
      </c>
    </row>
    <row r="5152" spans="3:4" x14ac:dyDescent="0.35">
      <c r="C5152" s="3" t="s">
        <v>14023</v>
      </c>
      <c r="D5152" s="26">
        <v>0</v>
      </c>
    </row>
    <row r="5153" spans="3:4" x14ac:dyDescent="0.35">
      <c r="C5153" s="3" t="s">
        <v>12338</v>
      </c>
      <c r="D5153" s="26">
        <v>0</v>
      </c>
    </row>
    <row r="5154" spans="3:4" x14ac:dyDescent="0.35">
      <c r="C5154" s="3" t="s">
        <v>14031</v>
      </c>
      <c r="D5154" s="26">
        <v>0</v>
      </c>
    </row>
    <row r="5155" spans="3:4" x14ac:dyDescent="0.35">
      <c r="C5155" s="3" t="s">
        <v>12339</v>
      </c>
      <c r="D5155" s="26">
        <v>0</v>
      </c>
    </row>
    <row r="5156" spans="3:4" x14ac:dyDescent="0.35">
      <c r="C5156" s="3" t="s">
        <v>14039</v>
      </c>
      <c r="D5156" s="26">
        <v>0</v>
      </c>
    </row>
    <row r="5157" spans="3:4" x14ac:dyDescent="0.35">
      <c r="C5157" s="3" t="s">
        <v>12340</v>
      </c>
      <c r="D5157" s="26">
        <v>0</v>
      </c>
    </row>
    <row r="5158" spans="3:4" x14ac:dyDescent="0.35">
      <c r="C5158" s="3" t="s">
        <v>14047</v>
      </c>
      <c r="D5158" s="26">
        <v>0</v>
      </c>
    </row>
    <row r="5159" spans="3:4" x14ac:dyDescent="0.35">
      <c r="C5159" s="3" t="s">
        <v>12341</v>
      </c>
      <c r="D5159" s="26">
        <v>0</v>
      </c>
    </row>
    <row r="5160" spans="3:4" x14ac:dyDescent="0.35">
      <c r="C5160" s="3" t="s">
        <v>14055</v>
      </c>
      <c r="D5160" s="26">
        <v>0</v>
      </c>
    </row>
    <row r="5161" spans="3:4" x14ac:dyDescent="0.35">
      <c r="C5161" s="3" t="s">
        <v>12342</v>
      </c>
      <c r="D5161" s="26">
        <v>0</v>
      </c>
    </row>
    <row r="5162" spans="3:4" x14ac:dyDescent="0.35">
      <c r="C5162" s="3" t="s">
        <v>14063</v>
      </c>
      <c r="D5162" s="26">
        <v>0</v>
      </c>
    </row>
    <row r="5163" spans="3:4" x14ac:dyDescent="0.35">
      <c r="C5163" s="3" t="s">
        <v>12343</v>
      </c>
      <c r="D5163" s="26">
        <v>0</v>
      </c>
    </row>
    <row r="5164" spans="3:4" x14ac:dyDescent="0.35">
      <c r="C5164" s="3" t="s">
        <v>14071</v>
      </c>
      <c r="D5164" s="26">
        <v>0</v>
      </c>
    </row>
    <row r="5165" spans="3:4" x14ac:dyDescent="0.35">
      <c r="C5165" s="3" t="s">
        <v>12344</v>
      </c>
      <c r="D5165" s="26">
        <v>0</v>
      </c>
    </row>
    <row r="5166" spans="3:4" x14ac:dyDescent="0.35">
      <c r="C5166" s="3" t="s">
        <v>14079</v>
      </c>
      <c r="D5166" s="26">
        <v>0</v>
      </c>
    </row>
    <row r="5167" spans="3:4" x14ac:dyDescent="0.35">
      <c r="C5167" s="3" t="s">
        <v>12345</v>
      </c>
      <c r="D5167" s="26">
        <v>0</v>
      </c>
    </row>
    <row r="5168" spans="3:4" x14ac:dyDescent="0.35">
      <c r="C5168" s="3" t="s">
        <v>14087</v>
      </c>
      <c r="D5168" s="26">
        <v>0</v>
      </c>
    </row>
    <row r="5169" spans="3:4" x14ac:dyDescent="0.35">
      <c r="C5169" s="3" t="s">
        <v>12346</v>
      </c>
      <c r="D5169" s="26">
        <v>0</v>
      </c>
    </row>
    <row r="5170" spans="3:4" x14ac:dyDescent="0.35">
      <c r="C5170" s="3" t="s">
        <v>14095</v>
      </c>
      <c r="D5170" s="26">
        <v>0</v>
      </c>
    </row>
    <row r="5171" spans="3:4" x14ac:dyDescent="0.35">
      <c r="C5171" s="3" t="s">
        <v>12347</v>
      </c>
      <c r="D5171" s="26">
        <v>0</v>
      </c>
    </row>
    <row r="5172" spans="3:4" x14ac:dyDescent="0.35">
      <c r="C5172" s="3" t="s">
        <v>14103</v>
      </c>
      <c r="D5172" s="26">
        <v>0</v>
      </c>
    </row>
    <row r="5173" spans="3:4" x14ac:dyDescent="0.35">
      <c r="C5173" s="3" t="s">
        <v>12348</v>
      </c>
      <c r="D5173" s="26">
        <v>0</v>
      </c>
    </row>
    <row r="5174" spans="3:4" x14ac:dyDescent="0.35">
      <c r="C5174" s="3" t="s">
        <v>14111</v>
      </c>
      <c r="D5174" s="26">
        <v>0</v>
      </c>
    </row>
    <row r="5175" spans="3:4" x14ac:dyDescent="0.35">
      <c r="C5175" s="3" t="s">
        <v>12349</v>
      </c>
      <c r="D5175" s="26">
        <v>0</v>
      </c>
    </row>
    <row r="5176" spans="3:4" x14ac:dyDescent="0.35">
      <c r="C5176" s="3" t="s">
        <v>14119</v>
      </c>
      <c r="D5176" s="26">
        <v>0</v>
      </c>
    </row>
    <row r="5177" spans="3:4" x14ac:dyDescent="0.35">
      <c r="C5177" s="3" t="s">
        <v>12350</v>
      </c>
      <c r="D5177" s="26">
        <v>0</v>
      </c>
    </row>
    <row r="5178" spans="3:4" x14ac:dyDescent="0.35">
      <c r="C5178" s="3" t="s">
        <v>14127</v>
      </c>
      <c r="D5178" s="26">
        <v>0</v>
      </c>
    </row>
    <row r="5179" spans="3:4" x14ac:dyDescent="0.35">
      <c r="C5179" s="3" t="s">
        <v>12351</v>
      </c>
      <c r="D5179" s="26">
        <v>0</v>
      </c>
    </row>
    <row r="5180" spans="3:4" x14ac:dyDescent="0.35">
      <c r="C5180" s="3" t="s">
        <v>14135</v>
      </c>
      <c r="D5180" s="26">
        <v>0</v>
      </c>
    </row>
    <row r="5181" spans="3:4" x14ac:dyDescent="0.35">
      <c r="C5181" s="3" t="s">
        <v>12352</v>
      </c>
      <c r="D5181" s="26">
        <v>0</v>
      </c>
    </row>
    <row r="5182" spans="3:4" x14ac:dyDescent="0.35">
      <c r="C5182" s="3" t="s">
        <v>14143</v>
      </c>
      <c r="D5182" s="26">
        <v>0</v>
      </c>
    </row>
    <row r="5183" spans="3:4" x14ac:dyDescent="0.35">
      <c r="C5183" s="3" t="s">
        <v>12353</v>
      </c>
      <c r="D5183" s="26">
        <v>0</v>
      </c>
    </row>
    <row r="5184" spans="3:4" x14ac:dyDescent="0.35">
      <c r="C5184" s="3" t="s">
        <v>14151</v>
      </c>
      <c r="D5184" s="26">
        <v>0</v>
      </c>
    </row>
    <row r="5185" spans="3:4" x14ac:dyDescent="0.35">
      <c r="C5185" s="3" t="s">
        <v>12354</v>
      </c>
      <c r="D5185" s="26">
        <v>0</v>
      </c>
    </row>
    <row r="5186" spans="3:4" x14ac:dyDescent="0.35">
      <c r="C5186" s="3" t="s">
        <v>14159</v>
      </c>
      <c r="D5186" s="26">
        <v>0</v>
      </c>
    </row>
    <row r="5187" spans="3:4" x14ac:dyDescent="0.35">
      <c r="C5187" s="3" t="s">
        <v>12355</v>
      </c>
      <c r="D5187" s="26">
        <v>0</v>
      </c>
    </row>
    <row r="5188" spans="3:4" x14ac:dyDescent="0.35">
      <c r="C5188" s="3" t="s">
        <v>14167</v>
      </c>
      <c r="D5188" s="26">
        <v>0</v>
      </c>
    </row>
    <row r="5189" spans="3:4" x14ac:dyDescent="0.35">
      <c r="C5189" s="3" t="s">
        <v>12356</v>
      </c>
      <c r="D5189" s="26">
        <v>0</v>
      </c>
    </row>
    <row r="5190" spans="3:4" x14ac:dyDescent="0.35">
      <c r="C5190" s="3" t="s">
        <v>14175</v>
      </c>
      <c r="D5190" s="26">
        <v>0</v>
      </c>
    </row>
    <row r="5191" spans="3:4" x14ac:dyDescent="0.35">
      <c r="C5191" s="3" t="s">
        <v>12357</v>
      </c>
      <c r="D5191" s="26">
        <v>0</v>
      </c>
    </row>
    <row r="5192" spans="3:4" x14ac:dyDescent="0.35">
      <c r="C5192" s="3" t="s">
        <v>14183</v>
      </c>
      <c r="D5192" s="26">
        <v>0</v>
      </c>
    </row>
    <row r="5193" spans="3:4" x14ac:dyDescent="0.35">
      <c r="C5193" s="3" t="s">
        <v>12358</v>
      </c>
      <c r="D5193" s="26">
        <v>0</v>
      </c>
    </row>
    <row r="5194" spans="3:4" x14ac:dyDescent="0.35">
      <c r="C5194" s="3" t="s">
        <v>14191</v>
      </c>
      <c r="D5194" s="26">
        <v>0</v>
      </c>
    </row>
    <row r="5195" spans="3:4" x14ac:dyDescent="0.35">
      <c r="C5195" s="3" t="s">
        <v>12359</v>
      </c>
      <c r="D5195" s="26">
        <v>0</v>
      </c>
    </row>
    <row r="5196" spans="3:4" x14ac:dyDescent="0.35">
      <c r="C5196" s="3" t="s">
        <v>14199</v>
      </c>
      <c r="D5196" s="26">
        <v>0</v>
      </c>
    </row>
    <row r="5197" spans="3:4" x14ac:dyDescent="0.35">
      <c r="C5197" s="3" t="s">
        <v>12360</v>
      </c>
      <c r="D5197" s="26">
        <v>0</v>
      </c>
    </row>
    <row r="5198" spans="3:4" x14ac:dyDescent="0.35">
      <c r="C5198" s="3" t="s">
        <v>14207</v>
      </c>
      <c r="D5198" s="26">
        <v>0</v>
      </c>
    </row>
    <row r="5199" spans="3:4" x14ac:dyDescent="0.35">
      <c r="C5199" s="3" t="s">
        <v>12361</v>
      </c>
      <c r="D5199" s="26">
        <v>0</v>
      </c>
    </row>
    <row r="5200" spans="3:4" x14ac:dyDescent="0.35">
      <c r="C5200" s="3" t="s">
        <v>14215</v>
      </c>
      <c r="D5200" s="26">
        <v>0</v>
      </c>
    </row>
    <row r="5201" spans="3:4" x14ac:dyDescent="0.35">
      <c r="C5201" s="3" t="s">
        <v>12362</v>
      </c>
      <c r="D5201" s="26">
        <v>0</v>
      </c>
    </row>
    <row r="5202" spans="3:4" x14ac:dyDescent="0.35">
      <c r="C5202" s="3" t="s">
        <v>14223</v>
      </c>
      <c r="D5202" s="26">
        <v>0</v>
      </c>
    </row>
    <row r="5203" spans="3:4" x14ac:dyDescent="0.35">
      <c r="C5203" s="3" t="s">
        <v>12363</v>
      </c>
      <c r="D5203" s="26">
        <v>0</v>
      </c>
    </row>
    <row r="5204" spans="3:4" x14ac:dyDescent="0.35">
      <c r="C5204" s="3" t="s">
        <v>14231</v>
      </c>
      <c r="D5204" s="26">
        <v>0</v>
      </c>
    </row>
    <row r="5205" spans="3:4" x14ac:dyDescent="0.35">
      <c r="C5205" s="3" t="s">
        <v>12364</v>
      </c>
      <c r="D5205" s="26">
        <v>0</v>
      </c>
    </row>
    <row r="5206" spans="3:4" x14ac:dyDescent="0.35">
      <c r="C5206" s="3" t="s">
        <v>14239</v>
      </c>
      <c r="D5206" s="26">
        <v>0</v>
      </c>
    </row>
    <row r="5207" spans="3:4" x14ac:dyDescent="0.35">
      <c r="C5207" s="3" t="s">
        <v>12365</v>
      </c>
      <c r="D5207" s="26">
        <v>0</v>
      </c>
    </row>
    <row r="5208" spans="3:4" x14ac:dyDescent="0.35">
      <c r="C5208" s="3" t="s">
        <v>14247</v>
      </c>
      <c r="D5208" s="26">
        <v>0</v>
      </c>
    </row>
    <row r="5209" spans="3:4" x14ac:dyDescent="0.35">
      <c r="C5209" s="3" t="s">
        <v>12366</v>
      </c>
      <c r="D5209" s="26">
        <v>0</v>
      </c>
    </row>
    <row r="5210" spans="3:4" x14ac:dyDescent="0.35">
      <c r="C5210" s="3" t="s">
        <v>14255</v>
      </c>
      <c r="D5210" s="26">
        <v>0</v>
      </c>
    </row>
    <row r="5211" spans="3:4" x14ac:dyDescent="0.35">
      <c r="C5211" s="3" t="s">
        <v>12367</v>
      </c>
      <c r="D5211" s="26">
        <v>0</v>
      </c>
    </row>
    <row r="5212" spans="3:4" x14ac:dyDescent="0.35">
      <c r="C5212" s="3" t="s">
        <v>14266</v>
      </c>
      <c r="D5212" s="26">
        <v>0</v>
      </c>
    </row>
    <row r="5213" spans="3:4" x14ac:dyDescent="0.35">
      <c r="C5213" s="3" t="s">
        <v>12368</v>
      </c>
      <c r="D5213" s="26">
        <v>0</v>
      </c>
    </row>
    <row r="5214" spans="3:4" x14ac:dyDescent="0.35">
      <c r="C5214" s="3" t="s">
        <v>14274</v>
      </c>
      <c r="D5214" s="26">
        <v>0</v>
      </c>
    </row>
    <row r="5215" spans="3:4" x14ac:dyDescent="0.35">
      <c r="C5215" s="3" t="s">
        <v>12369</v>
      </c>
      <c r="D5215" s="26">
        <v>0</v>
      </c>
    </row>
    <row r="5216" spans="3:4" x14ac:dyDescent="0.35">
      <c r="C5216" s="3" t="s">
        <v>14282</v>
      </c>
      <c r="D5216" s="26">
        <v>0</v>
      </c>
    </row>
    <row r="5217" spans="3:4" x14ac:dyDescent="0.35">
      <c r="C5217" s="3" t="s">
        <v>12370</v>
      </c>
      <c r="D5217" s="26">
        <v>0</v>
      </c>
    </row>
    <row r="5218" spans="3:4" x14ac:dyDescent="0.35">
      <c r="C5218" s="3" t="s">
        <v>14290</v>
      </c>
      <c r="D5218" s="26">
        <v>0</v>
      </c>
    </row>
    <row r="5219" spans="3:4" x14ac:dyDescent="0.35">
      <c r="C5219" s="3" t="s">
        <v>12371</v>
      </c>
      <c r="D5219" s="26">
        <v>0</v>
      </c>
    </row>
    <row r="5220" spans="3:4" x14ac:dyDescent="0.35">
      <c r="C5220" s="3" t="s">
        <v>14298</v>
      </c>
      <c r="D5220" s="26">
        <v>0</v>
      </c>
    </row>
    <row r="5221" spans="3:4" x14ac:dyDescent="0.35">
      <c r="C5221" s="3" t="s">
        <v>12372</v>
      </c>
      <c r="D5221" s="26">
        <v>0</v>
      </c>
    </row>
    <row r="5222" spans="3:4" x14ac:dyDescent="0.35">
      <c r="C5222" s="3" t="s">
        <v>14306</v>
      </c>
      <c r="D5222" s="26">
        <v>0</v>
      </c>
    </row>
    <row r="5223" spans="3:4" x14ac:dyDescent="0.35">
      <c r="C5223" s="3" t="s">
        <v>12373</v>
      </c>
      <c r="D5223" s="26">
        <v>0</v>
      </c>
    </row>
    <row r="5224" spans="3:4" x14ac:dyDescent="0.35">
      <c r="C5224" s="3" t="s">
        <v>14314</v>
      </c>
      <c r="D5224" s="26">
        <v>0</v>
      </c>
    </row>
    <row r="5225" spans="3:4" x14ac:dyDescent="0.35">
      <c r="C5225" s="3" t="s">
        <v>12094</v>
      </c>
      <c r="D5225" s="26">
        <v>0</v>
      </c>
    </row>
    <row r="5226" spans="3:4" x14ac:dyDescent="0.35">
      <c r="C5226" s="3" t="s">
        <v>14325</v>
      </c>
      <c r="D5226" s="26">
        <v>0</v>
      </c>
    </row>
    <row r="5227" spans="3:4" x14ac:dyDescent="0.35">
      <c r="C5227" s="3" t="s">
        <v>12375</v>
      </c>
      <c r="D5227" s="26">
        <v>0</v>
      </c>
    </row>
    <row r="5228" spans="3:4" x14ac:dyDescent="0.35">
      <c r="C5228" s="3" t="s">
        <v>14333</v>
      </c>
      <c r="D5228" s="26">
        <v>0</v>
      </c>
    </row>
    <row r="5229" spans="3:4" x14ac:dyDescent="0.35">
      <c r="C5229" s="3" t="s">
        <v>12376</v>
      </c>
      <c r="D5229" s="26">
        <v>0</v>
      </c>
    </row>
    <row r="5230" spans="3:4" x14ac:dyDescent="0.35">
      <c r="C5230" s="3" t="s">
        <v>14341</v>
      </c>
      <c r="D5230" s="26">
        <v>0</v>
      </c>
    </row>
    <row r="5231" spans="3:4" x14ac:dyDescent="0.35">
      <c r="C5231" s="3" t="s">
        <v>12377</v>
      </c>
      <c r="D5231" s="26">
        <v>0</v>
      </c>
    </row>
    <row r="5232" spans="3:4" x14ac:dyDescent="0.35">
      <c r="C5232" s="3" t="s">
        <v>14349</v>
      </c>
      <c r="D5232" s="26">
        <v>0</v>
      </c>
    </row>
    <row r="5233" spans="3:4" x14ac:dyDescent="0.35">
      <c r="C5233" s="3" t="s">
        <v>12378</v>
      </c>
      <c r="D5233" s="26">
        <v>0</v>
      </c>
    </row>
    <row r="5234" spans="3:4" x14ac:dyDescent="0.35">
      <c r="C5234" s="3" t="s">
        <v>14357</v>
      </c>
      <c r="D5234" s="26">
        <v>0</v>
      </c>
    </row>
    <row r="5235" spans="3:4" x14ac:dyDescent="0.35">
      <c r="C5235" s="3" t="s">
        <v>12379</v>
      </c>
      <c r="D5235" s="26">
        <v>0</v>
      </c>
    </row>
    <row r="5236" spans="3:4" x14ac:dyDescent="0.35">
      <c r="C5236" s="3" t="s">
        <v>14365</v>
      </c>
      <c r="D5236" s="26">
        <v>0</v>
      </c>
    </row>
    <row r="5237" spans="3:4" x14ac:dyDescent="0.35">
      <c r="C5237" s="3" t="s">
        <v>12380</v>
      </c>
      <c r="D5237" s="26">
        <v>0</v>
      </c>
    </row>
    <row r="5238" spans="3:4" x14ac:dyDescent="0.35">
      <c r="C5238" s="3" t="s">
        <v>14373</v>
      </c>
      <c r="D5238" s="26">
        <v>0</v>
      </c>
    </row>
    <row r="5239" spans="3:4" x14ac:dyDescent="0.35">
      <c r="C5239" s="3" t="s">
        <v>12381</v>
      </c>
      <c r="D5239" s="26">
        <v>0</v>
      </c>
    </row>
    <row r="5240" spans="3:4" x14ac:dyDescent="0.35">
      <c r="C5240" s="3" t="s">
        <v>14381</v>
      </c>
      <c r="D5240" s="26">
        <v>0</v>
      </c>
    </row>
    <row r="5241" spans="3:4" x14ac:dyDescent="0.35">
      <c r="C5241" s="3" t="s">
        <v>12382</v>
      </c>
      <c r="D5241" s="26">
        <v>0</v>
      </c>
    </row>
    <row r="5242" spans="3:4" x14ac:dyDescent="0.35">
      <c r="C5242" s="3" t="s">
        <v>13237</v>
      </c>
      <c r="D5242" s="26">
        <v>0</v>
      </c>
    </row>
    <row r="5243" spans="3:4" x14ac:dyDescent="0.35">
      <c r="C5243" s="3" t="s">
        <v>12383</v>
      </c>
      <c r="D5243" s="26">
        <v>0</v>
      </c>
    </row>
    <row r="5244" spans="3:4" x14ac:dyDescent="0.35">
      <c r="C5244" s="3" t="s">
        <v>13241</v>
      </c>
      <c r="D5244" s="26">
        <v>0</v>
      </c>
    </row>
    <row r="5245" spans="3:4" x14ac:dyDescent="0.35">
      <c r="C5245" s="3" t="s">
        <v>12384</v>
      </c>
      <c r="D5245" s="26">
        <v>0</v>
      </c>
    </row>
    <row r="5246" spans="3:4" x14ac:dyDescent="0.35">
      <c r="C5246" s="3" t="s">
        <v>13245</v>
      </c>
      <c r="D5246" s="26">
        <v>0</v>
      </c>
    </row>
    <row r="5247" spans="3:4" x14ac:dyDescent="0.35">
      <c r="C5247" s="3" t="s">
        <v>12385</v>
      </c>
      <c r="D5247" s="26">
        <v>0</v>
      </c>
    </row>
    <row r="5248" spans="3:4" x14ac:dyDescent="0.35">
      <c r="C5248" s="3" t="s">
        <v>13249</v>
      </c>
      <c r="D5248" s="26">
        <v>0</v>
      </c>
    </row>
    <row r="5249" spans="3:4" x14ac:dyDescent="0.35">
      <c r="C5249" s="3" t="s">
        <v>12386</v>
      </c>
      <c r="D5249" s="26">
        <v>0</v>
      </c>
    </row>
    <row r="5250" spans="3:4" x14ac:dyDescent="0.35">
      <c r="C5250" s="3" t="s">
        <v>13253</v>
      </c>
      <c r="D5250" s="26">
        <v>0</v>
      </c>
    </row>
    <row r="5251" spans="3:4" x14ac:dyDescent="0.35">
      <c r="C5251" s="3" t="s">
        <v>12387</v>
      </c>
      <c r="D5251" s="26">
        <v>0</v>
      </c>
    </row>
    <row r="5252" spans="3:4" x14ac:dyDescent="0.35">
      <c r="C5252" s="3" t="s">
        <v>13257</v>
      </c>
      <c r="D5252" s="26">
        <v>0</v>
      </c>
    </row>
    <row r="5253" spans="3:4" x14ac:dyDescent="0.35">
      <c r="C5253" s="3" t="s">
        <v>12388</v>
      </c>
      <c r="D5253" s="26">
        <v>0</v>
      </c>
    </row>
    <row r="5254" spans="3:4" x14ac:dyDescent="0.35">
      <c r="C5254" s="3" t="s">
        <v>13261</v>
      </c>
      <c r="D5254" s="26">
        <v>0</v>
      </c>
    </row>
    <row r="5255" spans="3:4" x14ac:dyDescent="0.35">
      <c r="C5255" s="3" t="s">
        <v>12389</v>
      </c>
      <c r="D5255" s="26">
        <v>0</v>
      </c>
    </row>
    <row r="5256" spans="3:4" x14ac:dyDescent="0.35">
      <c r="C5256" s="3" t="s">
        <v>13265</v>
      </c>
      <c r="D5256" s="26">
        <v>0</v>
      </c>
    </row>
    <row r="5257" spans="3:4" x14ac:dyDescent="0.35">
      <c r="C5257" s="3" t="s">
        <v>12390</v>
      </c>
      <c r="D5257" s="26">
        <v>0</v>
      </c>
    </row>
    <row r="5258" spans="3:4" x14ac:dyDescent="0.35">
      <c r="C5258" s="3" t="s">
        <v>13269</v>
      </c>
      <c r="D5258" s="26">
        <v>0</v>
      </c>
    </row>
    <row r="5259" spans="3:4" x14ac:dyDescent="0.35">
      <c r="C5259" s="3" t="s">
        <v>12391</v>
      </c>
      <c r="D5259" s="26">
        <v>0</v>
      </c>
    </row>
    <row r="5260" spans="3:4" x14ac:dyDescent="0.35">
      <c r="C5260" s="3" t="s">
        <v>13273</v>
      </c>
      <c r="D5260" s="26">
        <v>0</v>
      </c>
    </row>
    <row r="5261" spans="3:4" x14ac:dyDescent="0.35">
      <c r="C5261" s="3" t="s">
        <v>12392</v>
      </c>
      <c r="D5261" s="26">
        <v>0</v>
      </c>
    </row>
    <row r="5262" spans="3:4" x14ac:dyDescent="0.35">
      <c r="C5262" s="3" t="s">
        <v>13277</v>
      </c>
      <c r="D5262" s="26">
        <v>0</v>
      </c>
    </row>
    <row r="5263" spans="3:4" x14ac:dyDescent="0.35">
      <c r="C5263" s="3" t="s">
        <v>12393</v>
      </c>
      <c r="D5263" s="26">
        <v>0</v>
      </c>
    </row>
    <row r="5264" spans="3:4" x14ac:dyDescent="0.35">
      <c r="C5264" s="3" t="s">
        <v>13281</v>
      </c>
      <c r="D5264" s="26">
        <v>0</v>
      </c>
    </row>
    <row r="5265" spans="3:4" x14ac:dyDescent="0.35">
      <c r="C5265" s="3" t="s">
        <v>12394</v>
      </c>
      <c r="D5265" s="26">
        <v>0</v>
      </c>
    </row>
    <row r="5266" spans="3:4" x14ac:dyDescent="0.35">
      <c r="C5266" s="3" t="s">
        <v>13285</v>
      </c>
      <c r="D5266" s="26">
        <v>0</v>
      </c>
    </row>
    <row r="5267" spans="3:4" x14ac:dyDescent="0.35">
      <c r="C5267" s="3" t="s">
        <v>12395</v>
      </c>
      <c r="D5267" s="26">
        <v>0</v>
      </c>
    </row>
    <row r="5268" spans="3:4" x14ac:dyDescent="0.35">
      <c r="C5268" s="3" t="s">
        <v>13289</v>
      </c>
      <c r="D5268" s="26">
        <v>0</v>
      </c>
    </row>
    <row r="5269" spans="3:4" x14ac:dyDescent="0.35">
      <c r="C5269" s="3" t="s">
        <v>12396</v>
      </c>
      <c r="D5269" s="26">
        <v>0</v>
      </c>
    </row>
    <row r="5270" spans="3:4" x14ac:dyDescent="0.35">
      <c r="C5270" s="3" t="s">
        <v>13293</v>
      </c>
      <c r="D5270" s="26">
        <v>0</v>
      </c>
    </row>
    <row r="5271" spans="3:4" x14ac:dyDescent="0.35">
      <c r="C5271" s="3" t="s">
        <v>12397</v>
      </c>
      <c r="D5271" s="26">
        <v>0</v>
      </c>
    </row>
    <row r="5272" spans="3:4" x14ac:dyDescent="0.35">
      <c r="C5272" s="3" t="s">
        <v>13297</v>
      </c>
      <c r="D5272" s="26">
        <v>0</v>
      </c>
    </row>
    <row r="5273" spans="3:4" x14ac:dyDescent="0.35">
      <c r="C5273" s="3" t="s">
        <v>12398</v>
      </c>
      <c r="D5273" s="26">
        <v>0</v>
      </c>
    </row>
    <row r="5274" spans="3:4" x14ac:dyDescent="0.35">
      <c r="C5274" s="3" t="s">
        <v>13301</v>
      </c>
      <c r="D5274" s="26">
        <v>0</v>
      </c>
    </row>
    <row r="5275" spans="3:4" x14ac:dyDescent="0.35">
      <c r="C5275" s="3" t="s">
        <v>12399</v>
      </c>
      <c r="D5275" s="26">
        <v>0</v>
      </c>
    </row>
    <row r="5276" spans="3:4" x14ac:dyDescent="0.35">
      <c r="C5276" s="3" t="s">
        <v>13305</v>
      </c>
      <c r="D5276" s="26">
        <v>0</v>
      </c>
    </row>
    <row r="5277" spans="3:4" x14ac:dyDescent="0.35">
      <c r="C5277" s="3" t="s">
        <v>12400</v>
      </c>
      <c r="D5277" s="26">
        <v>0</v>
      </c>
    </row>
    <row r="5278" spans="3:4" x14ac:dyDescent="0.35">
      <c r="C5278" s="3" t="s">
        <v>13309</v>
      </c>
      <c r="D5278" s="26">
        <v>0</v>
      </c>
    </row>
    <row r="5279" spans="3:4" x14ac:dyDescent="0.35">
      <c r="C5279" s="3" t="s">
        <v>12401</v>
      </c>
      <c r="D5279" s="26">
        <v>0</v>
      </c>
    </row>
    <row r="5280" spans="3:4" x14ac:dyDescent="0.35">
      <c r="C5280" s="3" t="s">
        <v>13313</v>
      </c>
      <c r="D5280" s="26">
        <v>0</v>
      </c>
    </row>
    <row r="5281" spans="3:4" x14ac:dyDescent="0.35">
      <c r="C5281" s="3" t="s">
        <v>12402</v>
      </c>
      <c r="D5281" s="26">
        <v>0</v>
      </c>
    </row>
    <row r="5282" spans="3:4" x14ac:dyDescent="0.35">
      <c r="C5282" s="3" t="s">
        <v>13317</v>
      </c>
      <c r="D5282" s="26">
        <v>0</v>
      </c>
    </row>
    <row r="5283" spans="3:4" x14ac:dyDescent="0.35">
      <c r="C5283" s="3" t="s">
        <v>12403</v>
      </c>
      <c r="D5283" s="26">
        <v>0</v>
      </c>
    </row>
    <row r="5284" spans="3:4" x14ac:dyDescent="0.35">
      <c r="C5284" s="3" t="s">
        <v>13321</v>
      </c>
      <c r="D5284" s="26">
        <v>0</v>
      </c>
    </row>
    <row r="5285" spans="3:4" x14ac:dyDescent="0.35">
      <c r="C5285" s="3" t="s">
        <v>12404</v>
      </c>
      <c r="D5285" s="26">
        <v>0</v>
      </c>
    </row>
    <row r="5286" spans="3:4" x14ac:dyDescent="0.35">
      <c r="C5286" s="3" t="s">
        <v>13325</v>
      </c>
      <c r="D5286" s="26">
        <v>0</v>
      </c>
    </row>
    <row r="5287" spans="3:4" x14ac:dyDescent="0.35">
      <c r="C5287" s="3" t="s">
        <v>12405</v>
      </c>
      <c r="D5287" s="26">
        <v>0</v>
      </c>
    </row>
    <row r="5288" spans="3:4" x14ac:dyDescent="0.35">
      <c r="C5288" s="3" t="s">
        <v>13329</v>
      </c>
      <c r="D5288" s="26">
        <v>0</v>
      </c>
    </row>
    <row r="5289" spans="3:4" x14ac:dyDescent="0.35">
      <c r="C5289" s="3" t="s">
        <v>12406</v>
      </c>
      <c r="D5289" s="26">
        <v>0</v>
      </c>
    </row>
    <row r="5290" spans="3:4" x14ac:dyDescent="0.35">
      <c r="C5290" s="3" t="s">
        <v>13333</v>
      </c>
      <c r="D5290" s="26">
        <v>0</v>
      </c>
    </row>
    <row r="5291" spans="3:4" x14ac:dyDescent="0.35">
      <c r="C5291" s="3" t="s">
        <v>12407</v>
      </c>
      <c r="D5291" s="26">
        <v>0</v>
      </c>
    </row>
    <row r="5292" spans="3:4" x14ac:dyDescent="0.35">
      <c r="C5292" s="3" t="s">
        <v>13337</v>
      </c>
      <c r="D5292" s="26">
        <v>0</v>
      </c>
    </row>
    <row r="5293" spans="3:4" x14ac:dyDescent="0.35">
      <c r="C5293" s="3" t="s">
        <v>12408</v>
      </c>
      <c r="D5293" s="26">
        <v>0</v>
      </c>
    </row>
    <row r="5294" spans="3:4" x14ac:dyDescent="0.35">
      <c r="C5294" s="3" t="s">
        <v>13341</v>
      </c>
      <c r="D5294" s="26">
        <v>0</v>
      </c>
    </row>
    <row r="5295" spans="3:4" x14ac:dyDescent="0.35">
      <c r="C5295" s="3" t="s">
        <v>12409</v>
      </c>
      <c r="D5295" s="26">
        <v>0</v>
      </c>
    </row>
    <row r="5296" spans="3:4" x14ac:dyDescent="0.35">
      <c r="C5296" s="3" t="s">
        <v>13345</v>
      </c>
      <c r="D5296" s="26">
        <v>0</v>
      </c>
    </row>
    <row r="5297" spans="3:4" x14ac:dyDescent="0.35">
      <c r="C5297" s="3" t="s">
        <v>12410</v>
      </c>
      <c r="D5297" s="26">
        <v>0</v>
      </c>
    </row>
    <row r="5298" spans="3:4" x14ac:dyDescent="0.35">
      <c r="C5298" s="3" t="s">
        <v>13349</v>
      </c>
      <c r="D5298" s="26">
        <v>0</v>
      </c>
    </row>
    <row r="5299" spans="3:4" x14ac:dyDescent="0.35">
      <c r="C5299" s="3" t="s">
        <v>12411</v>
      </c>
      <c r="D5299" s="26">
        <v>0</v>
      </c>
    </row>
    <row r="5300" spans="3:4" x14ac:dyDescent="0.35">
      <c r="C5300" s="3" t="s">
        <v>13353</v>
      </c>
      <c r="D5300" s="26">
        <v>0</v>
      </c>
    </row>
    <row r="5301" spans="3:4" x14ac:dyDescent="0.35">
      <c r="C5301" s="3" t="s">
        <v>12412</v>
      </c>
      <c r="D5301" s="26">
        <v>0</v>
      </c>
    </row>
    <row r="5302" spans="3:4" x14ac:dyDescent="0.35">
      <c r="C5302" s="3" t="s">
        <v>13357</v>
      </c>
      <c r="D5302" s="26">
        <v>0</v>
      </c>
    </row>
    <row r="5303" spans="3:4" x14ac:dyDescent="0.35">
      <c r="C5303" s="3" t="s">
        <v>12413</v>
      </c>
      <c r="D5303" s="26">
        <v>0</v>
      </c>
    </row>
    <row r="5304" spans="3:4" x14ac:dyDescent="0.35">
      <c r="C5304" s="3" t="s">
        <v>13361</v>
      </c>
      <c r="D5304" s="26">
        <v>0</v>
      </c>
    </row>
    <row r="5305" spans="3:4" x14ac:dyDescent="0.35">
      <c r="C5305" s="3" t="s">
        <v>12414</v>
      </c>
      <c r="D5305" s="26">
        <v>0</v>
      </c>
    </row>
    <row r="5306" spans="3:4" x14ac:dyDescent="0.35">
      <c r="C5306" s="3" t="s">
        <v>13365</v>
      </c>
      <c r="D5306" s="26">
        <v>0</v>
      </c>
    </row>
    <row r="5307" spans="3:4" x14ac:dyDescent="0.35">
      <c r="C5307" s="3" t="s">
        <v>12415</v>
      </c>
      <c r="D5307" s="26">
        <v>0</v>
      </c>
    </row>
    <row r="5308" spans="3:4" x14ac:dyDescent="0.35">
      <c r="C5308" s="3" t="s">
        <v>13369</v>
      </c>
      <c r="D5308" s="26">
        <v>0</v>
      </c>
    </row>
    <row r="5309" spans="3:4" x14ac:dyDescent="0.35">
      <c r="C5309" s="3" t="s">
        <v>12416</v>
      </c>
      <c r="D5309" s="26">
        <v>0</v>
      </c>
    </row>
    <row r="5310" spans="3:4" x14ac:dyDescent="0.35">
      <c r="C5310" s="3" t="s">
        <v>13373</v>
      </c>
      <c r="D5310" s="26">
        <v>0</v>
      </c>
    </row>
    <row r="5311" spans="3:4" x14ac:dyDescent="0.35">
      <c r="C5311" s="3" t="s">
        <v>12417</v>
      </c>
      <c r="D5311" s="26">
        <v>0</v>
      </c>
    </row>
    <row r="5312" spans="3:4" x14ac:dyDescent="0.35">
      <c r="C5312" s="3" t="s">
        <v>13377</v>
      </c>
      <c r="D5312" s="26">
        <v>0</v>
      </c>
    </row>
    <row r="5313" spans="3:4" x14ac:dyDescent="0.35">
      <c r="C5313" s="3" t="s">
        <v>12418</v>
      </c>
      <c r="D5313" s="26">
        <v>0</v>
      </c>
    </row>
    <row r="5314" spans="3:4" x14ac:dyDescent="0.35">
      <c r="C5314" s="3" t="s">
        <v>13381</v>
      </c>
      <c r="D5314" s="26">
        <v>0</v>
      </c>
    </row>
    <row r="5315" spans="3:4" x14ac:dyDescent="0.35">
      <c r="C5315" s="3" t="s">
        <v>12419</v>
      </c>
      <c r="D5315" s="26">
        <v>0</v>
      </c>
    </row>
    <row r="5316" spans="3:4" x14ac:dyDescent="0.35">
      <c r="C5316" s="3" t="s">
        <v>13385</v>
      </c>
      <c r="D5316" s="26">
        <v>0</v>
      </c>
    </row>
    <row r="5317" spans="3:4" x14ac:dyDescent="0.35">
      <c r="C5317" s="3" t="s">
        <v>12420</v>
      </c>
      <c r="D5317" s="26">
        <v>0</v>
      </c>
    </row>
    <row r="5318" spans="3:4" x14ac:dyDescent="0.35">
      <c r="C5318" s="3" t="s">
        <v>13389</v>
      </c>
      <c r="D5318" s="26">
        <v>0</v>
      </c>
    </row>
    <row r="5319" spans="3:4" x14ac:dyDescent="0.35">
      <c r="C5319" s="3" t="s">
        <v>12421</v>
      </c>
      <c r="D5319" s="26">
        <v>0</v>
      </c>
    </row>
    <row r="5320" spans="3:4" x14ac:dyDescent="0.35">
      <c r="C5320" s="3" t="s">
        <v>13393</v>
      </c>
      <c r="D5320" s="26">
        <v>0</v>
      </c>
    </row>
    <row r="5321" spans="3:4" x14ac:dyDescent="0.35">
      <c r="C5321" s="3" t="s">
        <v>12422</v>
      </c>
      <c r="D5321" s="26">
        <v>0</v>
      </c>
    </row>
    <row r="5322" spans="3:4" x14ac:dyDescent="0.35">
      <c r="C5322" s="3" t="s">
        <v>13397</v>
      </c>
      <c r="D5322" s="26">
        <v>0</v>
      </c>
    </row>
    <row r="5323" spans="3:4" x14ac:dyDescent="0.35">
      <c r="C5323" s="3" t="s">
        <v>12423</v>
      </c>
      <c r="D5323" s="26">
        <v>0</v>
      </c>
    </row>
    <row r="5324" spans="3:4" x14ac:dyDescent="0.35">
      <c r="C5324" s="3" t="s">
        <v>13401</v>
      </c>
      <c r="D5324" s="26">
        <v>0</v>
      </c>
    </row>
    <row r="5325" spans="3:4" x14ac:dyDescent="0.35">
      <c r="C5325" s="3" t="s">
        <v>12424</v>
      </c>
      <c r="D5325" s="26">
        <v>0</v>
      </c>
    </row>
    <row r="5326" spans="3:4" x14ac:dyDescent="0.35">
      <c r="C5326" s="3" t="s">
        <v>13405</v>
      </c>
      <c r="D5326" s="26">
        <v>0</v>
      </c>
    </row>
    <row r="5327" spans="3:4" x14ac:dyDescent="0.35">
      <c r="C5327" s="3" t="s">
        <v>12425</v>
      </c>
      <c r="D5327" s="26">
        <v>0</v>
      </c>
    </row>
    <row r="5328" spans="3:4" x14ac:dyDescent="0.35">
      <c r="C5328" s="3" t="s">
        <v>13409</v>
      </c>
      <c r="D5328" s="26">
        <v>0</v>
      </c>
    </row>
    <row r="5329" spans="3:4" x14ac:dyDescent="0.35">
      <c r="C5329" s="3" t="s">
        <v>12426</v>
      </c>
      <c r="D5329" s="26">
        <v>0</v>
      </c>
    </row>
    <row r="5330" spans="3:4" x14ac:dyDescent="0.35">
      <c r="C5330" s="3" t="s">
        <v>13413</v>
      </c>
      <c r="D5330" s="26">
        <v>0</v>
      </c>
    </row>
    <row r="5331" spans="3:4" x14ac:dyDescent="0.35">
      <c r="C5331" s="3" t="s">
        <v>12427</v>
      </c>
      <c r="D5331" s="26">
        <v>0</v>
      </c>
    </row>
    <row r="5332" spans="3:4" x14ac:dyDescent="0.35">
      <c r="C5332" s="3" t="s">
        <v>13417</v>
      </c>
      <c r="D5332" s="26">
        <v>0</v>
      </c>
    </row>
    <row r="5333" spans="3:4" x14ac:dyDescent="0.35">
      <c r="C5333" s="3" t="s">
        <v>12095</v>
      </c>
      <c r="D5333" s="26">
        <v>0</v>
      </c>
    </row>
    <row r="5334" spans="3:4" x14ac:dyDescent="0.35">
      <c r="C5334" s="3" t="s">
        <v>13421</v>
      </c>
      <c r="D5334" s="26">
        <v>0</v>
      </c>
    </row>
    <row r="5335" spans="3:4" x14ac:dyDescent="0.35">
      <c r="C5335" s="3" t="s">
        <v>12429</v>
      </c>
      <c r="D5335" s="26">
        <v>0</v>
      </c>
    </row>
    <row r="5336" spans="3:4" x14ac:dyDescent="0.35">
      <c r="C5336" s="3" t="s">
        <v>13425</v>
      </c>
      <c r="D5336" s="26">
        <v>0</v>
      </c>
    </row>
    <row r="5337" spans="3:4" x14ac:dyDescent="0.35">
      <c r="C5337" s="3" t="s">
        <v>12430</v>
      </c>
      <c r="D5337" s="26">
        <v>0</v>
      </c>
    </row>
    <row r="5338" spans="3:4" x14ac:dyDescent="0.35">
      <c r="C5338" s="3" t="s">
        <v>13429</v>
      </c>
      <c r="D5338" s="26">
        <v>0</v>
      </c>
    </row>
    <row r="5339" spans="3:4" x14ac:dyDescent="0.35">
      <c r="C5339" s="3" t="s">
        <v>12431</v>
      </c>
      <c r="D5339" s="26">
        <v>0</v>
      </c>
    </row>
    <row r="5340" spans="3:4" x14ac:dyDescent="0.35">
      <c r="C5340" s="3" t="s">
        <v>13433</v>
      </c>
      <c r="D5340" s="26">
        <v>0</v>
      </c>
    </row>
    <row r="5341" spans="3:4" x14ac:dyDescent="0.35">
      <c r="C5341" s="3" t="s">
        <v>12432</v>
      </c>
      <c r="D5341" s="26">
        <v>0</v>
      </c>
    </row>
    <row r="5342" spans="3:4" x14ac:dyDescent="0.35">
      <c r="C5342" s="3" t="s">
        <v>13437</v>
      </c>
      <c r="D5342" s="26">
        <v>0</v>
      </c>
    </row>
    <row r="5343" spans="3:4" x14ac:dyDescent="0.35">
      <c r="C5343" s="3" t="s">
        <v>12433</v>
      </c>
      <c r="D5343" s="26">
        <v>0</v>
      </c>
    </row>
    <row r="5344" spans="3:4" x14ac:dyDescent="0.35">
      <c r="C5344" s="3" t="s">
        <v>13441</v>
      </c>
      <c r="D5344" s="26">
        <v>0</v>
      </c>
    </row>
    <row r="5345" spans="3:4" x14ac:dyDescent="0.35">
      <c r="C5345" s="3" t="s">
        <v>12434</v>
      </c>
      <c r="D5345" s="26">
        <v>0</v>
      </c>
    </row>
    <row r="5346" spans="3:4" x14ac:dyDescent="0.35">
      <c r="C5346" s="3" t="s">
        <v>13445</v>
      </c>
      <c r="D5346" s="26">
        <v>0</v>
      </c>
    </row>
    <row r="5347" spans="3:4" x14ac:dyDescent="0.35">
      <c r="C5347" s="3" t="s">
        <v>12435</v>
      </c>
      <c r="D5347" s="26">
        <v>0</v>
      </c>
    </row>
    <row r="5348" spans="3:4" x14ac:dyDescent="0.35">
      <c r="C5348" s="3" t="s">
        <v>13449</v>
      </c>
      <c r="D5348" s="26">
        <v>0</v>
      </c>
    </row>
    <row r="5349" spans="3:4" x14ac:dyDescent="0.35">
      <c r="C5349" s="3" t="s">
        <v>12436</v>
      </c>
      <c r="D5349" s="26">
        <v>0</v>
      </c>
    </row>
    <row r="5350" spans="3:4" x14ac:dyDescent="0.35">
      <c r="C5350" s="3" t="s">
        <v>13453</v>
      </c>
      <c r="D5350" s="26">
        <v>0</v>
      </c>
    </row>
    <row r="5351" spans="3:4" x14ac:dyDescent="0.35">
      <c r="C5351" s="3" t="s">
        <v>12437</v>
      </c>
      <c r="D5351" s="26">
        <v>0</v>
      </c>
    </row>
    <row r="5352" spans="3:4" x14ac:dyDescent="0.35">
      <c r="C5352" s="3" t="s">
        <v>13457</v>
      </c>
      <c r="D5352" s="26">
        <v>0</v>
      </c>
    </row>
    <row r="5353" spans="3:4" x14ac:dyDescent="0.35">
      <c r="C5353" s="3" t="s">
        <v>12438</v>
      </c>
      <c r="D5353" s="26">
        <v>0</v>
      </c>
    </row>
    <row r="5354" spans="3:4" x14ac:dyDescent="0.35">
      <c r="C5354" s="3" t="s">
        <v>13461</v>
      </c>
      <c r="D5354" s="26">
        <v>0</v>
      </c>
    </row>
    <row r="5355" spans="3:4" x14ac:dyDescent="0.35">
      <c r="C5355" s="3" t="s">
        <v>12439</v>
      </c>
      <c r="D5355" s="26">
        <v>0</v>
      </c>
    </row>
    <row r="5356" spans="3:4" x14ac:dyDescent="0.35">
      <c r="C5356" s="3" t="s">
        <v>13465</v>
      </c>
      <c r="D5356" s="26">
        <v>0</v>
      </c>
    </row>
    <row r="5357" spans="3:4" x14ac:dyDescent="0.35">
      <c r="C5357" s="3" t="s">
        <v>12440</v>
      </c>
      <c r="D5357" s="26">
        <v>0</v>
      </c>
    </row>
    <row r="5358" spans="3:4" x14ac:dyDescent="0.35">
      <c r="C5358" s="3" t="s">
        <v>13469</v>
      </c>
      <c r="D5358" s="26">
        <v>0</v>
      </c>
    </row>
    <row r="5359" spans="3:4" x14ac:dyDescent="0.35">
      <c r="C5359" s="3" t="s">
        <v>12441</v>
      </c>
      <c r="D5359" s="26">
        <v>0</v>
      </c>
    </row>
    <row r="5360" spans="3:4" x14ac:dyDescent="0.35">
      <c r="C5360" s="3" t="s">
        <v>13473</v>
      </c>
      <c r="D5360" s="26">
        <v>0</v>
      </c>
    </row>
    <row r="5361" spans="3:4" x14ac:dyDescent="0.35">
      <c r="C5361" s="3" t="s">
        <v>12442</v>
      </c>
      <c r="D5361" s="26">
        <v>0</v>
      </c>
    </row>
    <row r="5362" spans="3:4" x14ac:dyDescent="0.35">
      <c r="C5362" s="3" t="s">
        <v>13477</v>
      </c>
      <c r="D5362" s="26">
        <v>0</v>
      </c>
    </row>
    <row r="5363" spans="3:4" x14ac:dyDescent="0.35">
      <c r="C5363" s="3" t="s">
        <v>12443</v>
      </c>
      <c r="D5363" s="26">
        <v>0</v>
      </c>
    </row>
    <row r="5364" spans="3:4" x14ac:dyDescent="0.35">
      <c r="C5364" s="3" t="s">
        <v>13481</v>
      </c>
      <c r="D5364" s="26">
        <v>0</v>
      </c>
    </row>
    <row r="5365" spans="3:4" x14ac:dyDescent="0.35">
      <c r="C5365" s="3" t="s">
        <v>12444</v>
      </c>
      <c r="D5365" s="26">
        <v>0</v>
      </c>
    </row>
    <row r="5366" spans="3:4" x14ac:dyDescent="0.35">
      <c r="C5366" s="3" t="s">
        <v>13485</v>
      </c>
      <c r="D5366" s="26">
        <v>0</v>
      </c>
    </row>
    <row r="5367" spans="3:4" x14ac:dyDescent="0.35">
      <c r="C5367" s="3" t="s">
        <v>12445</v>
      </c>
      <c r="D5367" s="26">
        <v>0</v>
      </c>
    </row>
    <row r="5368" spans="3:4" x14ac:dyDescent="0.35">
      <c r="C5368" s="3" t="s">
        <v>13489</v>
      </c>
      <c r="D5368" s="26">
        <v>0</v>
      </c>
    </row>
    <row r="5369" spans="3:4" x14ac:dyDescent="0.35">
      <c r="C5369" s="3" t="s">
        <v>12446</v>
      </c>
      <c r="D5369" s="26">
        <v>0</v>
      </c>
    </row>
    <row r="5370" spans="3:4" x14ac:dyDescent="0.35">
      <c r="C5370" s="3" t="s">
        <v>13493</v>
      </c>
      <c r="D5370" s="26">
        <v>0</v>
      </c>
    </row>
    <row r="5371" spans="3:4" x14ac:dyDescent="0.35">
      <c r="C5371" s="3" t="s">
        <v>12447</v>
      </c>
      <c r="D5371" s="26">
        <v>0</v>
      </c>
    </row>
    <row r="5372" spans="3:4" x14ac:dyDescent="0.35">
      <c r="C5372" s="3" t="s">
        <v>13497</v>
      </c>
      <c r="D5372" s="26">
        <v>0</v>
      </c>
    </row>
    <row r="5373" spans="3:4" x14ac:dyDescent="0.35">
      <c r="C5373" s="3" t="s">
        <v>12448</v>
      </c>
      <c r="D5373" s="26">
        <v>0</v>
      </c>
    </row>
    <row r="5374" spans="3:4" x14ac:dyDescent="0.35">
      <c r="C5374" s="3" t="s">
        <v>13501</v>
      </c>
      <c r="D5374" s="26">
        <v>0</v>
      </c>
    </row>
    <row r="5375" spans="3:4" x14ac:dyDescent="0.35">
      <c r="C5375" s="3" t="s">
        <v>12449</v>
      </c>
      <c r="D5375" s="26">
        <v>0</v>
      </c>
    </row>
    <row r="5376" spans="3:4" x14ac:dyDescent="0.35">
      <c r="C5376" s="3" t="s">
        <v>13505</v>
      </c>
      <c r="D5376" s="26">
        <v>0</v>
      </c>
    </row>
    <row r="5377" spans="3:4" x14ac:dyDescent="0.35">
      <c r="C5377" s="3" t="s">
        <v>12450</v>
      </c>
      <c r="D5377" s="26">
        <v>0</v>
      </c>
    </row>
    <row r="5378" spans="3:4" x14ac:dyDescent="0.35">
      <c r="C5378" s="3" t="s">
        <v>13509</v>
      </c>
      <c r="D5378" s="26">
        <v>0</v>
      </c>
    </row>
    <row r="5379" spans="3:4" x14ac:dyDescent="0.35">
      <c r="C5379" s="3" t="s">
        <v>12451</v>
      </c>
      <c r="D5379" s="26">
        <v>0</v>
      </c>
    </row>
    <row r="5380" spans="3:4" x14ac:dyDescent="0.35">
      <c r="C5380" s="3" t="s">
        <v>13513</v>
      </c>
      <c r="D5380" s="26">
        <v>0</v>
      </c>
    </row>
    <row r="5381" spans="3:4" x14ac:dyDescent="0.35">
      <c r="C5381" s="3" t="s">
        <v>12452</v>
      </c>
      <c r="D5381" s="26">
        <v>0</v>
      </c>
    </row>
    <row r="5382" spans="3:4" x14ac:dyDescent="0.35">
      <c r="C5382" s="3" t="s">
        <v>13517</v>
      </c>
      <c r="D5382" s="26">
        <v>0</v>
      </c>
    </row>
    <row r="5383" spans="3:4" x14ac:dyDescent="0.35">
      <c r="C5383" s="3" t="s">
        <v>12453</v>
      </c>
      <c r="D5383" s="26">
        <v>0</v>
      </c>
    </row>
    <row r="5384" spans="3:4" x14ac:dyDescent="0.35">
      <c r="C5384" s="3" t="s">
        <v>13521</v>
      </c>
      <c r="D5384" s="26">
        <v>0</v>
      </c>
    </row>
    <row r="5385" spans="3:4" x14ac:dyDescent="0.35">
      <c r="C5385" s="3" t="s">
        <v>12454</v>
      </c>
      <c r="D5385" s="26">
        <v>0</v>
      </c>
    </row>
    <row r="5386" spans="3:4" x14ac:dyDescent="0.35">
      <c r="C5386" s="3" t="s">
        <v>13525</v>
      </c>
      <c r="D5386" s="26">
        <v>0</v>
      </c>
    </row>
    <row r="5387" spans="3:4" x14ac:dyDescent="0.35">
      <c r="C5387" s="3" t="s">
        <v>12455</v>
      </c>
      <c r="D5387" s="26">
        <v>0</v>
      </c>
    </row>
    <row r="5388" spans="3:4" x14ac:dyDescent="0.35">
      <c r="C5388" s="3" t="s">
        <v>13529</v>
      </c>
      <c r="D5388" s="26">
        <v>0</v>
      </c>
    </row>
    <row r="5389" spans="3:4" x14ac:dyDescent="0.35">
      <c r="C5389" s="3" t="s">
        <v>12456</v>
      </c>
      <c r="D5389" s="26">
        <v>0</v>
      </c>
    </row>
    <row r="5390" spans="3:4" x14ac:dyDescent="0.35">
      <c r="C5390" s="3" t="s">
        <v>13533</v>
      </c>
      <c r="D5390" s="26">
        <v>0</v>
      </c>
    </row>
    <row r="5391" spans="3:4" x14ac:dyDescent="0.35">
      <c r="C5391" s="3" t="s">
        <v>12457</v>
      </c>
      <c r="D5391" s="26">
        <v>0</v>
      </c>
    </row>
    <row r="5392" spans="3:4" x14ac:dyDescent="0.35">
      <c r="C5392" s="3" t="s">
        <v>13537</v>
      </c>
      <c r="D5392" s="26">
        <v>0</v>
      </c>
    </row>
    <row r="5393" spans="3:4" x14ac:dyDescent="0.35">
      <c r="C5393" s="3" t="s">
        <v>12458</v>
      </c>
      <c r="D5393" s="26">
        <v>0</v>
      </c>
    </row>
    <row r="5394" spans="3:4" x14ac:dyDescent="0.35">
      <c r="C5394" s="3" t="s">
        <v>13541</v>
      </c>
      <c r="D5394" s="26">
        <v>0</v>
      </c>
    </row>
    <row r="5395" spans="3:4" x14ac:dyDescent="0.35">
      <c r="C5395" s="3" t="s">
        <v>12459</v>
      </c>
      <c r="D5395" s="26">
        <v>0</v>
      </c>
    </row>
    <row r="5396" spans="3:4" x14ac:dyDescent="0.35">
      <c r="C5396" s="3" t="s">
        <v>13545</v>
      </c>
      <c r="D5396" s="26">
        <v>0</v>
      </c>
    </row>
    <row r="5397" spans="3:4" x14ac:dyDescent="0.35">
      <c r="C5397" s="3" t="s">
        <v>12460</v>
      </c>
      <c r="D5397" s="26">
        <v>0</v>
      </c>
    </row>
    <row r="5398" spans="3:4" x14ac:dyDescent="0.35">
      <c r="C5398" s="3" t="s">
        <v>13549</v>
      </c>
      <c r="D5398" s="26">
        <v>0</v>
      </c>
    </row>
    <row r="5399" spans="3:4" x14ac:dyDescent="0.35">
      <c r="C5399" s="3" t="s">
        <v>12461</v>
      </c>
      <c r="D5399" s="26">
        <v>0</v>
      </c>
    </row>
    <row r="5400" spans="3:4" x14ac:dyDescent="0.35">
      <c r="C5400" s="3" t="s">
        <v>13553</v>
      </c>
      <c r="D5400" s="26">
        <v>0</v>
      </c>
    </row>
    <row r="5401" spans="3:4" x14ac:dyDescent="0.35">
      <c r="C5401" s="3" t="s">
        <v>12462</v>
      </c>
      <c r="D5401" s="26">
        <v>0</v>
      </c>
    </row>
    <row r="5402" spans="3:4" x14ac:dyDescent="0.35">
      <c r="C5402" s="3" t="s">
        <v>13557</v>
      </c>
      <c r="D5402" s="26">
        <v>0</v>
      </c>
    </row>
    <row r="5403" spans="3:4" x14ac:dyDescent="0.35">
      <c r="C5403" s="3" t="s">
        <v>12463</v>
      </c>
      <c r="D5403" s="26">
        <v>0</v>
      </c>
    </row>
    <row r="5404" spans="3:4" x14ac:dyDescent="0.35">
      <c r="C5404" s="3" t="s">
        <v>13561</v>
      </c>
      <c r="D5404" s="26">
        <v>0</v>
      </c>
    </row>
    <row r="5405" spans="3:4" x14ac:dyDescent="0.35">
      <c r="C5405" s="3" t="s">
        <v>12464</v>
      </c>
      <c r="D5405" s="26">
        <v>0</v>
      </c>
    </row>
    <row r="5406" spans="3:4" x14ac:dyDescent="0.35">
      <c r="C5406" s="3" t="s">
        <v>13565</v>
      </c>
      <c r="D5406" s="26">
        <v>0</v>
      </c>
    </row>
    <row r="5407" spans="3:4" x14ac:dyDescent="0.35">
      <c r="C5407" s="3" t="s">
        <v>12465</v>
      </c>
      <c r="D5407" s="26">
        <v>0</v>
      </c>
    </row>
    <row r="5408" spans="3:4" x14ac:dyDescent="0.35">
      <c r="C5408" s="3" t="s">
        <v>13569</v>
      </c>
      <c r="D5408" s="26">
        <v>0</v>
      </c>
    </row>
    <row r="5409" spans="3:4" x14ac:dyDescent="0.35">
      <c r="C5409" s="3" t="s">
        <v>12466</v>
      </c>
      <c r="D5409" s="26">
        <v>0</v>
      </c>
    </row>
    <row r="5410" spans="3:4" x14ac:dyDescent="0.35">
      <c r="C5410" s="3" t="s">
        <v>13573</v>
      </c>
      <c r="D5410" s="26">
        <v>0</v>
      </c>
    </row>
    <row r="5411" spans="3:4" x14ac:dyDescent="0.35">
      <c r="C5411" s="3" t="s">
        <v>12467</v>
      </c>
      <c r="D5411" s="26">
        <v>0</v>
      </c>
    </row>
    <row r="5412" spans="3:4" x14ac:dyDescent="0.35">
      <c r="C5412" s="3" t="s">
        <v>13577</v>
      </c>
      <c r="D5412" s="26">
        <v>0</v>
      </c>
    </row>
    <row r="5413" spans="3:4" x14ac:dyDescent="0.35">
      <c r="C5413" s="3" t="s">
        <v>12468</v>
      </c>
      <c r="D5413" s="26">
        <v>0</v>
      </c>
    </row>
    <row r="5414" spans="3:4" x14ac:dyDescent="0.35">
      <c r="C5414" s="3" t="s">
        <v>13581</v>
      </c>
      <c r="D5414" s="26">
        <v>0</v>
      </c>
    </row>
    <row r="5415" spans="3:4" x14ac:dyDescent="0.35">
      <c r="C5415" s="3" t="s">
        <v>12469</v>
      </c>
      <c r="D5415" s="26">
        <v>0</v>
      </c>
    </row>
    <row r="5416" spans="3:4" x14ac:dyDescent="0.35">
      <c r="C5416" s="3" t="s">
        <v>13585</v>
      </c>
      <c r="D5416" s="26">
        <v>0</v>
      </c>
    </row>
    <row r="5417" spans="3:4" x14ac:dyDescent="0.35">
      <c r="C5417" s="3" t="s">
        <v>12470</v>
      </c>
      <c r="D5417" s="26">
        <v>0</v>
      </c>
    </row>
    <row r="5418" spans="3:4" x14ac:dyDescent="0.35">
      <c r="C5418" s="3" t="s">
        <v>13589</v>
      </c>
      <c r="D5418" s="26">
        <v>0</v>
      </c>
    </row>
    <row r="5419" spans="3:4" x14ac:dyDescent="0.35">
      <c r="C5419" s="3" t="s">
        <v>12471</v>
      </c>
      <c r="D5419" s="26">
        <v>0</v>
      </c>
    </row>
    <row r="5420" spans="3:4" x14ac:dyDescent="0.35">
      <c r="C5420" s="3" t="s">
        <v>13593</v>
      </c>
      <c r="D5420" s="26">
        <v>0</v>
      </c>
    </row>
    <row r="5421" spans="3:4" x14ac:dyDescent="0.35">
      <c r="C5421" s="3" t="s">
        <v>12472</v>
      </c>
      <c r="D5421" s="26">
        <v>0</v>
      </c>
    </row>
    <row r="5422" spans="3:4" x14ac:dyDescent="0.35">
      <c r="C5422" s="3" t="s">
        <v>13597</v>
      </c>
      <c r="D5422" s="26">
        <v>0</v>
      </c>
    </row>
    <row r="5423" spans="3:4" x14ac:dyDescent="0.35">
      <c r="C5423" s="3" t="s">
        <v>12473</v>
      </c>
      <c r="D5423" s="26">
        <v>0</v>
      </c>
    </row>
    <row r="5424" spans="3:4" x14ac:dyDescent="0.35">
      <c r="C5424" s="3" t="s">
        <v>13601</v>
      </c>
      <c r="D5424" s="26">
        <v>0</v>
      </c>
    </row>
    <row r="5425" spans="3:4" x14ac:dyDescent="0.35">
      <c r="C5425" s="3" t="s">
        <v>12474</v>
      </c>
      <c r="D5425" s="26">
        <v>0</v>
      </c>
    </row>
    <row r="5426" spans="3:4" x14ac:dyDescent="0.35">
      <c r="C5426" s="3" t="s">
        <v>13605</v>
      </c>
      <c r="D5426" s="26">
        <v>0</v>
      </c>
    </row>
    <row r="5427" spans="3:4" x14ac:dyDescent="0.35">
      <c r="C5427" s="3" t="s">
        <v>12475</v>
      </c>
      <c r="D5427" s="26">
        <v>0</v>
      </c>
    </row>
    <row r="5428" spans="3:4" x14ac:dyDescent="0.35">
      <c r="C5428" s="3" t="s">
        <v>13609</v>
      </c>
      <c r="D5428" s="26">
        <v>0</v>
      </c>
    </row>
    <row r="5429" spans="3:4" x14ac:dyDescent="0.35">
      <c r="C5429" s="3" t="s">
        <v>12476</v>
      </c>
      <c r="D5429" s="26">
        <v>0</v>
      </c>
    </row>
    <row r="5430" spans="3:4" x14ac:dyDescent="0.35">
      <c r="C5430" s="3" t="s">
        <v>13613</v>
      </c>
      <c r="D5430" s="26">
        <v>0</v>
      </c>
    </row>
    <row r="5431" spans="3:4" x14ac:dyDescent="0.35">
      <c r="C5431" s="3" t="s">
        <v>12477</v>
      </c>
      <c r="D5431" s="26">
        <v>0</v>
      </c>
    </row>
    <row r="5432" spans="3:4" x14ac:dyDescent="0.35">
      <c r="C5432" s="3" t="s">
        <v>13617</v>
      </c>
      <c r="D5432" s="26">
        <v>0</v>
      </c>
    </row>
    <row r="5433" spans="3:4" x14ac:dyDescent="0.35">
      <c r="C5433" s="3" t="s">
        <v>12478</v>
      </c>
      <c r="D5433" s="26">
        <v>0</v>
      </c>
    </row>
    <row r="5434" spans="3:4" x14ac:dyDescent="0.35">
      <c r="C5434" s="3" t="s">
        <v>13621</v>
      </c>
      <c r="D5434" s="26">
        <v>0</v>
      </c>
    </row>
    <row r="5435" spans="3:4" x14ac:dyDescent="0.35">
      <c r="C5435" s="3" t="s">
        <v>12479</v>
      </c>
      <c r="D5435" s="26">
        <v>0</v>
      </c>
    </row>
    <row r="5436" spans="3:4" x14ac:dyDescent="0.35">
      <c r="C5436" s="3" t="s">
        <v>13625</v>
      </c>
      <c r="D5436" s="26">
        <v>0</v>
      </c>
    </row>
    <row r="5437" spans="3:4" x14ac:dyDescent="0.35">
      <c r="C5437" s="3" t="s">
        <v>12480</v>
      </c>
      <c r="D5437" s="26">
        <v>0</v>
      </c>
    </row>
    <row r="5438" spans="3:4" x14ac:dyDescent="0.35">
      <c r="C5438" s="3" t="s">
        <v>13629</v>
      </c>
      <c r="D5438" s="26">
        <v>0</v>
      </c>
    </row>
    <row r="5439" spans="3:4" x14ac:dyDescent="0.35">
      <c r="C5439" s="3" t="s">
        <v>12481</v>
      </c>
      <c r="D5439" s="26">
        <v>0</v>
      </c>
    </row>
    <row r="5440" spans="3:4" x14ac:dyDescent="0.35">
      <c r="C5440" s="3" t="s">
        <v>13633</v>
      </c>
      <c r="D5440" s="26">
        <v>0</v>
      </c>
    </row>
    <row r="5441" spans="3:4" x14ac:dyDescent="0.35">
      <c r="C5441" s="3" t="s">
        <v>12482</v>
      </c>
      <c r="D5441" s="26">
        <v>0</v>
      </c>
    </row>
    <row r="5442" spans="3:4" x14ac:dyDescent="0.35">
      <c r="C5442" s="3" t="s">
        <v>13637</v>
      </c>
      <c r="D5442" s="26">
        <v>0</v>
      </c>
    </row>
    <row r="5443" spans="3:4" x14ac:dyDescent="0.35">
      <c r="C5443" s="3" t="s">
        <v>12483</v>
      </c>
      <c r="D5443" s="26">
        <v>0</v>
      </c>
    </row>
    <row r="5444" spans="3:4" x14ac:dyDescent="0.35">
      <c r="C5444" s="3" t="s">
        <v>13641</v>
      </c>
      <c r="D5444" s="26">
        <v>0</v>
      </c>
    </row>
    <row r="5445" spans="3:4" x14ac:dyDescent="0.35">
      <c r="C5445" s="3" t="s">
        <v>12484</v>
      </c>
      <c r="D5445" s="26">
        <v>0</v>
      </c>
    </row>
    <row r="5446" spans="3:4" x14ac:dyDescent="0.35">
      <c r="C5446" s="3" t="s">
        <v>13645</v>
      </c>
      <c r="D5446" s="26">
        <v>0</v>
      </c>
    </row>
    <row r="5447" spans="3:4" x14ac:dyDescent="0.35">
      <c r="C5447" s="3" t="s">
        <v>12485</v>
      </c>
      <c r="D5447" s="26">
        <v>0</v>
      </c>
    </row>
    <row r="5448" spans="3:4" x14ac:dyDescent="0.35">
      <c r="C5448" s="3" t="s">
        <v>13649</v>
      </c>
      <c r="D5448" s="26">
        <v>0</v>
      </c>
    </row>
    <row r="5449" spans="3:4" x14ac:dyDescent="0.35">
      <c r="C5449" s="3" t="s">
        <v>12486</v>
      </c>
      <c r="D5449" s="26">
        <v>0</v>
      </c>
    </row>
    <row r="5450" spans="3:4" x14ac:dyDescent="0.35">
      <c r="C5450" s="3" t="s">
        <v>13653</v>
      </c>
      <c r="D5450" s="26">
        <v>0</v>
      </c>
    </row>
    <row r="5451" spans="3:4" x14ac:dyDescent="0.35">
      <c r="C5451" s="3" t="s">
        <v>12487</v>
      </c>
      <c r="D5451" s="26">
        <v>0</v>
      </c>
    </row>
    <row r="5452" spans="3:4" x14ac:dyDescent="0.35">
      <c r="C5452" s="3" t="s">
        <v>13657</v>
      </c>
      <c r="D5452" s="26">
        <v>0</v>
      </c>
    </row>
    <row r="5453" spans="3:4" x14ac:dyDescent="0.35">
      <c r="C5453" s="3" t="s">
        <v>12488</v>
      </c>
      <c r="D5453" s="26">
        <v>0</v>
      </c>
    </row>
    <row r="5454" spans="3:4" x14ac:dyDescent="0.35">
      <c r="C5454" s="3" t="s">
        <v>13661</v>
      </c>
      <c r="D5454" s="26">
        <v>0</v>
      </c>
    </row>
    <row r="5455" spans="3:4" x14ac:dyDescent="0.35">
      <c r="C5455" s="3" t="s">
        <v>12489</v>
      </c>
      <c r="D5455" s="26">
        <v>0</v>
      </c>
    </row>
    <row r="5456" spans="3:4" x14ac:dyDescent="0.35">
      <c r="C5456" s="3" t="s">
        <v>13665</v>
      </c>
      <c r="D5456" s="26">
        <v>0</v>
      </c>
    </row>
    <row r="5457" spans="3:4" x14ac:dyDescent="0.35">
      <c r="C5457" s="3" t="s">
        <v>12490</v>
      </c>
      <c r="D5457" s="26">
        <v>0</v>
      </c>
    </row>
    <row r="5458" spans="3:4" x14ac:dyDescent="0.35">
      <c r="C5458" s="3" t="s">
        <v>13669</v>
      </c>
      <c r="D5458" s="26">
        <v>0</v>
      </c>
    </row>
    <row r="5459" spans="3:4" x14ac:dyDescent="0.35">
      <c r="C5459" s="3" t="s">
        <v>12491</v>
      </c>
      <c r="D5459" s="26">
        <v>0</v>
      </c>
    </row>
    <row r="5460" spans="3:4" x14ac:dyDescent="0.35">
      <c r="C5460" s="3" t="s">
        <v>13673</v>
      </c>
      <c r="D5460" s="26">
        <v>0</v>
      </c>
    </row>
    <row r="5461" spans="3:4" x14ac:dyDescent="0.35">
      <c r="C5461" s="3" t="s">
        <v>12492</v>
      </c>
      <c r="D5461" s="26">
        <v>0</v>
      </c>
    </row>
    <row r="5462" spans="3:4" x14ac:dyDescent="0.35">
      <c r="C5462" s="3" t="s">
        <v>13677</v>
      </c>
      <c r="D5462" s="26">
        <v>0</v>
      </c>
    </row>
    <row r="5463" spans="3:4" x14ac:dyDescent="0.35">
      <c r="C5463" s="3" t="s">
        <v>12493</v>
      </c>
      <c r="D5463" s="26">
        <v>0</v>
      </c>
    </row>
    <row r="5464" spans="3:4" x14ac:dyDescent="0.35">
      <c r="C5464" s="3" t="s">
        <v>13681</v>
      </c>
      <c r="D5464" s="26">
        <v>0</v>
      </c>
    </row>
    <row r="5465" spans="3:4" x14ac:dyDescent="0.35">
      <c r="C5465" s="3" t="s">
        <v>12494</v>
      </c>
      <c r="D5465" s="26">
        <v>0</v>
      </c>
    </row>
    <row r="5466" spans="3:4" x14ac:dyDescent="0.35">
      <c r="C5466" s="3" t="s">
        <v>13685</v>
      </c>
      <c r="D5466" s="26">
        <v>0</v>
      </c>
    </row>
    <row r="5467" spans="3:4" x14ac:dyDescent="0.35">
      <c r="C5467" s="3" t="s">
        <v>12495</v>
      </c>
      <c r="D5467" s="26">
        <v>0</v>
      </c>
    </row>
    <row r="5468" spans="3:4" x14ac:dyDescent="0.35">
      <c r="C5468" s="3" t="s">
        <v>13689</v>
      </c>
      <c r="D5468" s="26">
        <v>0</v>
      </c>
    </row>
    <row r="5469" spans="3:4" x14ac:dyDescent="0.35">
      <c r="C5469" s="3" t="s">
        <v>12496</v>
      </c>
      <c r="D5469" s="26">
        <v>0</v>
      </c>
    </row>
    <row r="5470" spans="3:4" x14ac:dyDescent="0.35">
      <c r="C5470" s="3" t="s">
        <v>13693</v>
      </c>
      <c r="D5470" s="26">
        <v>0</v>
      </c>
    </row>
    <row r="5471" spans="3:4" x14ac:dyDescent="0.35">
      <c r="C5471" s="3" t="s">
        <v>12497</v>
      </c>
      <c r="D5471" s="26">
        <v>0</v>
      </c>
    </row>
    <row r="5472" spans="3:4" x14ac:dyDescent="0.35">
      <c r="C5472" s="3" t="s">
        <v>13697</v>
      </c>
      <c r="D5472" s="26">
        <v>0</v>
      </c>
    </row>
    <row r="5473" spans="3:4" x14ac:dyDescent="0.35">
      <c r="C5473" s="3" t="s">
        <v>12498</v>
      </c>
      <c r="D5473" s="26">
        <v>0</v>
      </c>
    </row>
    <row r="5474" spans="3:4" x14ac:dyDescent="0.35">
      <c r="C5474" s="3" t="s">
        <v>13701</v>
      </c>
      <c r="D5474" s="26">
        <v>0</v>
      </c>
    </row>
    <row r="5475" spans="3:4" x14ac:dyDescent="0.35">
      <c r="C5475" s="3" t="s">
        <v>12499</v>
      </c>
      <c r="D5475" s="26">
        <v>0</v>
      </c>
    </row>
    <row r="5476" spans="3:4" x14ac:dyDescent="0.35">
      <c r="C5476" s="3" t="s">
        <v>13705</v>
      </c>
      <c r="D5476" s="26">
        <v>0</v>
      </c>
    </row>
    <row r="5477" spans="3:4" x14ac:dyDescent="0.35">
      <c r="C5477" s="3" t="s">
        <v>12500</v>
      </c>
      <c r="D5477" s="26">
        <v>0</v>
      </c>
    </row>
    <row r="5478" spans="3:4" x14ac:dyDescent="0.35">
      <c r="C5478" s="3" t="s">
        <v>13709</v>
      </c>
      <c r="D5478" s="26">
        <v>0</v>
      </c>
    </row>
    <row r="5479" spans="3:4" x14ac:dyDescent="0.35">
      <c r="C5479" s="3" t="s">
        <v>12501</v>
      </c>
      <c r="D5479" s="26">
        <v>0</v>
      </c>
    </row>
    <row r="5480" spans="3:4" x14ac:dyDescent="0.35">
      <c r="C5480" s="3" t="s">
        <v>13713</v>
      </c>
      <c r="D5480" s="26">
        <v>0</v>
      </c>
    </row>
    <row r="5481" spans="3:4" x14ac:dyDescent="0.35">
      <c r="C5481" s="3" t="s">
        <v>12502</v>
      </c>
      <c r="D5481" s="26">
        <v>0</v>
      </c>
    </row>
    <row r="5482" spans="3:4" x14ac:dyDescent="0.35">
      <c r="C5482" s="3" t="s">
        <v>13717</v>
      </c>
      <c r="D5482" s="26">
        <v>0</v>
      </c>
    </row>
    <row r="5483" spans="3:4" x14ac:dyDescent="0.35">
      <c r="C5483" s="3" t="s">
        <v>12503</v>
      </c>
      <c r="D5483" s="26">
        <v>0</v>
      </c>
    </row>
    <row r="5484" spans="3:4" x14ac:dyDescent="0.35">
      <c r="C5484" s="3" t="s">
        <v>13721</v>
      </c>
      <c r="D5484" s="26">
        <v>0</v>
      </c>
    </row>
    <row r="5485" spans="3:4" x14ac:dyDescent="0.35">
      <c r="C5485" s="3" t="s">
        <v>12504</v>
      </c>
      <c r="D5485" s="26">
        <v>0</v>
      </c>
    </row>
    <row r="5486" spans="3:4" x14ac:dyDescent="0.35">
      <c r="C5486" s="3" t="s">
        <v>13725</v>
      </c>
      <c r="D5486" s="26">
        <v>0</v>
      </c>
    </row>
    <row r="5487" spans="3:4" x14ac:dyDescent="0.35">
      <c r="C5487" s="3" t="s">
        <v>12505</v>
      </c>
      <c r="D5487" s="26">
        <v>0</v>
      </c>
    </row>
    <row r="5488" spans="3:4" x14ac:dyDescent="0.35">
      <c r="C5488" s="3" t="s">
        <v>13729</v>
      </c>
      <c r="D5488" s="26">
        <v>0</v>
      </c>
    </row>
    <row r="5489" spans="3:4" x14ac:dyDescent="0.35">
      <c r="C5489" s="3" t="s">
        <v>12506</v>
      </c>
      <c r="D5489" s="26">
        <v>0</v>
      </c>
    </row>
    <row r="5490" spans="3:4" x14ac:dyDescent="0.35">
      <c r="C5490" s="3" t="s">
        <v>13733</v>
      </c>
      <c r="D5490" s="26">
        <v>0</v>
      </c>
    </row>
    <row r="5491" spans="3:4" x14ac:dyDescent="0.35">
      <c r="C5491" s="3" t="s">
        <v>12507</v>
      </c>
      <c r="D5491" s="26">
        <v>0</v>
      </c>
    </row>
    <row r="5492" spans="3:4" x14ac:dyDescent="0.35">
      <c r="C5492" s="3" t="s">
        <v>13737</v>
      </c>
      <c r="D5492" s="26">
        <v>0</v>
      </c>
    </row>
    <row r="5493" spans="3:4" x14ac:dyDescent="0.35">
      <c r="C5493" s="3" t="s">
        <v>12508</v>
      </c>
      <c r="D5493" s="26">
        <v>0</v>
      </c>
    </row>
    <row r="5494" spans="3:4" x14ac:dyDescent="0.35">
      <c r="C5494" s="3" t="s">
        <v>13741</v>
      </c>
      <c r="D5494" s="26">
        <v>0</v>
      </c>
    </row>
    <row r="5495" spans="3:4" x14ac:dyDescent="0.35">
      <c r="C5495" s="3" t="s">
        <v>12509</v>
      </c>
      <c r="D5495" s="26">
        <v>0</v>
      </c>
    </row>
    <row r="5496" spans="3:4" x14ac:dyDescent="0.35">
      <c r="C5496" s="3" t="s">
        <v>13745</v>
      </c>
      <c r="D5496" s="26">
        <v>0</v>
      </c>
    </row>
    <row r="5497" spans="3:4" x14ac:dyDescent="0.35">
      <c r="C5497" s="3" t="s">
        <v>12510</v>
      </c>
      <c r="D5497" s="26">
        <v>0</v>
      </c>
    </row>
    <row r="5498" spans="3:4" x14ac:dyDescent="0.35">
      <c r="C5498" s="3" t="s">
        <v>13749</v>
      </c>
      <c r="D5498" s="26">
        <v>0</v>
      </c>
    </row>
    <row r="5499" spans="3:4" x14ac:dyDescent="0.35">
      <c r="C5499" s="3" t="s">
        <v>12511</v>
      </c>
      <c r="D5499" s="26">
        <v>0</v>
      </c>
    </row>
    <row r="5500" spans="3:4" x14ac:dyDescent="0.35">
      <c r="C5500" s="3" t="s">
        <v>13753</v>
      </c>
      <c r="D5500" s="26">
        <v>0</v>
      </c>
    </row>
    <row r="5501" spans="3:4" x14ac:dyDescent="0.35">
      <c r="C5501" s="3" t="s">
        <v>12512</v>
      </c>
      <c r="D5501" s="26">
        <v>0</v>
      </c>
    </row>
    <row r="5502" spans="3:4" x14ac:dyDescent="0.35">
      <c r="C5502" s="3" t="s">
        <v>12091</v>
      </c>
      <c r="D5502" s="26">
        <v>0</v>
      </c>
    </row>
    <row r="5503" spans="3:4" x14ac:dyDescent="0.35">
      <c r="C5503" s="3" t="s">
        <v>12513</v>
      </c>
      <c r="D5503" s="26">
        <v>0</v>
      </c>
    </row>
    <row r="5504" spans="3:4" x14ac:dyDescent="0.35">
      <c r="C5504" s="3" t="s">
        <v>13761</v>
      </c>
      <c r="D5504" s="26">
        <v>0</v>
      </c>
    </row>
    <row r="5505" spans="3:4" x14ac:dyDescent="0.35">
      <c r="C5505" s="3" t="s">
        <v>12514</v>
      </c>
      <c r="D5505" s="26">
        <v>0</v>
      </c>
    </row>
    <row r="5506" spans="3:4" x14ac:dyDescent="0.35">
      <c r="C5506" s="3" t="s">
        <v>13765</v>
      </c>
      <c r="D5506" s="26">
        <v>0</v>
      </c>
    </row>
    <row r="5507" spans="3:4" x14ac:dyDescent="0.35">
      <c r="C5507" s="3" t="s">
        <v>12515</v>
      </c>
      <c r="D5507" s="26">
        <v>0</v>
      </c>
    </row>
    <row r="5508" spans="3:4" x14ac:dyDescent="0.35">
      <c r="C5508" s="3" t="s">
        <v>13769</v>
      </c>
      <c r="D5508" s="26">
        <v>0</v>
      </c>
    </row>
    <row r="5509" spans="3:4" x14ac:dyDescent="0.35">
      <c r="C5509" s="3" t="s">
        <v>12516</v>
      </c>
      <c r="D5509" s="26">
        <v>0</v>
      </c>
    </row>
    <row r="5510" spans="3:4" x14ac:dyDescent="0.35">
      <c r="C5510" s="3" t="s">
        <v>13773</v>
      </c>
      <c r="D5510" s="26">
        <v>0</v>
      </c>
    </row>
    <row r="5511" spans="3:4" x14ac:dyDescent="0.35">
      <c r="C5511" s="3" t="s">
        <v>12517</v>
      </c>
      <c r="D5511" s="26">
        <v>0</v>
      </c>
    </row>
    <row r="5512" spans="3:4" x14ac:dyDescent="0.35">
      <c r="C5512" s="3" t="s">
        <v>13777</v>
      </c>
      <c r="D5512" s="26">
        <v>0</v>
      </c>
    </row>
    <row r="5513" spans="3:4" x14ac:dyDescent="0.35">
      <c r="C5513" s="3" t="s">
        <v>12518</v>
      </c>
      <c r="D5513" s="26">
        <v>0</v>
      </c>
    </row>
    <row r="5514" spans="3:4" x14ac:dyDescent="0.35">
      <c r="C5514" s="3" t="s">
        <v>13781</v>
      </c>
      <c r="D5514" s="26">
        <v>0</v>
      </c>
    </row>
    <row r="5515" spans="3:4" x14ac:dyDescent="0.35">
      <c r="C5515" s="3" t="s">
        <v>12519</v>
      </c>
      <c r="D5515" s="26">
        <v>0</v>
      </c>
    </row>
    <row r="5516" spans="3:4" x14ac:dyDescent="0.35">
      <c r="C5516" s="3" t="s">
        <v>13785</v>
      </c>
      <c r="D5516" s="26">
        <v>0</v>
      </c>
    </row>
    <row r="5517" spans="3:4" x14ac:dyDescent="0.35">
      <c r="C5517" s="3" t="s">
        <v>12520</v>
      </c>
      <c r="D5517" s="26">
        <v>0</v>
      </c>
    </row>
    <row r="5518" spans="3:4" x14ac:dyDescent="0.35">
      <c r="C5518" s="3" t="s">
        <v>13789</v>
      </c>
      <c r="D5518" s="26">
        <v>0</v>
      </c>
    </row>
    <row r="5519" spans="3:4" x14ac:dyDescent="0.35">
      <c r="C5519" s="3" t="s">
        <v>12521</v>
      </c>
      <c r="D5519" s="26">
        <v>0</v>
      </c>
    </row>
    <row r="5520" spans="3:4" x14ac:dyDescent="0.35">
      <c r="C5520" s="3" t="s">
        <v>13793</v>
      </c>
      <c r="D5520" s="26">
        <v>0</v>
      </c>
    </row>
    <row r="5521" spans="3:4" x14ac:dyDescent="0.35">
      <c r="C5521" s="3" t="s">
        <v>12522</v>
      </c>
      <c r="D5521" s="26">
        <v>0</v>
      </c>
    </row>
    <row r="5522" spans="3:4" x14ac:dyDescent="0.35">
      <c r="C5522" s="3" t="s">
        <v>13797</v>
      </c>
      <c r="D5522" s="26">
        <v>0</v>
      </c>
    </row>
    <row r="5523" spans="3:4" x14ac:dyDescent="0.35">
      <c r="C5523" s="3" t="s">
        <v>12523</v>
      </c>
      <c r="D5523" s="26">
        <v>0</v>
      </c>
    </row>
    <row r="5524" spans="3:4" x14ac:dyDescent="0.35">
      <c r="C5524" s="3" t="s">
        <v>13801</v>
      </c>
      <c r="D5524" s="26">
        <v>0</v>
      </c>
    </row>
    <row r="5525" spans="3:4" x14ac:dyDescent="0.35">
      <c r="C5525" s="3" t="s">
        <v>12524</v>
      </c>
      <c r="D5525" s="26">
        <v>0</v>
      </c>
    </row>
    <row r="5526" spans="3:4" x14ac:dyDescent="0.35">
      <c r="C5526" s="3" t="s">
        <v>13805</v>
      </c>
      <c r="D5526" s="26">
        <v>0</v>
      </c>
    </row>
    <row r="5527" spans="3:4" x14ac:dyDescent="0.35">
      <c r="C5527" s="3" t="s">
        <v>12525</v>
      </c>
      <c r="D5527" s="26">
        <v>0</v>
      </c>
    </row>
    <row r="5528" spans="3:4" x14ac:dyDescent="0.35">
      <c r="C5528" s="3" t="s">
        <v>13809</v>
      </c>
      <c r="D5528" s="26">
        <v>0</v>
      </c>
    </row>
    <row r="5529" spans="3:4" x14ac:dyDescent="0.35">
      <c r="C5529" s="3" t="s">
        <v>12526</v>
      </c>
      <c r="D5529" s="26">
        <v>0</v>
      </c>
    </row>
    <row r="5530" spans="3:4" x14ac:dyDescent="0.35">
      <c r="C5530" s="3" t="s">
        <v>13813</v>
      </c>
      <c r="D5530" s="26">
        <v>0</v>
      </c>
    </row>
    <row r="5531" spans="3:4" x14ac:dyDescent="0.35">
      <c r="C5531" s="3" t="s">
        <v>12527</v>
      </c>
      <c r="D5531" s="26">
        <v>0</v>
      </c>
    </row>
    <row r="5532" spans="3:4" x14ac:dyDescent="0.35">
      <c r="C5532" s="3" t="s">
        <v>13817</v>
      </c>
      <c r="D5532" s="26">
        <v>0</v>
      </c>
    </row>
    <row r="5533" spans="3:4" x14ac:dyDescent="0.35">
      <c r="C5533" s="3" t="s">
        <v>12528</v>
      </c>
      <c r="D5533" s="26">
        <v>0</v>
      </c>
    </row>
    <row r="5534" spans="3:4" x14ac:dyDescent="0.35">
      <c r="C5534" s="3" t="s">
        <v>13821</v>
      </c>
      <c r="D5534" s="26">
        <v>0</v>
      </c>
    </row>
    <row r="5535" spans="3:4" x14ac:dyDescent="0.35">
      <c r="C5535" s="3" t="s">
        <v>12529</v>
      </c>
      <c r="D5535" s="26">
        <v>0</v>
      </c>
    </row>
    <row r="5536" spans="3:4" x14ac:dyDescent="0.35">
      <c r="C5536" s="3" t="s">
        <v>13825</v>
      </c>
      <c r="D5536" s="26">
        <v>0</v>
      </c>
    </row>
    <row r="5537" spans="3:4" x14ac:dyDescent="0.35">
      <c r="C5537" s="3" t="s">
        <v>12530</v>
      </c>
      <c r="D5537" s="26">
        <v>0</v>
      </c>
    </row>
    <row r="5538" spans="3:4" x14ac:dyDescent="0.35">
      <c r="C5538" s="3" t="s">
        <v>13829</v>
      </c>
      <c r="D5538" s="26">
        <v>0</v>
      </c>
    </row>
    <row r="5539" spans="3:4" x14ac:dyDescent="0.35">
      <c r="C5539" s="3" t="s">
        <v>12531</v>
      </c>
      <c r="D5539" s="26">
        <v>0</v>
      </c>
    </row>
    <row r="5540" spans="3:4" x14ac:dyDescent="0.35">
      <c r="C5540" s="3" t="s">
        <v>13833</v>
      </c>
      <c r="D5540" s="26">
        <v>0</v>
      </c>
    </row>
    <row r="5541" spans="3:4" x14ac:dyDescent="0.35">
      <c r="C5541" s="3" t="s">
        <v>12532</v>
      </c>
      <c r="D5541" s="26">
        <v>0</v>
      </c>
    </row>
    <row r="5542" spans="3:4" x14ac:dyDescent="0.35">
      <c r="C5542" s="3" t="s">
        <v>13837</v>
      </c>
      <c r="D5542" s="26">
        <v>0</v>
      </c>
    </row>
    <row r="5543" spans="3:4" x14ac:dyDescent="0.35">
      <c r="C5543" s="3" t="s">
        <v>12533</v>
      </c>
      <c r="D5543" s="26">
        <v>0</v>
      </c>
    </row>
    <row r="5544" spans="3:4" x14ac:dyDescent="0.35">
      <c r="C5544" s="3" t="s">
        <v>13841</v>
      </c>
      <c r="D5544" s="26">
        <v>0</v>
      </c>
    </row>
    <row r="5545" spans="3:4" x14ac:dyDescent="0.35">
      <c r="C5545" s="3" t="s">
        <v>12534</v>
      </c>
      <c r="D5545" s="26">
        <v>0</v>
      </c>
    </row>
    <row r="5546" spans="3:4" x14ac:dyDescent="0.35">
      <c r="C5546" s="3" t="s">
        <v>13845</v>
      </c>
      <c r="D5546" s="26">
        <v>0</v>
      </c>
    </row>
    <row r="5547" spans="3:4" x14ac:dyDescent="0.35">
      <c r="C5547" s="3" t="s">
        <v>12535</v>
      </c>
      <c r="D5547" s="26">
        <v>0</v>
      </c>
    </row>
    <row r="5548" spans="3:4" x14ac:dyDescent="0.35">
      <c r="C5548" s="3" t="s">
        <v>13849</v>
      </c>
      <c r="D5548" s="26">
        <v>0</v>
      </c>
    </row>
    <row r="5549" spans="3:4" x14ac:dyDescent="0.35">
      <c r="C5549" s="3" t="s">
        <v>12536</v>
      </c>
      <c r="D5549" s="26">
        <v>0</v>
      </c>
    </row>
    <row r="5550" spans="3:4" x14ac:dyDescent="0.35">
      <c r="C5550" s="3" t="s">
        <v>13853</v>
      </c>
      <c r="D5550" s="26">
        <v>0</v>
      </c>
    </row>
    <row r="5551" spans="3:4" x14ac:dyDescent="0.35">
      <c r="C5551" s="3" t="s">
        <v>12537</v>
      </c>
      <c r="D5551" s="26">
        <v>0</v>
      </c>
    </row>
    <row r="5552" spans="3:4" x14ac:dyDescent="0.35">
      <c r="C5552" s="3" t="s">
        <v>13857</v>
      </c>
      <c r="D5552" s="26">
        <v>0</v>
      </c>
    </row>
    <row r="5553" spans="3:4" x14ac:dyDescent="0.35">
      <c r="C5553" s="3" t="s">
        <v>12538</v>
      </c>
      <c r="D5553" s="26">
        <v>0</v>
      </c>
    </row>
    <row r="5554" spans="3:4" x14ac:dyDescent="0.35">
      <c r="C5554" s="3" t="s">
        <v>13861</v>
      </c>
      <c r="D5554" s="26">
        <v>0</v>
      </c>
    </row>
    <row r="5555" spans="3:4" x14ac:dyDescent="0.35">
      <c r="C5555" s="3" t="s">
        <v>12539</v>
      </c>
      <c r="D5555" s="26">
        <v>0</v>
      </c>
    </row>
    <row r="5556" spans="3:4" x14ac:dyDescent="0.35">
      <c r="C5556" s="3" t="s">
        <v>13865</v>
      </c>
      <c r="D5556" s="26">
        <v>0</v>
      </c>
    </row>
    <row r="5557" spans="3:4" x14ac:dyDescent="0.35">
      <c r="C5557" s="3" t="s">
        <v>12540</v>
      </c>
      <c r="D5557" s="26">
        <v>0</v>
      </c>
    </row>
    <row r="5558" spans="3:4" x14ac:dyDescent="0.35">
      <c r="C5558" s="3" t="s">
        <v>13869</v>
      </c>
      <c r="D5558" s="26">
        <v>0</v>
      </c>
    </row>
    <row r="5559" spans="3:4" x14ac:dyDescent="0.35">
      <c r="C5559" s="3" t="s">
        <v>12541</v>
      </c>
      <c r="D5559" s="26">
        <v>0</v>
      </c>
    </row>
    <row r="5560" spans="3:4" x14ac:dyDescent="0.35">
      <c r="C5560" s="3" t="s">
        <v>13873</v>
      </c>
      <c r="D5560" s="26">
        <v>0</v>
      </c>
    </row>
    <row r="5561" spans="3:4" x14ac:dyDescent="0.35">
      <c r="C5561" s="3" t="s">
        <v>12542</v>
      </c>
      <c r="D5561" s="26">
        <v>0</v>
      </c>
    </row>
    <row r="5562" spans="3:4" x14ac:dyDescent="0.35">
      <c r="C5562" s="3" t="s">
        <v>13877</v>
      </c>
      <c r="D5562" s="26">
        <v>0</v>
      </c>
    </row>
    <row r="5563" spans="3:4" x14ac:dyDescent="0.35">
      <c r="C5563" s="3" t="s">
        <v>12543</v>
      </c>
      <c r="D5563" s="26">
        <v>0</v>
      </c>
    </row>
    <row r="5564" spans="3:4" x14ac:dyDescent="0.35">
      <c r="C5564" s="3" t="s">
        <v>13881</v>
      </c>
      <c r="D5564" s="26">
        <v>0</v>
      </c>
    </row>
    <row r="5565" spans="3:4" x14ac:dyDescent="0.35">
      <c r="C5565" s="3" t="s">
        <v>12544</v>
      </c>
      <c r="D5565" s="26">
        <v>0</v>
      </c>
    </row>
    <row r="5566" spans="3:4" x14ac:dyDescent="0.35">
      <c r="C5566" s="3" t="s">
        <v>13885</v>
      </c>
      <c r="D5566" s="26">
        <v>0</v>
      </c>
    </row>
    <row r="5567" spans="3:4" x14ac:dyDescent="0.35">
      <c r="C5567" s="3" t="s">
        <v>12545</v>
      </c>
      <c r="D5567" s="26">
        <v>0</v>
      </c>
    </row>
    <row r="5568" spans="3:4" x14ac:dyDescent="0.35">
      <c r="C5568" s="3" t="s">
        <v>13889</v>
      </c>
      <c r="D5568" s="26">
        <v>0</v>
      </c>
    </row>
    <row r="5569" spans="3:4" x14ac:dyDescent="0.35">
      <c r="C5569" s="3" t="s">
        <v>12546</v>
      </c>
      <c r="D5569" s="26">
        <v>0</v>
      </c>
    </row>
    <row r="5570" spans="3:4" x14ac:dyDescent="0.35">
      <c r="C5570" s="3" t="s">
        <v>13893</v>
      </c>
      <c r="D5570" s="26">
        <v>0</v>
      </c>
    </row>
    <row r="5571" spans="3:4" x14ac:dyDescent="0.35">
      <c r="C5571" s="3" t="s">
        <v>12547</v>
      </c>
      <c r="D5571" s="26">
        <v>0</v>
      </c>
    </row>
    <row r="5572" spans="3:4" x14ac:dyDescent="0.35">
      <c r="C5572" s="3" t="s">
        <v>13897</v>
      </c>
      <c r="D5572" s="26">
        <v>0</v>
      </c>
    </row>
    <row r="5573" spans="3:4" x14ac:dyDescent="0.35">
      <c r="C5573" s="3" t="s">
        <v>12548</v>
      </c>
      <c r="D5573" s="26">
        <v>0</v>
      </c>
    </row>
    <row r="5574" spans="3:4" x14ac:dyDescent="0.35">
      <c r="C5574" s="3" t="s">
        <v>13901</v>
      </c>
      <c r="D5574" s="26">
        <v>0</v>
      </c>
    </row>
    <row r="5575" spans="3:4" x14ac:dyDescent="0.35">
      <c r="C5575" s="3" t="s">
        <v>12549</v>
      </c>
      <c r="D5575" s="26">
        <v>0</v>
      </c>
    </row>
    <row r="5576" spans="3:4" x14ac:dyDescent="0.35">
      <c r="C5576" s="3" t="s">
        <v>13905</v>
      </c>
      <c r="D5576" s="26">
        <v>0</v>
      </c>
    </row>
    <row r="5577" spans="3:4" x14ac:dyDescent="0.35">
      <c r="C5577" s="3" t="s">
        <v>12550</v>
      </c>
      <c r="D5577" s="26">
        <v>0</v>
      </c>
    </row>
    <row r="5578" spans="3:4" x14ac:dyDescent="0.35">
      <c r="C5578" s="3" t="s">
        <v>13909</v>
      </c>
      <c r="D5578" s="26">
        <v>0</v>
      </c>
    </row>
    <row r="5579" spans="3:4" x14ac:dyDescent="0.35">
      <c r="C5579" s="3" t="s">
        <v>12551</v>
      </c>
      <c r="D5579" s="26">
        <v>0</v>
      </c>
    </row>
    <row r="5580" spans="3:4" x14ac:dyDescent="0.35">
      <c r="C5580" s="3" t="s">
        <v>13913</v>
      </c>
      <c r="D5580" s="26">
        <v>0</v>
      </c>
    </row>
    <row r="5581" spans="3:4" x14ac:dyDescent="0.35">
      <c r="C5581" s="3" t="s">
        <v>12552</v>
      </c>
      <c r="D5581" s="26">
        <v>0</v>
      </c>
    </row>
    <row r="5582" spans="3:4" x14ac:dyDescent="0.35">
      <c r="C5582" s="3" t="s">
        <v>13917</v>
      </c>
      <c r="D5582" s="26">
        <v>0</v>
      </c>
    </row>
    <row r="5583" spans="3:4" x14ac:dyDescent="0.35">
      <c r="C5583" s="3" t="s">
        <v>12553</v>
      </c>
      <c r="D5583" s="26">
        <v>0</v>
      </c>
    </row>
    <row r="5584" spans="3:4" x14ac:dyDescent="0.35">
      <c r="C5584" s="3" t="s">
        <v>13921</v>
      </c>
      <c r="D5584" s="26">
        <v>0</v>
      </c>
    </row>
    <row r="5585" spans="3:4" x14ac:dyDescent="0.35">
      <c r="C5585" s="3" t="s">
        <v>12554</v>
      </c>
      <c r="D5585" s="26">
        <v>0</v>
      </c>
    </row>
    <row r="5586" spans="3:4" x14ac:dyDescent="0.35">
      <c r="C5586" s="3" t="s">
        <v>12100</v>
      </c>
      <c r="D5586" s="26">
        <v>0</v>
      </c>
    </row>
    <row r="5587" spans="3:4" x14ac:dyDescent="0.35">
      <c r="C5587" s="3" t="s">
        <v>12555</v>
      </c>
      <c r="D5587" s="26">
        <v>0</v>
      </c>
    </row>
    <row r="5588" spans="3:4" x14ac:dyDescent="0.35">
      <c r="C5588" s="3" t="s">
        <v>13937</v>
      </c>
      <c r="D5588" s="26">
        <v>0</v>
      </c>
    </row>
    <row r="5589" spans="3:4" x14ac:dyDescent="0.35">
      <c r="C5589" s="3" t="s">
        <v>12556</v>
      </c>
      <c r="D5589" s="26">
        <v>0</v>
      </c>
    </row>
    <row r="5590" spans="3:4" x14ac:dyDescent="0.35">
      <c r="C5590" s="3" t="s">
        <v>13941</v>
      </c>
      <c r="D5590" s="26">
        <v>0</v>
      </c>
    </row>
    <row r="5591" spans="3:4" x14ac:dyDescent="0.35">
      <c r="C5591" s="3" t="s">
        <v>12557</v>
      </c>
      <c r="D5591" s="26">
        <v>0</v>
      </c>
    </row>
    <row r="5592" spans="3:4" x14ac:dyDescent="0.35">
      <c r="C5592" s="3" t="s">
        <v>13945</v>
      </c>
      <c r="D5592" s="26">
        <v>0</v>
      </c>
    </row>
    <row r="5593" spans="3:4" x14ac:dyDescent="0.35">
      <c r="C5593" s="3" t="s">
        <v>12558</v>
      </c>
      <c r="D5593" s="26">
        <v>0</v>
      </c>
    </row>
    <row r="5594" spans="3:4" x14ac:dyDescent="0.35">
      <c r="C5594" s="3" t="s">
        <v>13949</v>
      </c>
      <c r="D5594" s="26">
        <v>0</v>
      </c>
    </row>
    <row r="5595" spans="3:4" x14ac:dyDescent="0.35">
      <c r="C5595" s="3" t="s">
        <v>12559</v>
      </c>
      <c r="D5595" s="26">
        <v>0</v>
      </c>
    </row>
    <row r="5596" spans="3:4" x14ac:dyDescent="0.35">
      <c r="C5596" s="3" t="s">
        <v>13953</v>
      </c>
      <c r="D5596" s="26">
        <v>0</v>
      </c>
    </row>
    <row r="5597" spans="3:4" x14ac:dyDescent="0.35">
      <c r="C5597" s="3" t="s">
        <v>12560</v>
      </c>
      <c r="D5597" s="26">
        <v>0</v>
      </c>
    </row>
    <row r="5598" spans="3:4" x14ac:dyDescent="0.35">
      <c r="C5598" s="3" t="s">
        <v>13957</v>
      </c>
      <c r="D5598" s="26">
        <v>0</v>
      </c>
    </row>
    <row r="5599" spans="3:4" x14ac:dyDescent="0.35">
      <c r="C5599" s="3" t="s">
        <v>12561</v>
      </c>
      <c r="D5599" s="26">
        <v>0</v>
      </c>
    </row>
    <row r="5600" spans="3:4" x14ac:dyDescent="0.35">
      <c r="C5600" s="3" t="s">
        <v>13961</v>
      </c>
      <c r="D5600" s="26">
        <v>0</v>
      </c>
    </row>
    <row r="5601" spans="3:4" x14ac:dyDescent="0.35">
      <c r="C5601" s="3" t="s">
        <v>12562</v>
      </c>
      <c r="D5601" s="26">
        <v>0</v>
      </c>
    </row>
    <row r="5602" spans="3:4" x14ac:dyDescent="0.35">
      <c r="C5602" s="3" t="s">
        <v>13965</v>
      </c>
      <c r="D5602" s="26">
        <v>0</v>
      </c>
    </row>
    <row r="5603" spans="3:4" x14ac:dyDescent="0.35">
      <c r="C5603" s="3" t="s">
        <v>12563</v>
      </c>
      <c r="D5603" s="26">
        <v>0</v>
      </c>
    </row>
    <row r="5604" spans="3:4" x14ac:dyDescent="0.35">
      <c r="C5604" s="3" t="s">
        <v>13969</v>
      </c>
      <c r="D5604" s="26">
        <v>0</v>
      </c>
    </row>
    <row r="5605" spans="3:4" x14ac:dyDescent="0.35">
      <c r="C5605" s="3" t="s">
        <v>12564</v>
      </c>
      <c r="D5605" s="26">
        <v>0</v>
      </c>
    </row>
    <row r="5606" spans="3:4" x14ac:dyDescent="0.35">
      <c r="C5606" s="3" t="s">
        <v>13973</v>
      </c>
      <c r="D5606" s="26">
        <v>0</v>
      </c>
    </row>
    <row r="5607" spans="3:4" x14ac:dyDescent="0.35">
      <c r="C5607" s="3" t="s">
        <v>12565</v>
      </c>
      <c r="D5607" s="26">
        <v>0</v>
      </c>
    </row>
    <row r="5608" spans="3:4" x14ac:dyDescent="0.35">
      <c r="C5608" s="3" t="s">
        <v>13977</v>
      </c>
      <c r="D5608" s="26">
        <v>0</v>
      </c>
    </row>
    <row r="5609" spans="3:4" x14ac:dyDescent="0.35">
      <c r="C5609" s="3" t="s">
        <v>12566</v>
      </c>
      <c r="D5609" s="26">
        <v>0</v>
      </c>
    </row>
    <row r="5610" spans="3:4" x14ac:dyDescent="0.35">
      <c r="C5610" s="3" t="s">
        <v>13981</v>
      </c>
      <c r="D5610" s="26">
        <v>0</v>
      </c>
    </row>
    <row r="5611" spans="3:4" x14ac:dyDescent="0.35">
      <c r="C5611" s="3" t="s">
        <v>12567</v>
      </c>
      <c r="D5611" s="26">
        <v>0</v>
      </c>
    </row>
    <row r="5612" spans="3:4" x14ac:dyDescent="0.35">
      <c r="C5612" s="3" t="s">
        <v>13985</v>
      </c>
      <c r="D5612" s="26">
        <v>0</v>
      </c>
    </row>
    <row r="5613" spans="3:4" x14ac:dyDescent="0.35">
      <c r="C5613" s="3" t="s">
        <v>12568</v>
      </c>
      <c r="D5613" s="26">
        <v>0</v>
      </c>
    </row>
    <row r="5614" spans="3:4" x14ac:dyDescent="0.35">
      <c r="C5614" s="3" t="s">
        <v>13989</v>
      </c>
      <c r="D5614" s="26">
        <v>0</v>
      </c>
    </row>
    <row r="5615" spans="3:4" x14ac:dyDescent="0.35">
      <c r="C5615" s="3" t="s">
        <v>12569</v>
      </c>
      <c r="D5615" s="26">
        <v>0</v>
      </c>
    </row>
    <row r="5616" spans="3:4" x14ac:dyDescent="0.35">
      <c r="C5616" s="3" t="s">
        <v>13993</v>
      </c>
      <c r="D5616" s="26">
        <v>0</v>
      </c>
    </row>
    <row r="5617" spans="3:4" x14ac:dyDescent="0.35">
      <c r="C5617" s="3" t="s">
        <v>12570</v>
      </c>
      <c r="D5617" s="26">
        <v>0</v>
      </c>
    </row>
    <row r="5618" spans="3:4" x14ac:dyDescent="0.35">
      <c r="C5618" s="3" t="s">
        <v>13997</v>
      </c>
      <c r="D5618" s="26">
        <v>0</v>
      </c>
    </row>
    <row r="5619" spans="3:4" x14ac:dyDescent="0.35">
      <c r="C5619" s="3" t="s">
        <v>12571</v>
      </c>
      <c r="D5619" s="26">
        <v>0</v>
      </c>
    </row>
    <row r="5620" spans="3:4" x14ac:dyDescent="0.35">
      <c r="C5620" s="3" t="s">
        <v>14001</v>
      </c>
      <c r="D5620" s="26">
        <v>0</v>
      </c>
    </row>
    <row r="5621" spans="3:4" x14ac:dyDescent="0.35">
      <c r="C5621" s="3" t="s">
        <v>12572</v>
      </c>
      <c r="D5621" s="26">
        <v>0</v>
      </c>
    </row>
    <row r="5622" spans="3:4" x14ac:dyDescent="0.35">
      <c r="C5622" s="3" t="s">
        <v>14005</v>
      </c>
      <c r="D5622" s="26">
        <v>0</v>
      </c>
    </row>
    <row r="5623" spans="3:4" x14ac:dyDescent="0.35">
      <c r="C5623" s="3" t="s">
        <v>12573</v>
      </c>
      <c r="D5623" s="26">
        <v>0</v>
      </c>
    </row>
    <row r="5624" spans="3:4" x14ac:dyDescent="0.35">
      <c r="C5624" s="3" t="s">
        <v>14009</v>
      </c>
      <c r="D5624" s="26">
        <v>0</v>
      </c>
    </row>
    <row r="5625" spans="3:4" x14ac:dyDescent="0.35">
      <c r="C5625" s="3" t="s">
        <v>12574</v>
      </c>
      <c r="D5625" s="26">
        <v>0</v>
      </c>
    </row>
    <row r="5626" spans="3:4" x14ac:dyDescent="0.35">
      <c r="C5626" s="3" t="s">
        <v>14013</v>
      </c>
      <c r="D5626" s="26">
        <v>0</v>
      </c>
    </row>
    <row r="5627" spans="3:4" x14ac:dyDescent="0.35">
      <c r="C5627" s="3" t="s">
        <v>12575</v>
      </c>
      <c r="D5627" s="26">
        <v>0</v>
      </c>
    </row>
    <row r="5628" spans="3:4" x14ac:dyDescent="0.35">
      <c r="C5628" s="3" t="s">
        <v>14017</v>
      </c>
      <c r="D5628" s="26">
        <v>0</v>
      </c>
    </row>
    <row r="5629" spans="3:4" x14ac:dyDescent="0.35">
      <c r="C5629" s="3" t="s">
        <v>12576</v>
      </c>
      <c r="D5629" s="26">
        <v>0</v>
      </c>
    </row>
    <row r="5630" spans="3:4" x14ac:dyDescent="0.35">
      <c r="C5630" s="3" t="s">
        <v>14021</v>
      </c>
      <c r="D5630" s="26">
        <v>0</v>
      </c>
    </row>
    <row r="5631" spans="3:4" x14ac:dyDescent="0.35">
      <c r="C5631" s="3" t="s">
        <v>12577</v>
      </c>
      <c r="D5631" s="26">
        <v>0</v>
      </c>
    </row>
    <row r="5632" spans="3:4" x14ac:dyDescent="0.35">
      <c r="C5632" s="3" t="s">
        <v>14025</v>
      </c>
      <c r="D5632" s="26">
        <v>0</v>
      </c>
    </row>
    <row r="5633" spans="3:4" x14ac:dyDescent="0.35">
      <c r="C5633" s="3" t="s">
        <v>12578</v>
      </c>
      <c r="D5633" s="26">
        <v>0</v>
      </c>
    </row>
    <row r="5634" spans="3:4" x14ac:dyDescent="0.35">
      <c r="C5634" s="3" t="s">
        <v>14029</v>
      </c>
      <c r="D5634" s="26">
        <v>0</v>
      </c>
    </row>
    <row r="5635" spans="3:4" x14ac:dyDescent="0.35">
      <c r="C5635" s="3" t="s">
        <v>12579</v>
      </c>
      <c r="D5635" s="26">
        <v>0</v>
      </c>
    </row>
    <row r="5636" spans="3:4" x14ac:dyDescent="0.35">
      <c r="C5636" s="3" t="s">
        <v>14033</v>
      </c>
      <c r="D5636" s="26">
        <v>0</v>
      </c>
    </row>
    <row r="5637" spans="3:4" x14ac:dyDescent="0.35">
      <c r="C5637" s="3" t="s">
        <v>12580</v>
      </c>
      <c r="D5637" s="26">
        <v>0</v>
      </c>
    </row>
    <row r="5638" spans="3:4" x14ac:dyDescent="0.35">
      <c r="C5638" s="3" t="s">
        <v>14037</v>
      </c>
      <c r="D5638" s="26">
        <v>0</v>
      </c>
    </row>
    <row r="5639" spans="3:4" x14ac:dyDescent="0.35">
      <c r="C5639" s="3" t="s">
        <v>12581</v>
      </c>
      <c r="D5639" s="26">
        <v>0</v>
      </c>
    </row>
    <row r="5640" spans="3:4" x14ac:dyDescent="0.35">
      <c r="C5640" s="3" t="s">
        <v>14041</v>
      </c>
      <c r="D5640" s="26">
        <v>0</v>
      </c>
    </row>
    <row r="5641" spans="3:4" x14ac:dyDescent="0.35">
      <c r="C5641" s="3" t="s">
        <v>12582</v>
      </c>
      <c r="D5641" s="26">
        <v>0</v>
      </c>
    </row>
    <row r="5642" spans="3:4" x14ac:dyDescent="0.35">
      <c r="C5642" s="3" t="s">
        <v>14045</v>
      </c>
      <c r="D5642" s="26">
        <v>0</v>
      </c>
    </row>
    <row r="5643" spans="3:4" x14ac:dyDescent="0.35">
      <c r="C5643" s="3" t="s">
        <v>12583</v>
      </c>
      <c r="D5643" s="26">
        <v>0</v>
      </c>
    </row>
    <row r="5644" spans="3:4" x14ac:dyDescent="0.35">
      <c r="C5644" s="3" t="s">
        <v>14049</v>
      </c>
      <c r="D5644" s="26">
        <v>0</v>
      </c>
    </row>
    <row r="5645" spans="3:4" x14ac:dyDescent="0.35">
      <c r="C5645" s="3" t="s">
        <v>12584</v>
      </c>
      <c r="D5645" s="26">
        <v>0</v>
      </c>
    </row>
    <row r="5646" spans="3:4" x14ac:dyDescent="0.35">
      <c r="C5646" s="3" t="s">
        <v>14053</v>
      </c>
      <c r="D5646" s="26">
        <v>0</v>
      </c>
    </row>
    <row r="5647" spans="3:4" x14ac:dyDescent="0.35">
      <c r="C5647" s="3" t="s">
        <v>12585</v>
      </c>
      <c r="D5647" s="26">
        <v>0</v>
      </c>
    </row>
    <row r="5648" spans="3:4" x14ac:dyDescent="0.35">
      <c r="C5648" s="3" t="s">
        <v>14057</v>
      </c>
      <c r="D5648" s="26">
        <v>0</v>
      </c>
    </row>
    <row r="5649" spans="3:4" x14ac:dyDescent="0.35">
      <c r="C5649" s="3" t="s">
        <v>12586</v>
      </c>
      <c r="D5649" s="26">
        <v>0</v>
      </c>
    </row>
    <row r="5650" spans="3:4" x14ac:dyDescent="0.35">
      <c r="C5650" s="3" t="s">
        <v>14061</v>
      </c>
      <c r="D5650" s="26">
        <v>0</v>
      </c>
    </row>
    <row r="5651" spans="3:4" x14ac:dyDescent="0.35">
      <c r="C5651" s="3" t="s">
        <v>12587</v>
      </c>
      <c r="D5651" s="26">
        <v>0</v>
      </c>
    </row>
    <row r="5652" spans="3:4" x14ac:dyDescent="0.35">
      <c r="C5652" s="3" t="s">
        <v>14065</v>
      </c>
      <c r="D5652" s="26">
        <v>0</v>
      </c>
    </row>
    <row r="5653" spans="3:4" x14ac:dyDescent="0.35">
      <c r="C5653" s="3" t="s">
        <v>12588</v>
      </c>
      <c r="D5653" s="26">
        <v>0</v>
      </c>
    </row>
    <row r="5654" spans="3:4" x14ac:dyDescent="0.35">
      <c r="C5654" s="3" t="s">
        <v>14069</v>
      </c>
      <c r="D5654" s="26">
        <v>0</v>
      </c>
    </row>
    <row r="5655" spans="3:4" x14ac:dyDescent="0.35">
      <c r="C5655" s="3" t="s">
        <v>12589</v>
      </c>
      <c r="D5655" s="26">
        <v>0</v>
      </c>
    </row>
    <row r="5656" spans="3:4" x14ac:dyDescent="0.35">
      <c r="C5656" s="3" t="s">
        <v>14073</v>
      </c>
      <c r="D5656" s="26">
        <v>0</v>
      </c>
    </row>
    <row r="5657" spans="3:4" x14ac:dyDescent="0.35">
      <c r="C5657" s="3" t="s">
        <v>12590</v>
      </c>
      <c r="D5657" s="26">
        <v>0</v>
      </c>
    </row>
    <row r="5658" spans="3:4" x14ac:dyDescent="0.35">
      <c r="C5658" s="3" t="s">
        <v>14077</v>
      </c>
      <c r="D5658" s="26">
        <v>0</v>
      </c>
    </row>
    <row r="5659" spans="3:4" x14ac:dyDescent="0.35">
      <c r="C5659" s="3" t="s">
        <v>12591</v>
      </c>
      <c r="D5659" s="26">
        <v>0</v>
      </c>
    </row>
    <row r="5660" spans="3:4" x14ac:dyDescent="0.35">
      <c r="C5660" s="3" t="s">
        <v>14081</v>
      </c>
      <c r="D5660" s="26">
        <v>0</v>
      </c>
    </row>
    <row r="5661" spans="3:4" x14ac:dyDescent="0.35">
      <c r="C5661" s="3" t="s">
        <v>12592</v>
      </c>
      <c r="D5661" s="26">
        <v>0</v>
      </c>
    </row>
    <row r="5662" spans="3:4" x14ac:dyDescent="0.35">
      <c r="C5662" s="3" t="s">
        <v>14085</v>
      </c>
      <c r="D5662" s="26">
        <v>0</v>
      </c>
    </row>
    <row r="5663" spans="3:4" x14ac:dyDescent="0.35">
      <c r="C5663" s="3" t="s">
        <v>12593</v>
      </c>
      <c r="D5663" s="26">
        <v>0</v>
      </c>
    </row>
    <row r="5664" spans="3:4" x14ac:dyDescent="0.35">
      <c r="C5664" s="3" t="s">
        <v>14089</v>
      </c>
      <c r="D5664" s="26">
        <v>0</v>
      </c>
    </row>
    <row r="5665" spans="3:4" x14ac:dyDescent="0.35">
      <c r="C5665" s="3" t="s">
        <v>12594</v>
      </c>
      <c r="D5665" s="26">
        <v>0</v>
      </c>
    </row>
    <row r="5666" spans="3:4" x14ac:dyDescent="0.35">
      <c r="C5666" s="3" t="s">
        <v>14093</v>
      </c>
      <c r="D5666" s="26">
        <v>0</v>
      </c>
    </row>
    <row r="5667" spans="3:4" x14ac:dyDescent="0.35">
      <c r="C5667" s="3" t="s">
        <v>12595</v>
      </c>
      <c r="D5667" s="26">
        <v>0</v>
      </c>
    </row>
    <row r="5668" spans="3:4" x14ac:dyDescent="0.35">
      <c r="C5668" s="3" t="s">
        <v>14097</v>
      </c>
      <c r="D5668" s="26">
        <v>0</v>
      </c>
    </row>
    <row r="5669" spans="3:4" x14ac:dyDescent="0.35">
      <c r="C5669" s="3" t="s">
        <v>12596</v>
      </c>
      <c r="D5669" s="26">
        <v>0</v>
      </c>
    </row>
    <row r="5670" spans="3:4" x14ac:dyDescent="0.35">
      <c r="C5670" s="3" t="s">
        <v>14101</v>
      </c>
      <c r="D5670" s="26">
        <v>0</v>
      </c>
    </row>
    <row r="5671" spans="3:4" x14ac:dyDescent="0.35">
      <c r="C5671" s="3" t="s">
        <v>12597</v>
      </c>
      <c r="D5671" s="26">
        <v>0</v>
      </c>
    </row>
    <row r="5672" spans="3:4" x14ac:dyDescent="0.35">
      <c r="C5672" s="3" t="s">
        <v>14105</v>
      </c>
      <c r="D5672" s="26">
        <v>0</v>
      </c>
    </row>
    <row r="5673" spans="3:4" x14ac:dyDescent="0.35">
      <c r="C5673" s="3" t="s">
        <v>12598</v>
      </c>
      <c r="D5673" s="26">
        <v>0</v>
      </c>
    </row>
    <row r="5674" spans="3:4" x14ac:dyDescent="0.35">
      <c r="C5674" s="3" t="s">
        <v>14109</v>
      </c>
      <c r="D5674" s="26">
        <v>0</v>
      </c>
    </row>
    <row r="5675" spans="3:4" x14ac:dyDescent="0.35">
      <c r="C5675" s="3" t="s">
        <v>12599</v>
      </c>
      <c r="D5675" s="26">
        <v>0</v>
      </c>
    </row>
    <row r="5676" spans="3:4" x14ac:dyDescent="0.35">
      <c r="C5676" s="3" t="s">
        <v>14113</v>
      </c>
      <c r="D5676" s="26">
        <v>0</v>
      </c>
    </row>
    <row r="5677" spans="3:4" x14ac:dyDescent="0.35">
      <c r="C5677" s="3" t="s">
        <v>12600</v>
      </c>
      <c r="D5677" s="26">
        <v>0</v>
      </c>
    </row>
    <row r="5678" spans="3:4" x14ac:dyDescent="0.35">
      <c r="C5678" s="3" t="s">
        <v>14117</v>
      </c>
      <c r="D5678" s="26">
        <v>0</v>
      </c>
    </row>
    <row r="5679" spans="3:4" x14ac:dyDescent="0.35">
      <c r="C5679" s="3" t="s">
        <v>12601</v>
      </c>
      <c r="D5679" s="26">
        <v>0</v>
      </c>
    </row>
    <row r="5680" spans="3:4" x14ac:dyDescent="0.35">
      <c r="C5680" s="3" t="s">
        <v>14121</v>
      </c>
      <c r="D5680" s="26">
        <v>0</v>
      </c>
    </row>
    <row r="5681" spans="3:4" x14ac:dyDescent="0.35">
      <c r="C5681" s="3" t="s">
        <v>12602</v>
      </c>
      <c r="D5681" s="26">
        <v>0</v>
      </c>
    </row>
    <row r="5682" spans="3:4" x14ac:dyDescent="0.35">
      <c r="C5682" s="3" t="s">
        <v>14125</v>
      </c>
      <c r="D5682" s="26">
        <v>0</v>
      </c>
    </row>
    <row r="5683" spans="3:4" x14ac:dyDescent="0.35">
      <c r="C5683" s="3" t="s">
        <v>12603</v>
      </c>
      <c r="D5683" s="26">
        <v>0</v>
      </c>
    </row>
    <row r="5684" spans="3:4" x14ac:dyDescent="0.35">
      <c r="C5684" s="3" t="s">
        <v>14129</v>
      </c>
      <c r="D5684" s="26">
        <v>0</v>
      </c>
    </row>
    <row r="5685" spans="3:4" x14ac:dyDescent="0.35">
      <c r="C5685" s="3" t="s">
        <v>12604</v>
      </c>
      <c r="D5685" s="26">
        <v>0</v>
      </c>
    </row>
    <row r="5686" spans="3:4" x14ac:dyDescent="0.35">
      <c r="C5686" s="3" t="s">
        <v>14133</v>
      </c>
      <c r="D5686" s="26">
        <v>0</v>
      </c>
    </row>
    <row r="5687" spans="3:4" x14ac:dyDescent="0.35">
      <c r="C5687" s="3" t="s">
        <v>12605</v>
      </c>
      <c r="D5687" s="26">
        <v>0</v>
      </c>
    </row>
    <row r="5688" spans="3:4" x14ac:dyDescent="0.35">
      <c r="C5688" s="3" t="s">
        <v>14137</v>
      </c>
      <c r="D5688" s="26">
        <v>0</v>
      </c>
    </row>
    <row r="5689" spans="3:4" x14ac:dyDescent="0.35">
      <c r="C5689" s="3" t="s">
        <v>12606</v>
      </c>
      <c r="D5689" s="26">
        <v>0</v>
      </c>
    </row>
    <row r="5690" spans="3:4" x14ac:dyDescent="0.35">
      <c r="C5690" s="3" t="s">
        <v>14141</v>
      </c>
      <c r="D5690" s="26">
        <v>0</v>
      </c>
    </row>
    <row r="5691" spans="3:4" x14ac:dyDescent="0.35">
      <c r="C5691" s="3" t="s">
        <v>12607</v>
      </c>
      <c r="D5691" s="26">
        <v>0</v>
      </c>
    </row>
    <row r="5692" spans="3:4" x14ac:dyDescent="0.35">
      <c r="C5692" s="3" t="s">
        <v>14145</v>
      </c>
      <c r="D5692" s="26">
        <v>0</v>
      </c>
    </row>
    <row r="5693" spans="3:4" x14ac:dyDescent="0.35">
      <c r="C5693" s="3" t="s">
        <v>12608</v>
      </c>
      <c r="D5693" s="26">
        <v>0</v>
      </c>
    </row>
    <row r="5694" spans="3:4" x14ac:dyDescent="0.35">
      <c r="C5694" s="3" t="s">
        <v>14149</v>
      </c>
      <c r="D5694" s="26">
        <v>0</v>
      </c>
    </row>
    <row r="5695" spans="3:4" x14ac:dyDescent="0.35">
      <c r="C5695" s="3" t="s">
        <v>12609</v>
      </c>
      <c r="D5695" s="26">
        <v>0</v>
      </c>
    </row>
    <row r="5696" spans="3:4" x14ac:dyDescent="0.35">
      <c r="C5696" s="3" t="s">
        <v>14153</v>
      </c>
      <c r="D5696" s="26">
        <v>0</v>
      </c>
    </row>
    <row r="5697" spans="3:4" x14ac:dyDescent="0.35">
      <c r="C5697" s="3" t="s">
        <v>12610</v>
      </c>
      <c r="D5697" s="26">
        <v>0</v>
      </c>
    </row>
    <row r="5698" spans="3:4" x14ac:dyDescent="0.35">
      <c r="C5698" s="3" t="s">
        <v>14157</v>
      </c>
      <c r="D5698" s="26">
        <v>0</v>
      </c>
    </row>
    <row r="5699" spans="3:4" x14ac:dyDescent="0.35">
      <c r="C5699" s="3" t="s">
        <v>12611</v>
      </c>
      <c r="D5699" s="26">
        <v>0</v>
      </c>
    </row>
    <row r="5700" spans="3:4" x14ac:dyDescent="0.35">
      <c r="C5700" s="3" t="s">
        <v>14161</v>
      </c>
      <c r="D5700" s="26">
        <v>0</v>
      </c>
    </row>
    <row r="5701" spans="3:4" x14ac:dyDescent="0.35">
      <c r="C5701" s="3" t="s">
        <v>12612</v>
      </c>
      <c r="D5701" s="26">
        <v>0</v>
      </c>
    </row>
    <row r="5702" spans="3:4" x14ac:dyDescent="0.35">
      <c r="C5702" s="3" t="s">
        <v>14165</v>
      </c>
      <c r="D5702" s="26">
        <v>0</v>
      </c>
    </row>
    <row r="5703" spans="3:4" x14ac:dyDescent="0.35">
      <c r="C5703" s="3" t="s">
        <v>12613</v>
      </c>
      <c r="D5703" s="26">
        <v>0</v>
      </c>
    </row>
    <row r="5704" spans="3:4" x14ac:dyDescent="0.35">
      <c r="C5704" s="3" t="s">
        <v>14169</v>
      </c>
      <c r="D5704" s="26">
        <v>0</v>
      </c>
    </row>
    <row r="5705" spans="3:4" x14ac:dyDescent="0.35">
      <c r="C5705" s="3" t="s">
        <v>12614</v>
      </c>
      <c r="D5705" s="26">
        <v>0</v>
      </c>
    </row>
    <row r="5706" spans="3:4" x14ac:dyDescent="0.35">
      <c r="C5706" s="3" t="s">
        <v>14173</v>
      </c>
      <c r="D5706" s="26">
        <v>0</v>
      </c>
    </row>
    <row r="5707" spans="3:4" x14ac:dyDescent="0.35">
      <c r="C5707" s="3" t="s">
        <v>12615</v>
      </c>
      <c r="D5707" s="26">
        <v>0</v>
      </c>
    </row>
    <row r="5708" spans="3:4" x14ac:dyDescent="0.35">
      <c r="C5708" s="3" t="s">
        <v>14177</v>
      </c>
      <c r="D5708" s="26">
        <v>0</v>
      </c>
    </row>
    <row r="5709" spans="3:4" x14ac:dyDescent="0.35">
      <c r="C5709" s="3" t="s">
        <v>12616</v>
      </c>
      <c r="D5709" s="26">
        <v>0</v>
      </c>
    </row>
    <row r="5710" spans="3:4" x14ac:dyDescent="0.35">
      <c r="C5710" s="3" t="s">
        <v>14181</v>
      </c>
      <c r="D5710" s="26">
        <v>0</v>
      </c>
    </row>
    <row r="5711" spans="3:4" x14ac:dyDescent="0.35">
      <c r="C5711" s="3" t="s">
        <v>12617</v>
      </c>
      <c r="D5711" s="26">
        <v>0</v>
      </c>
    </row>
    <row r="5712" spans="3:4" x14ac:dyDescent="0.35">
      <c r="C5712" s="3" t="s">
        <v>14185</v>
      </c>
      <c r="D5712" s="26">
        <v>0</v>
      </c>
    </row>
    <row r="5713" spans="3:4" x14ac:dyDescent="0.35">
      <c r="C5713" s="3" t="s">
        <v>12618</v>
      </c>
      <c r="D5713" s="26">
        <v>0</v>
      </c>
    </row>
    <row r="5714" spans="3:4" x14ac:dyDescent="0.35">
      <c r="C5714" s="3" t="s">
        <v>14189</v>
      </c>
      <c r="D5714" s="26">
        <v>0</v>
      </c>
    </row>
    <row r="5715" spans="3:4" x14ac:dyDescent="0.35">
      <c r="C5715" s="3" t="s">
        <v>12619</v>
      </c>
      <c r="D5715" s="26">
        <v>0</v>
      </c>
    </row>
    <row r="5716" spans="3:4" x14ac:dyDescent="0.35">
      <c r="C5716" s="3" t="s">
        <v>14193</v>
      </c>
      <c r="D5716" s="26">
        <v>0</v>
      </c>
    </row>
    <row r="5717" spans="3:4" x14ac:dyDescent="0.35">
      <c r="C5717" s="3" t="s">
        <v>12620</v>
      </c>
      <c r="D5717" s="26">
        <v>0</v>
      </c>
    </row>
    <row r="5718" spans="3:4" x14ac:dyDescent="0.35">
      <c r="C5718" s="3" t="s">
        <v>14197</v>
      </c>
      <c r="D5718" s="26">
        <v>0</v>
      </c>
    </row>
    <row r="5719" spans="3:4" x14ac:dyDescent="0.35">
      <c r="C5719" s="3" t="s">
        <v>12621</v>
      </c>
      <c r="D5719" s="26">
        <v>0</v>
      </c>
    </row>
    <row r="5720" spans="3:4" x14ac:dyDescent="0.35">
      <c r="C5720" s="3" t="s">
        <v>14201</v>
      </c>
      <c r="D5720" s="26">
        <v>0</v>
      </c>
    </row>
    <row r="5721" spans="3:4" x14ac:dyDescent="0.35">
      <c r="C5721" s="3" t="s">
        <v>12622</v>
      </c>
      <c r="D5721" s="26">
        <v>0</v>
      </c>
    </row>
    <row r="5722" spans="3:4" x14ac:dyDescent="0.35">
      <c r="C5722" s="3" t="s">
        <v>14205</v>
      </c>
      <c r="D5722" s="26">
        <v>0</v>
      </c>
    </row>
    <row r="5723" spans="3:4" x14ac:dyDescent="0.35">
      <c r="C5723" s="3" t="s">
        <v>12623</v>
      </c>
      <c r="D5723" s="26">
        <v>0</v>
      </c>
    </row>
    <row r="5724" spans="3:4" x14ac:dyDescent="0.35">
      <c r="C5724" s="3" t="s">
        <v>14209</v>
      </c>
      <c r="D5724" s="26">
        <v>0</v>
      </c>
    </row>
    <row r="5725" spans="3:4" x14ac:dyDescent="0.35">
      <c r="C5725" s="3" t="s">
        <v>12624</v>
      </c>
      <c r="D5725" s="26">
        <v>0</v>
      </c>
    </row>
    <row r="5726" spans="3:4" x14ac:dyDescent="0.35">
      <c r="C5726" s="3" t="s">
        <v>14213</v>
      </c>
      <c r="D5726" s="26">
        <v>0</v>
      </c>
    </row>
    <row r="5727" spans="3:4" x14ac:dyDescent="0.35">
      <c r="C5727" s="3" t="s">
        <v>12625</v>
      </c>
      <c r="D5727" s="26">
        <v>0</v>
      </c>
    </row>
    <row r="5728" spans="3:4" x14ac:dyDescent="0.35">
      <c r="C5728" s="3" t="s">
        <v>14217</v>
      </c>
      <c r="D5728" s="26">
        <v>0</v>
      </c>
    </row>
    <row r="5729" spans="3:4" x14ac:dyDescent="0.35">
      <c r="C5729" s="3" t="s">
        <v>12626</v>
      </c>
      <c r="D5729" s="26">
        <v>0</v>
      </c>
    </row>
    <row r="5730" spans="3:4" x14ac:dyDescent="0.35">
      <c r="C5730" s="3" t="s">
        <v>14221</v>
      </c>
      <c r="D5730" s="26">
        <v>0</v>
      </c>
    </row>
    <row r="5731" spans="3:4" x14ac:dyDescent="0.35">
      <c r="C5731" s="3" t="s">
        <v>12627</v>
      </c>
      <c r="D5731" s="26">
        <v>0</v>
      </c>
    </row>
    <row r="5732" spans="3:4" x14ac:dyDescent="0.35">
      <c r="C5732" s="3" t="s">
        <v>14225</v>
      </c>
      <c r="D5732" s="26">
        <v>0</v>
      </c>
    </row>
    <row r="5733" spans="3:4" x14ac:dyDescent="0.35">
      <c r="C5733" s="3" t="s">
        <v>12628</v>
      </c>
      <c r="D5733" s="26">
        <v>0</v>
      </c>
    </row>
    <row r="5734" spans="3:4" x14ac:dyDescent="0.35">
      <c r="C5734" s="3" t="s">
        <v>14229</v>
      </c>
      <c r="D5734" s="26">
        <v>0</v>
      </c>
    </row>
    <row r="5735" spans="3:4" x14ac:dyDescent="0.35">
      <c r="C5735" s="3" t="s">
        <v>12629</v>
      </c>
      <c r="D5735" s="26">
        <v>0</v>
      </c>
    </row>
    <row r="5736" spans="3:4" x14ac:dyDescent="0.35">
      <c r="C5736" s="3" t="s">
        <v>14233</v>
      </c>
      <c r="D5736" s="26">
        <v>0</v>
      </c>
    </row>
    <row r="5737" spans="3:4" x14ac:dyDescent="0.35">
      <c r="C5737" s="3" t="s">
        <v>12630</v>
      </c>
      <c r="D5737" s="26">
        <v>0</v>
      </c>
    </row>
    <row r="5738" spans="3:4" x14ac:dyDescent="0.35">
      <c r="C5738" s="3" t="s">
        <v>14237</v>
      </c>
      <c r="D5738" s="26">
        <v>0</v>
      </c>
    </row>
    <row r="5739" spans="3:4" x14ac:dyDescent="0.35">
      <c r="C5739" s="3" t="s">
        <v>12631</v>
      </c>
      <c r="D5739" s="26">
        <v>0</v>
      </c>
    </row>
    <row r="5740" spans="3:4" x14ac:dyDescent="0.35">
      <c r="C5740" s="3" t="s">
        <v>14241</v>
      </c>
      <c r="D5740" s="26">
        <v>0</v>
      </c>
    </row>
    <row r="5741" spans="3:4" x14ac:dyDescent="0.35">
      <c r="C5741" s="3" t="s">
        <v>12632</v>
      </c>
      <c r="D5741" s="26">
        <v>0</v>
      </c>
    </row>
    <row r="5742" spans="3:4" x14ac:dyDescent="0.35">
      <c r="C5742" s="3" t="s">
        <v>14245</v>
      </c>
      <c r="D5742" s="26">
        <v>0</v>
      </c>
    </row>
    <row r="5743" spans="3:4" x14ac:dyDescent="0.35">
      <c r="C5743" s="3" t="s">
        <v>12633</v>
      </c>
      <c r="D5743" s="26">
        <v>0</v>
      </c>
    </row>
    <row r="5744" spans="3:4" x14ac:dyDescent="0.35">
      <c r="C5744" s="3" t="s">
        <v>14249</v>
      </c>
      <c r="D5744" s="26">
        <v>0</v>
      </c>
    </row>
    <row r="5745" spans="3:4" x14ac:dyDescent="0.35">
      <c r="C5745" s="3" t="s">
        <v>12634</v>
      </c>
      <c r="D5745" s="26">
        <v>0</v>
      </c>
    </row>
    <row r="5746" spans="3:4" x14ac:dyDescent="0.35">
      <c r="C5746" s="3" t="s">
        <v>14253</v>
      </c>
      <c r="D5746" s="26">
        <v>0</v>
      </c>
    </row>
    <row r="5747" spans="3:4" x14ac:dyDescent="0.35">
      <c r="C5747" s="3" t="s">
        <v>12635</v>
      </c>
      <c r="D5747" s="26">
        <v>0</v>
      </c>
    </row>
    <row r="5748" spans="3:4" x14ac:dyDescent="0.35">
      <c r="C5748" s="3" t="s">
        <v>14257</v>
      </c>
      <c r="D5748" s="26">
        <v>0</v>
      </c>
    </row>
    <row r="5749" spans="3:4" x14ac:dyDescent="0.35">
      <c r="C5749" s="3" t="s">
        <v>12636</v>
      </c>
      <c r="D5749" s="26">
        <v>0</v>
      </c>
    </row>
    <row r="5750" spans="3:4" x14ac:dyDescent="0.35">
      <c r="C5750" s="3" t="s">
        <v>14264</v>
      </c>
      <c r="D5750" s="26">
        <v>0</v>
      </c>
    </row>
    <row r="5751" spans="3:4" x14ac:dyDescent="0.35">
      <c r="C5751" s="3" t="s">
        <v>12637</v>
      </c>
      <c r="D5751" s="26">
        <v>0</v>
      </c>
    </row>
    <row r="5752" spans="3:4" x14ac:dyDescent="0.35">
      <c r="C5752" s="3" t="s">
        <v>14268</v>
      </c>
      <c r="D5752" s="26">
        <v>0</v>
      </c>
    </row>
    <row r="5753" spans="3:4" x14ac:dyDescent="0.35">
      <c r="C5753" s="3" t="s">
        <v>12638</v>
      </c>
      <c r="D5753" s="26">
        <v>0</v>
      </c>
    </row>
    <row r="5754" spans="3:4" x14ac:dyDescent="0.35">
      <c r="C5754" s="3" t="s">
        <v>14272</v>
      </c>
      <c r="D5754" s="26">
        <v>0</v>
      </c>
    </row>
    <row r="5755" spans="3:4" x14ac:dyDescent="0.35">
      <c r="C5755" s="3" t="s">
        <v>12639</v>
      </c>
      <c r="D5755" s="26">
        <v>0</v>
      </c>
    </row>
    <row r="5756" spans="3:4" x14ac:dyDescent="0.35">
      <c r="C5756" s="3" t="s">
        <v>14276</v>
      </c>
      <c r="D5756" s="26">
        <v>0</v>
      </c>
    </row>
    <row r="5757" spans="3:4" x14ac:dyDescent="0.35">
      <c r="C5757" s="3" t="s">
        <v>12640</v>
      </c>
      <c r="D5757" s="26">
        <v>0</v>
      </c>
    </row>
    <row r="5758" spans="3:4" x14ac:dyDescent="0.35">
      <c r="C5758" s="3" t="s">
        <v>14280</v>
      </c>
      <c r="D5758" s="26">
        <v>0</v>
      </c>
    </row>
    <row r="5759" spans="3:4" x14ac:dyDescent="0.35">
      <c r="C5759" s="3" t="s">
        <v>12641</v>
      </c>
      <c r="D5759" s="26">
        <v>0</v>
      </c>
    </row>
    <row r="5760" spans="3:4" x14ac:dyDescent="0.35">
      <c r="C5760" s="3" t="s">
        <v>14284</v>
      </c>
      <c r="D5760" s="26">
        <v>0</v>
      </c>
    </row>
    <row r="5761" spans="3:4" x14ac:dyDescent="0.35">
      <c r="C5761" s="3" t="s">
        <v>12642</v>
      </c>
      <c r="D5761" s="26">
        <v>0</v>
      </c>
    </row>
    <row r="5762" spans="3:4" x14ac:dyDescent="0.35">
      <c r="C5762" s="3" t="s">
        <v>14288</v>
      </c>
      <c r="D5762" s="26">
        <v>0</v>
      </c>
    </row>
    <row r="5763" spans="3:4" x14ac:dyDescent="0.35">
      <c r="C5763" s="3" t="s">
        <v>12643</v>
      </c>
      <c r="D5763" s="26">
        <v>0</v>
      </c>
    </row>
    <row r="5764" spans="3:4" x14ac:dyDescent="0.35">
      <c r="C5764" s="3" t="s">
        <v>14292</v>
      </c>
      <c r="D5764" s="26">
        <v>0</v>
      </c>
    </row>
    <row r="5765" spans="3:4" x14ac:dyDescent="0.35">
      <c r="C5765" s="3" t="s">
        <v>12644</v>
      </c>
      <c r="D5765" s="26">
        <v>0</v>
      </c>
    </row>
    <row r="5766" spans="3:4" x14ac:dyDescent="0.35">
      <c r="C5766" s="3" t="s">
        <v>14296</v>
      </c>
      <c r="D5766" s="26">
        <v>0</v>
      </c>
    </row>
    <row r="5767" spans="3:4" x14ac:dyDescent="0.35">
      <c r="C5767" s="3" t="s">
        <v>12645</v>
      </c>
      <c r="D5767" s="26">
        <v>0</v>
      </c>
    </row>
    <row r="5768" spans="3:4" x14ac:dyDescent="0.35">
      <c r="C5768" s="3" t="s">
        <v>14300</v>
      </c>
      <c r="D5768" s="26">
        <v>0</v>
      </c>
    </row>
    <row r="5769" spans="3:4" x14ac:dyDescent="0.35">
      <c r="C5769" s="3" t="s">
        <v>12646</v>
      </c>
      <c r="D5769" s="26">
        <v>0</v>
      </c>
    </row>
    <row r="5770" spans="3:4" x14ac:dyDescent="0.35">
      <c r="C5770" s="3" t="s">
        <v>14304</v>
      </c>
      <c r="D5770" s="26">
        <v>0</v>
      </c>
    </row>
    <row r="5771" spans="3:4" x14ac:dyDescent="0.35">
      <c r="C5771" s="3" t="s">
        <v>12647</v>
      </c>
      <c r="D5771" s="26">
        <v>0</v>
      </c>
    </row>
    <row r="5772" spans="3:4" x14ac:dyDescent="0.35">
      <c r="C5772" s="3" t="s">
        <v>14308</v>
      </c>
      <c r="D5772" s="26">
        <v>0</v>
      </c>
    </row>
    <row r="5773" spans="3:4" x14ac:dyDescent="0.35">
      <c r="C5773" s="3" t="s">
        <v>12648</v>
      </c>
      <c r="D5773" s="26">
        <v>0</v>
      </c>
    </row>
    <row r="5774" spans="3:4" x14ac:dyDescent="0.35">
      <c r="C5774" s="3" t="s">
        <v>14312</v>
      </c>
      <c r="D5774" s="26">
        <v>0</v>
      </c>
    </row>
    <row r="5775" spans="3:4" x14ac:dyDescent="0.35">
      <c r="C5775" s="3" t="s">
        <v>12649</v>
      </c>
      <c r="D5775" s="26">
        <v>0</v>
      </c>
    </row>
    <row r="5776" spans="3:4" x14ac:dyDescent="0.35">
      <c r="C5776" s="3" t="s">
        <v>14316</v>
      </c>
      <c r="D5776" s="26">
        <v>0</v>
      </c>
    </row>
    <row r="5777" spans="3:4" x14ac:dyDescent="0.35">
      <c r="C5777" s="3" t="s">
        <v>12650</v>
      </c>
      <c r="D5777" s="26">
        <v>0</v>
      </c>
    </row>
    <row r="5778" spans="3:4" x14ac:dyDescent="0.35">
      <c r="C5778" s="3" t="s">
        <v>14323</v>
      </c>
      <c r="D5778" s="26">
        <v>0</v>
      </c>
    </row>
    <row r="5779" spans="3:4" x14ac:dyDescent="0.35">
      <c r="C5779" s="3" t="s">
        <v>12651</v>
      </c>
      <c r="D5779" s="26">
        <v>0</v>
      </c>
    </row>
    <row r="5780" spans="3:4" x14ac:dyDescent="0.35">
      <c r="C5780" s="3" t="s">
        <v>14327</v>
      </c>
      <c r="D5780" s="26">
        <v>0</v>
      </c>
    </row>
    <row r="5781" spans="3:4" x14ac:dyDescent="0.35">
      <c r="C5781" s="3" t="s">
        <v>12652</v>
      </c>
      <c r="D5781" s="26">
        <v>0</v>
      </c>
    </row>
    <row r="5782" spans="3:4" x14ac:dyDescent="0.35">
      <c r="C5782" s="3" t="s">
        <v>14331</v>
      </c>
      <c r="D5782" s="26">
        <v>0</v>
      </c>
    </row>
    <row r="5783" spans="3:4" x14ac:dyDescent="0.35">
      <c r="C5783" s="3" t="s">
        <v>12653</v>
      </c>
      <c r="D5783" s="26">
        <v>0</v>
      </c>
    </row>
    <row r="5784" spans="3:4" x14ac:dyDescent="0.35">
      <c r="C5784" s="3" t="s">
        <v>14335</v>
      </c>
      <c r="D5784" s="26">
        <v>0</v>
      </c>
    </row>
    <row r="5785" spans="3:4" x14ac:dyDescent="0.35">
      <c r="C5785" s="3" t="s">
        <v>12654</v>
      </c>
      <c r="D5785" s="26">
        <v>0</v>
      </c>
    </row>
    <row r="5786" spans="3:4" x14ac:dyDescent="0.35">
      <c r="C5786" s="3" t="s">
        <v>12088</v>
      </c>
      <c r="D5786" s="26">
        <v>0</v>
      </c>
    </row>
    <row r="5787" spans="3:4" x14ac:dyDescent="0.35">
      <c r="C5787" s="3" t="s">
        <v>12655</v>
      </c>
      <c r="D5787" s="26">
        <v>0</v>
      </c>
    </row>
    <row r="5788" spans="3:4" x14ac:dyDescent="0.35">
      <c r="C5788" s="3" t="s">
        <v>14343</v>
      </c>
      <c r="D5788" s="26">
        <v>0</v>
      </c>
    </row>
    <row r="5789" spans="3:4" x14ac:dyDescent="0.35">
      <c r="C5789" s="3" t="s">
        <v>12656</v>
      </c>
      <c r="D5789" s="26">
        <v>0</v>
      </c>
    </row>
    <row r="5790" spans="3:4" x14ac:dyDescent="0.35">
      <c r="C5790" s="3" t="s">
        <v>14347</v>
      </c>
      <c r="D5790" s="26">
        <v>0</v>
      </c>
    </row>
    <row r="5791" spans="3:4" x14ac:dyDescent="0.35">
      <c r="C5791" s="3" t="s">
        <v>12657</v>
      </c>
      <c r="D5791" s="26">
        <v>0</v>
      </c>
    </row>
    <row r="5792" spans="3:4" x14ac:dyDescent="0.35">
      <c r="C5792" s="3" t="s">
        <v>14351</v>
      </c>
      <c r="D5792" s="26">
        <v>0</v>
      </c>
    </row>
    <row r="5793" spans="3:4" x14ac:dyDescent="0.35">
      <c r="C5793" s="3" t="s">
        <v>12658</v>
      </c>
      <c r="D5793" s="26">
        <v>0</v>
      </c>
    </row>
    <row r="5794" spans="3:4" x14ac:dyDescent="0.35">
      <c r="C5794" s="3" t="s">
        <v>14355</v>
      </c>
      <c r="D5794" s="26">
        <v>0</v>
      </c>
    </row>
    <row r="5795" spans="3:4" x14ac:dyDescent="0.35">
      <c r="C5795" s="3" t="s">
        <v>12659</v>
      </c>
      <c r="D5795" s="26">
        <v>0</v>
      </c>
    </row>
    <row r="5796" spans="3:4" x14ac:dyDescent="0.35">
      <c r="C5796" s="3" t="s">
        <v>14359</v>
      </c>
      <c r="D5796" s="26">
        <v>0</v>
      </c>
    </row>
    <row r="5797" spans="3:4" x14ac:dyDescent="0.35">
      <c r="C5797" s="3" t="s">
        <v>12660</v>
      </c>
      <c r="D5797" s="26">
        <v>0</v>
      </c>
    </row>
    <row r="5798" spans="3:4" x14ac:dyDescent="0.35">
      <c r="C5798" s="3" t="s">
        <v>14363</v>
      </c>
      <c r="D5798" s="26">
        <v>0</v>
      </c>
    </row>
    <row r="5799" spans="3:4" x14ac:dyDescent="0.35">
      <c r="C5799" s="3" t="s">
        <v>12661</v>
      </c>
      <c r="D5799" s="26">
        <v>0</v>
      </c>
    </row>
    <row r="5800" spans="3:4" x14ac:dyDescent="0.35">
      <c r="C5800" s="3" t="s">
        <v>14367</v>
      </c>
      <c r="D5800" s="26">
        <v>0</v>
      </c>
    </row>
    <row r="5801" spans="3:4" x14ac:dyDescent="0.35">
      <c r="C5801" s="3" t="s">
        <v>12662</v>
      </c>
      <c r="D5801" s="26">
        <v>0</v>
      </c>
    </row>
    <row r="5802" spans="3:4" x14ac:dyDescent="0.35">
      <c r="C5802" s="3" t="s">
        <v>14371</v>
      </c>
      <c r="D5802" s="26">
        <v>0</v>
      </c>
    </row>
    <row r="5803" spans="3:4" x14ac:dyDescent="0.35">
      <c r="C5803" s="3" t="s">
        <v>12663</v>
      </c>
      <c r="D5803" s="26">
        <v>0</v>
      </c>
    </row>
    <row r="5804" spans="3:4" x14ac:dyDescent="0.35">
      <c r="C5804" s="3" t="s">
        <v>14375</v>
      </c>
      <c r="D5804" s="26">
        <v>0</v>
      </c>
    </row>
    <row r="5805" spans="3:4" x14ac:dyDescent="0.35">
      <c r="C5805" s="3" t="s">
        <v>12664</v>
      </c>
      <c r="D5805" s="26">
        <v>0</v>
      </c>
    </row>
    <row r="5806" spans="3:4" x14ac:dyDescent="0.35">
      <c r="C5806" s="3" t="s">
        <v>14379</v>
      </c>
      <c r="D5806" s="26">
        <v>0</v>
      </c>
    </row>
    <row r="5807" spans="3:4" x14ac:dyDescent="0.35">
      <c r="C5807" s="3" t="s">
        <v>12665</v>
      </c>
      <c r="D5807" s="26">
        <v>0</v>
      </c>
    </row>
    <row r="5808" spans="3:4" x14ac:dyDescent="0.35">
      <c r="C5808" s="3" t="s">
        <v>14383</v>
      </c>
      <c r="D5808" s="26">
        <v>0</v>
      </c>
    </row>
    <row r="5809" spans="3:4" x14ac:dyDescent="0.35">
      <c r="C5809" s="3" t="s">
        <v>12666</v>
      </c>
      <c r="D5809" s="26">
        <v>0</v>
      </c>
    </row>
    <row r="5810" spans="3:4" x14ac:dyDescent="0.35">
      <c r="C5810" s="3" t="s">
        <v>13236</v>
      </c>
      <c r="D5810" s="26">
        <v>0</v>
      </c>
    </row>
    <row r="5811" spans="3:4" x14ac:dyDescent="0.35">
      <c r="C5811" s="3" t="s">
        <v>12667</v>
      </c>
      <c r="D5811" s="26">
        <v>0</v>
      </c>
    </row>
    <row r="5812" spans="3:4" x14ac:dyDescent="0.35">
      <c r="C5812" s="3" t="s">
        <v>13238</v>
      </c>
      <c r="D5812" s="26">
        <v>0</v>
      </c>
    </row>
    <row r="5813" spans="3:4" x14ac:dyDescent="0.35">
      <c r="C5813" s="3" t="s">
        <v>12668</v>
      </c>
      <c r="D5813" s="26">
        <v>0</v>
      </c>
    </row>
    <row r="5814" spans="3:4" x14ac:dyDescent="0.35">
      <c r="C5814" s="3" t="s">
        <v>13240</v>
      </c>
      <c r="D5814" s="26">
        <v>0</v>
      </c>
    </row>
    <row r="5815" spans="3:4" x14ac:dyDescent="0.35">
      <c r="C5815" s="3" t="s">
        <v>12669</v>
      </c>
      <c r="D5815" s="26">
        <v>0</v>
      </c>
    </row>
    <row r="5816" spans="3:4" x14ac:dyDescent="0.35">
      <c r="C5816" s="3" t="s">
        <v>13242</v>
      </c>
      <c r="D5816" s="26">
        <v>0</v>
      </c>
    </row>
    <row r="5817" spans="3:4" x14ac:dyDescent="0.35">
      <c r="C5817" s="3" t="s">
        <v>12670</v>
      </c>
      <c r="D5817" s="26">
        <v>0</v>
      </c>
    </row>
    <row r="5818" spans="3:4" x14ac:dyDescent="0.35">
      <c r="C5818" s="3" t="s">
        <v>13244</v>
      </c>
      <c r="D5818" s="26">
        <v>0</v>
      </c>
    </row>
    <row r="5819" spans="3:4" x14ac:dyDescent="0.35">
      <c r="C5819" s="3" t="s">
        <v>12671</v>
      </c>
      <c r="D5819" s="26">
        <v>0</v>
      </c>
    </row>
    <row r="5820" spans="3:4" x14ac:dyDescent="0.35">
      <c r="C5820" s="3" t="s">
        <v>13246</v>
      </c>
      <c r="D5820" s="26">
        <v>0</v>
      </c>
    </row>
    <row r="5821" spans="3:4" x14ac:dyDescent="0.35">
      <c r="C5821" s="3" t="s">
        <v>12672</v>
      </c>
      <c r="D5821" s="26">
        <v>0</v>
      </c>
    </row>
    <row r="5822" spans="3:4" x14ac:dyDescent="0.35">
      <c r="C5822" s="3" t="s">
        <v>13248</v>
      </c>
      <c r="D5822" s="26">
        <v>0</v>
      </c>
    </row>
    <row r="5823" spans="3:4" x14ac:dyDescent="0.35">
      <c r="C5823" s="3" t="s">
        <v>12673</v>
      </c>
      <c r="D5823" s="26">
        <v>0</v>
      </c>
    </row>
    <row r="5824" spans="3:4" x14ac:dyDescent="0.35">
      <c r="C5824" s="3" t="s">
        <v>13250</v>
      </c>
      <c r="D5824" s="26">
        <v>0</v>
      </c>
    </row>
    <row r="5825" spans="3:4" x14ac:dyDescent="0.35">
      <c r="C5825" s="3" t="s">
        <v>12674</v>
      </c>
      <c r="D5825" s="26">
        <v>0</v>
      </c>
    </row>
    <row r="5826" spans="3:4" x14ac:dyDescent="0.35">
      <c r="C5826" s="3" t="s">
        <v>13252</v>
      </c>
      <c r="D5826" s="26">
        <v>0</v>
      </c>
    </row>
    <row r="5827" spans="3:4" x14ac:dyDescent="0.35">
      <c r="C5827" s="3" t="s">
        <v>12675</v>
      </c>
      <c r="D5827" s="26">
        <v>0</v>
      </c>
    </row>
    <row r="5828" spans="3:4" x14ac:dyDescent="0.35">
      <c r="C5828" s="3" t="s">
        <v>13254</v>
      </c>
      <c r="D5828" s="26">
        <v>0</v>
      </c>
    </row>
    <row r="5829" spans="3:4" x14ac:dyDescent="0.35">
      <c r="C5829" s="3" t="s">
        <v>12676</v>
      </c>
      <c r="D5829" s="26">
        <v>0</v>
      </c>
    </row>
    <row r="5830" spans="3:4" x14ac:dyDescent="0.35">
      <c r="C5830" s="3" t="s">
        <v>13256</v>
      </c>
      <c r="D5830" s="26">
        <v>0</v>
      </c>
    </row>
    <row r="5831" spans="3:4" x14ac:dyDescent="0.35">
      <c r="C5831" s="3" t="s">
        <v>12677</v>
      </c>
      <c r="D5831" s="26">
        <v>0</v>
      </c>
    </row>
    <row r="5832" spans="3:4" x14ac:dyDescent="0.35">
      <c r="C5832" s="3" t="s">
        <v>13258</v>
      </c>
      <c r="D5832" s="26">
        <v>0</v>
      </c>
    </row>
    <row r="5833" spans="3:4" x14ac:dyDescent="0.35">
      <c r="C5833" s="3" t="s">
        <v>12678</v>
      </c>
      <c r="D5833" s="26">
        <v>0</v>
      </c>
    </row>
    <row r="5834" spans="3:4" x14ac:dyDescent="0.35">
      <c r="C5834" s="3" t="s">
        <v>13260</v>
      </c>
      <c r="D5834" s="26">
        <v>0</v>
      </c>
    </row>
    <row r="5835" spans="3:4" x14ac:dyDescent="0.35">
      <c r="C5835" s="3" t="s">
        <v>12679</v>
      </c>
      <c r="D5835" s="26">
        <v>0</v>
      </c>
    </row>
    <row r="5836" spans="3:4" x14ac:dyDescent="0.35">
      <c r="C5836" s="3" t="s">
        <v>13262</v>
      </c>
      <c r="D5836" s="26">
        <v>0</v>
      </c>
    </row>
    <row r="5837" spans="3:4" x14ac:dyDescent="0.35">
      <c r="C5837" s="3" t="s">
        <v>12680</v>
      </c>
      <c r="D5837" s="26">
        <v>0</v>
      </c>
    </row>
    <row r="5838" spans="3:4" x14ac:dyDescent="0.35">
      <c r="C5838" s="3" t="s">
        <v>13264</v>
      </c>
      <c r="D5838" s="26">
        <v>0</v>
      </c>
    </row>
    <row r="5839" spans="3:4" x14ac:dyDescent="0.35">
      <c r="C5839" s="3" t="s">
        <v>12681</v>
      </c>
      <c r="D5839" s="26">
        <v>0</v>
      </c>
    </row>
    <row r="5840" spans="3:4" x14ac:dyDescent="0.35">
      <c r="C5840" s="3" t="s">
        <v>13266</v>
      </c>
      <c r="D5840" s="26">
        <v>0</v>
      </c>
    </row>
    <row r="5841" spans="3:4" x14ac:dyDescent="0.35">
      <c r="C5841" s="3" t="s">
        <v>12682</v>
      </c>
      <c r="D5841" s="26">
        <v>0</v>
      </c>
    </row>
    <row r="5842" spans="3:4" x14ac:dyDescent="0.35">
      <c r="C5842" s="3" t="s">
        <v>13268</v>
      </c>
      <c r="D5842" s="26">
        <v>0</v>
      </c>
    </row>
    <row r="5843" spans="3:4" x14ac:dyDescent="0.35">
      <c r="C5843" s="3" t="s">
        <v>12683</v>
      </c>
      <c r="D5843" s="26">
        <v>0</v>
      </c>
    </row>
    <row r="5844" spans="3:4" x14ac:dyDescent="0.35">
      <c r="C5844" s="3" t="s">
        <v>13270</v>
      </c>
      <c r="D5844" s="26">
        <v>0</v>
      </c>
    </row>
    <row r="5845" spans="3:4" x14ac:dyDescent="0.35">
      <c r="C5845" s="3" t="s">
        <v>12684</v>
      </c>
      <c r="D5845" s="26">
        <v>0</v>
      </c>
    </row>
    <row r="5846" spans="3:4" x14ac:dyDescent="0.35">
      <c r="C5846" s="3" t="s">
        <v>13272</v>
      </c>
      <c r="D5846" s="26">
        <v>0</v>
      </c>
    </row>
    <row r="5847" spans="3:4" x14ac:dyDescent="0.35">
      <c r="C5847" s="3" t="s">
        <v>12685</v>
      </c>
      <c r="D5847" s="26">
        <v>0</v>
      </c>
    </row>
    <row r="5848" spans="3:4" x14ac:dyDescent="0.35">
      <c r="C5848" s="3" t="s">
        <v>13274</v>
      </c>
      <c r="D5848" s="26">
        <v>0</v>
      </c>
    </row>
    <row r="5849" spans="3:4" x14ac:dyDescent="0.35">
      <c r="C5849" s="3" t="s">
        <v>12686</v>
      </c>
      <c r="D5849" s="26">
        <v>0</v>
      </c>
    </row>
    <row r="5850" spans="3:4" x14ac:dyDescent="0.35">
      <c r="C5850" s="3" t="s">
        <v>13276</v>
      </c>
      <c r="D5850" s="26">
        <v>0</v>
      </c>
    </row>
    <row r="5851" spans="3:4" x14ac:dyDescent="0.35">
      <c r="C5851" s="3" t="s">
        <v>12687</v>
      </c>
      <c r="D5851" s="26">
        <v>0</v>
      </c>
    </row>
    <row r="5852" spans="3:4" x14ac:dyDescent="0.35">
      <c r="C5852" s="3" t="s">
        <v>13278</v>
      </c>
      <c r="D5852" s="26">
        <v>0</v>
      </c>
    </row>
    <row r="5853" spans="3:4" x14ac:dyDescent="0.35">
      <c r="C5853" s="3" t="s">
        <v>12688</v>
      </c>
      <c r="D5853" s="26">
        <v>0</v>
      </c>
    </row>
    <row r="5854" spans="3:4" x14ac:dyDescent="0.35">
      <c r="C5854" s="3" t="s">
        <v>13280</v>
      </c>
      <c r="D5854" s="26">
        <v>0</v>
      </c>
    </row>
    <row r="5855" spans="3:4" x14ac:dyDescent="0.35">
      <c r="C5855" s="3" t="s">
        <v>12689</v>
      </c>
      <c r="D5855" s="26">
        <v>0</v>
      </c>
    </row>
    <row r="5856" spans="3:4" x14ac:dyDescent="0.35">
      <c r="C5856" s="3" t="s">
        <v>13282</v>
      </c>
      <c r="D5856" s="26">
        <v>0</v>
      </c>
    </row>
    <row r="5857" spans="3:4" x14ac:dyDescent="0.35">
      <c r="C5857" s="3" t="s">
        <v>12690</v>
      </c>
      <c r="D5857" s="26">
        <v>0</v>
      </c>
    </row>
    <row r="5858" spans="3:4" x14ac:dyDescent="0.35">
      <c r="C5858" s="3" t="s">
        <v>13284</v>
      </c>
      <c r="D5858" s="26">
        <v>0</v>
      </c>
    </row>
    <row r="5859" spans="3:4" x14ac:dyDescent="0.35">
      <c r="C5859" s="3" t="s">
        <v>12691</v>
      </c>
      <c r="D5859" s="26">
        <v>0</v>
      </c>
    </row>
    <row r="5860" spans="3:4" x14ac:dyDescent="0.35">
      <c r="C5860" s="3" t="s">
        <v>13286</v>
      </c>
      <c r="D5860" s="26">
        <v>0</v>
      </c>
    </row>
    <row r="5861" spans="3:4" x14ac:dyDescent="0.35">
      <c r="C5861" s="3" t="s">
        <v>12692</v>
      </c>
      <c r="D5861" s="26">
        <v>0</v>
      </c>
    </row>
    <row r="5862" spans="3:4" x14ac:dyDescent="0.35">
      <c r="C5862" s="3" t="s">
        <v>13288</v>
      </c>
      <c r="D5862" s="26">
        <v>0</v>
      </c>
    </row>
    <row r="5863" spans="3:4" x14ac:dyDescent="0.35">
      <c r="C5863" s="3" t="s">
        <v>12693</v>
      </c>
      <c r="D5863" s="26">
        <v>0</v>
      </c>
    </row>
    <row r="5864" spans="3:4" x14ac:dyDescent="0.35">
      <c r="C5864" s="3" t="s">
        <v>13290</v>
      </c>
      <c r="D5864" s="26">
        <v>0</v>
      </c>
    </row>
    <row r="5865" spans="3:4" x14ac:dyDescent="0.35">
      <c r="C5865" s="3" t="s">
        <v>12694</v>
      </c>
      <c r="D5865" s="26">
        <v>0</v>
      </c>
    </row>
    <row r="5866" spans="3:4" x14ac:dyDescent="0.35">
      <c r="C5866" s="3" t="s">
        <v>13292</v>
      </c>
      <c r="D5866" s="26">
        <v>0</v>
      </c>
    </row>
    <row r="5867" spans="3:4" x14ac:dyDescent="0.35">
      <c r="C5867" s="3" t="s">
        <v>12695</v>
      </c>
      <c r="D5867" s="26">
        <v>0</v>
      </c>
    </row>
    <row r="5868" spans="3:4" x14ac:dyDescent="0.35">
      <c r="C5868" s="3" t="s">
        <v>13294</v>
      </c>
      <c r="D5868" s="26">
        <v>0</v>
      </c>
    </row>
    <row r="5869" spans="3:4" x14ac:dyDescent="0.35">
      <c r="C5869" s="3" t="s">
        <v>12696</v>
      </c>
      <c r="D5869" s="26">
        <v>0</v>
      </c>
    </row>
    <row r="5870" spans="3:4" x14ac:dyDescent="0.35">
      <c r="C5870" s="3" t="s">
        <v>13296</v>
      </c>
      <c r="D5870" s="26">
        <v>0</v>
      </c>
    </row>
    <row r="5871" spans="3:4" x14ac:dyDescent="0.35">
      <c r="C5871" s="3" t="s">
        <v>12697</v>
      </c>
      <c r="D5871" s="26">
        <v>0</v>
      </c>
    </row>
    <row r="5872" spans="3:4" x14ac:dyDescent="0.35">
      <c r="C5872" s="3" t="s">
        <v>13298</v>
      </c>
      <c r="D5872" s="26">
        <v>0</v>
      </c>
    </row>
    <row r="5873" spans="3:4" x14ac:dyDescent="0.35">
      <c r="C5873" s="3" t="s">
        <v>12698</v>
      </c>
      <c r="D5873" s="26">
        <v>0</v>
      </c>
    </row>
    <row r="5874" spans="3:4" x14ac:dyDescent="0.35">
      <c r="C5874" s="3" t="s">
        <v>13300</v>
      </c>
      <c r="D5874" s="26">
        <v>0</v>
      </c>
    </row>
    <row r="5875" spans="3:4" x14ac:dyDescent="0.35">
      <c r="C5875" s="3" t="s">
        <v>12699</v>
      </c>
      <c r="D5875" s="26">
        <v>0</v>
      </c>
    </row>
    <row r="5876" spans="3:4" x14ac:dyDescent="0.35">
      <c r="C5876" s="3" t="s">
        <v>13302</v>
      </c>
      <c r="D5876" s="26">
        <v>0</v>
      </c>
    </row>
    <row r="5877" spans="3:4" x14ac:dyDescent="0.35">
      <c r="C5877" s="3" t="s">
        <v>12700</v>
      </c>
      <c r="D5877" s="26">
        <v>0</v>
      </c>
    </row>
    <row r="5878" spans="3:4" x14ac:dyDescent="0.35">
      <c r="C5878" s="3" t="s">
        <v>13304</v>
      </c>
      <c r="D5878" s="26">
        <v>0</v>
      </c>
    </row>
    <row r="5879" spans="3:4" x14ac:dyDescent="0.35">
      <c r="C5879" s="3" t="s">
        <v>12701</v>
      </c>
      <c r="D5879" s="26">
        <v>0</v>
      </c>
    </row>
    <row r="5880" spans="3:4" x14ac:dyDescent="0.35">
      <c r="C5880" s="3" t="s">
        <v>13306</v>
      </c>
      <c r="D5880" s="26">
        <v>0</v>
      </c>
    </row>
    <row r="5881" spans="3:4" x14ac:dyDescent="0.35">
      <c r="C5881" s="3" t="s">
        <v>12702</v>
      </c>
      <c r="D5881" s="26">
        <v>0</v>
      </c>
    </row>
    <row r="5882" spans="3:4" x14ac:dyDescent="0.35">
      <c r="C5882" s="3" t="s">
        <v>13308</v>
      </c>
      <c r="D5882" s="26">
        <v>0</v>
      </c>
    </row>
    <row r="5883" spans="3:4" x14ac:dyDescent="0.35">
      <c r="C5883" s="3" t="s">
        <v>12703</v>
      </c>
      <c r="D5883" s="26">
        <v>0</v>
      </c>
    </row>
    <row r="5884" spans="3:4" x14ac:dyDescent="0.35">
      <c r="C5884" s="3" t="s">
        <v>13310</v>
      </c>
      <c r="D5884" s="26">
        <v>0</v>
      </c>
    </row>
    <row r="5885" spans="3:4" x14ac:dyDescent="0.35">
      <c r="C5885" s="3" t="s">
        <v>12704</v>
      </c>
      <c r="D5885" s="26">
        <v>0</v>
      </c>
    </row>
    <row r="5886" spans="3:4" x14ac:dyDescent="0.35">
      <c r="C5886" s="3" t="s">
        <v>13312</v>
      </c>
      <c r="D5886" s="26">
        <v>0</v>
      </c>
    </row>
    <row r="5887" spans="3:4" x14ac:dyDescent="0.35">
      <c r="C5887" s="3" t="s">
        <v>12705</v>
      </c>
      <c r="D5887" s="26">
        <v>0</v>
      </c>
    </row>
    <row r="5888" spans="3:4" x14ac:dyDescent="0.35">
      <c r="C5888" s="3" t="s">
        <v>13314</v>
      </c>
      <c r="D5888" s="26">
        <v>0</v>
      </c>
    </row>
    <row r="5889" spans="3:4" x14ac:dyDescent="0.35">
      <c r="C5889" s="3" t="s">
        <v>12706</v>
      </c>
      <c r="D5889" s="26">
        <v>0</v>
      </c>
    </row>
    <row r="5890" spans="3:4" x14ac:dyDescent="0.35">
      <c r="C5890" s="3" t="s">
        <v>13316</v>
      </c>
      <c r="D5890" s="26">
        <v>0</v>
      </c>
    </row>
    <row r="5891" spans="3:4" x14ac:dyDescent="0.35">
      <c r="C5891" s="3" t="s">
        <v>12707</v>
      </c>
      <c r="D5891" s="26">
        <v>0</v>
      </c>
    </row>
    <row r="5892" spans="3:4" x14ac:dyDescent="0.35">
      <c r="C5892" s="3" t="s">
        <v>13318</v>
      </c>
      <c r="D5892" s="26">
        <v>0</v>
      </c>
    </row>
    <row r="5893" spans="3:4" x14ac:dyDescent="0.35">
      <c r="C5893" s="3" t="s">
        <v>12708</v>
      </c>
      <c r="D5893" s="26">
        <v>0</v>
      </c>
    </row>
    <row r="5894" spans="3:4" x14ac:dyDescent="0.35">
      <c r="C5894" s="3" t="s">
        <v>13320</v>
      </c>
      <c r="D5894" s="26">
        <v>0</v>
      </c>
    </row>
    <row r="5895" spans="3:4" x14ac:dyDescent="0.35">
      <c r="C5895" s="3" t="s">
        <v>12709</v>
      </c>
      <c r="D5895" s="26">
        <v>0</v>
      </c>
    </row>
    <row r="5896" spans="3:4" x14ac:dyDescent="0.35">
      <c r="C5896" s="3" t="s">
        <v>13322</v>
      </c>
      <c r="D5896" s="26">
        <v>0</v>
      </c>
    </row>
    <row r="5897" spans="3:4" x14ac:dyDescent="0.35">
      <c r="C5897" s="3" t="s">
        <v>12710</v>
      </c>
      <c r="D5897" s="26">
        <v>0</v>
      </c>
    </row>
    <row r="5898" spans="3:4" x14ac:dyDescent="0.35">
      <c r="C5898" s="3" t="s">
        <v>13324</v>
      </c>
      <c r="D5898" s="26">
        <v>0</v>
      </c>
    </row>
    <row r="5899" spans="3:4" x14ac:dyDescent="0.35">
      <c r="C5899" s="3" t="s">
        <v>12711</v>
      </c>
      <c r="D5899" s="26">
        <v>0</v>
      </c>
    </row>
    <row r="5900" spans="3:4" x14ac:dyDescent="0.35">
      <c r="C5900" s="3" t="s">
        <v>13326</v>
      </c>
      <c r="D5900" s="26">
        <v>0</v>
      </c>
    </row>
    <row r="5901" spans="3:4" x14ac:dyDescent="0.35">
      <c r="C5901" s="3" t="s">
        <v>12712</v>
      </c>
      <c r="D5901" s="26">
        <v>0</v>
      </c>
    </row>
    <row r="5902" spans="3:4" x14ac:dyDescent="0.35">
      <c r="C5902" s="3" t="s">
        <v>13328</v>
      </c>
      <c r="D5902" s="26">
        <v>0</v>
      </c>
    </row>
    <row r="5903" spans="3:4" x14ac:dyDescent="0.35">
      <c r="C5903" s="3" t="s">
        <v>12713</v>
      </c>
      <c r="D5903" s="26">
        <v>0</v>
      </c>
    </row>
    <row r="5904" spans="3:4" x14ac:dyDescent="0.35">
      <c r="C5904" s="3" t="s">
        <v>13330</v>
      </c>
      <c r="D5904" s="26">
        <v>0</v>
      </c>
    </row>
    <row r="5905" spans="3:4" x14ac:dyDescent="0.35">
      <c r="C5905" s="3" t="s">
        <v>12714</v>
      </c>
      <c r="D5905" s="26">
        <v>0</v>
      </c>
    </row>
    <row r="5906" spans="3:4" x14ac:dyDescent="0.35">
      <c r="C5906" s="3" t="s">
        <v>13332</v>
      </c>
      <c r="D5906" s="26">
        <v>0</v>
      </c>
    </row>
    <row r="5907" spans="3:4" x14ac:dyDescent="0.35">
      <c r="C5907" s="3" t="s">
        <v>12715</v>
      </c>
      <c r="D5907" s="26">
        <v>0</v>
      </c>
    </row>
    <row r="5908" spans="3:4" x14ac:dyDescent="0.35">
      <c r="C5908" s="3" t="s">
        <v>13334</v>
      </c>
      <c r="D5908" s="26">
        <v>0</v>
      </c>
    </row>
    <row r="5909" spans="3:4" x14ac:dyDescent="0.35">
      <c r="C5909" s="3" t="s">
        <v>12716</v>
      </c>
      <c r="D5909" s="26">
        <v>0</v>
      </c>
    </row>
    <row r="5910" spans="3:4" x14ac:dyDescent="0.35">
      <c r="C5910" s="3" t="s">
        <v>13336</v>
      </c>
      <c r="D5910" s="26">
        <v>0</v>
      </c>
    </row>
    <row r="5911" spans="3:4" x14ac:dyDescent="0.35">
      <c r="C5911" s="3" t="s">
        <v>12717</v>
      </c>
      <c r="D5911" s="26">
        <v>0</v>
      </c>
    </row>
    <row r="5912" spans="3:4" x14ac:dyDescent="0.35">
      <c r="C5912" s="3" t="s">
        <v>13338</v>
      </c>
      <c r="D5912" s="26">
        <v>0</v>
      </c>
    </row>
    <row r="5913" spans="3:4" x14ac:dyDescent="0.35">
      <c r="C5913" s="3" t="s">
        <v>12718</v>
      </c>
      <c r="D5913" s="26">
        <v>0</v>
      </c>
    </row>
    <row r="5914" spans="3:4" x14ac:dyDescent="0.35">
      <c r="C5914" s="3" t="s">
        <v>13340</v>
      </c>
      <c r="D5914" s="26">
        <v>0</v>
      </c>
    </row>
    <row r="5915" spans="3:4" x14ac:dyDescent="0.35">
      <c r="C5915" s="3" t="s">
        <v>12719</v>
      </c>
      <c r="D5915" s="26">
        <v>0</v>
      </c>
    </row>
    <row r="5916" spans="3:4" x14ac:dyDescent="0.35">
      <c r="C5916" s="3" t="s">
        <v>13342</v>
      </c>
      <c r="D5916" s="26">
        <v>0</v>
      </c>
    </row>
    <row r="5917" spans="3:4" x14ac:dyDescent="0.35">
      <c r="C5917" s="3" t="s">
        <v>12720</v>
      </c>
      <c r="D5917" s="26">
        <v>0</v>
      </c>
    </row>
    <row r="5918" spans="3:4" x14ac:dyDescent="0.35">
      <c r="C5918" s="3" t="s">
        <v>13344</v>
      </c>
      <c r="D5918" s="26">
        <v>0</v>
      </c>
    </row>
    <row r="5919" spans="3:4" x14ac:dyDescent="0.35">
      <c r="C5919" s="3" t="s">
        <v>12721</v>
      </c>
      <c r="D5919" s="26">
        <v>0</v>
      </c>
    </row>
    <row r="5920" spans="3:4" x14ac:dyDescent="0.35">
      <c r="C5920" s="3" t="s">
        <v>13346</v>
      </c>
      <c r="D5920" s="26">
        <v>0</v>
      </c>
    </row>
    <row r="5921" spans="3:4" x14ac:dyDescent="0.35">
      <c r="C5921" s="3" t="s">
        <v>12722</v>
      </c>
      <c r="D5921" s="26">
        <v>0</v>
      </c>
    </row>
    <row r="5922" spans="3:4" x14ac:dyDescent="0.35">
      <c r="C5922" s="3" t="s">
        <v>13348</v>
      </c>
      <c r="D5922" s="26">
        <v>0</v>
      </c>
    </row>
    <row r="5923" spans="3:4" x14ac:dyDescent="0.35">
      <c r="C5923" s="3" t="s">
        <v>12723</v>
      </c>
      <c r="D5923" s="26">
        <v>0</v>
      </c>
    </row>
    <row r="5924" spans="3:4" x14ac:dyDescent="0.35">
      <c r="C5924" s="3" t="s">
        <v>13350</v>
      </c>
      <c r="D5924" s="26">
        <v>0</v>
      </c>
    </row>
    <row r="5925" spans="3:4" x14ac:dyDescent="0.35">
      <c r="C5925" s="3" t="s">
        <v>12724</v>
      </c>
      <c r="D5925" s="26">
        <v>0</v>
      </c>
    </row>
    <row r="5926" spans="3:4" x14ac:dyDescent="0.35">
      <c r="C5926" s="3" t="s">
        <v>13352</v>
      </c>
      <c r="D5926" s="26">
        <v>0</v>
      </c>
    </row>
    <row r="5927" spans="3:4" x14ac:dyDescent="0.35">
      <c r="C5927" s="3" t="s">
        <v>12725</v>
      </c>
      <c r="D5927" s="26">
        <v>0</v>
      </c>
    </row>
    <row r="5928" spans="3:4" x14ac:dyDescent="0.35">
      <c r="C5928" s="3" t="s">
        <v>13354</v>
      </c>
      <c r="D5928" s="26">
        <v>0</v>
      </c>
    </row>
    <row r="5929" spans="3:4" x14ac:dyDescent="0.35">
      <c r="C5929" s="3" t="s">
        <v>12726</v>
      </c>
      <c r="D5929" s="26">
        <v>0</v>
      </c>
    </row>
    <row r="5930" spans="3:4" x14ac:dyDescent="0.35">
      <c r="C5930" s="3" t="s">
        <v>13356</v>
      </c>
      <c r="D5930" s="26">
        <v>0</v>
      </c>
    </row>
    <row r="5931" spans="3:4" x14ac:dyDescent="0.35">
      <c r="C5931" s="3" t="s">
        <v>12727</v>
      </c>
      <c r="D5931" s="26">
        <v>0</v>
      </c>
    </row>
    <row r="5932" spans="3:4" x14ac:dyDescent="0.35">
      <c r="C5932" s="3" t="s">
        <v>13358</v>
      </c>
      <c r="D5932" s="26">
        <v>0</v>
      </c>
    </row>
    <row r="5933" spans="3:4" x14ac:dyDescent="0.35">
      <c r="C5933" s="3" t="s">
        <v>12728</v>
      </c>
      <c r="D5933" s="26">
        <v>0</v>
      </c>
    </row>
    <row r="5934" spans="3:4" x14ac:dyDescent="0.35">
      <c r="C5934" s="3" t="s">
        <v>13360</v>
      </c>
      <c r="D5934" s="26">
        <v>0</v>
      </c>
    </row>
    <row r="5935" spans="3:4" x14ac:dyDescent="0.35">
      <c r="C5935" s="3" t="s">
        <v>12729</v>
      </c>
      <c r="D5935" s="26">
        <v>0</v>
      </c>
    </row>
    <row r="5936" spans="3:4" x14ac:dyDescent="0.35">
      <c r="C5936" s="3" t="s">
        <v>13362</v>
      </c>
      <c r="D5936" s="26">
        <v>0</v>
      </c>
    </row>
    <row r="5937" spans="3:4" x14ac:dyDescent="0.35">
      <c r="C5937" s="3" t="s">
        <v>12730</v>
      </c>
      <c r="D5937" s="26">
        <v>0</v>
      </c>
    </row>
    <row r="5938" spans="3:4" x14ac:dyDescent="0.35">
      <c r="C5938" s="3" t="s">
        <v>13364</v>
      </c>
      <c r="D5938" s="26">
        <v>0</v>
      </c>
    </row>
    <row r="5939" spans="3:4" x14ac:dyDescent="0.35">
      <c r="C5939" s="3" t="s">
        <v>12731</v>
      </c>
      <c r="D5939" s="26">
        <v>0</v>
      </c>
    </row>
    <row r="5940" spans="3:4" x14ac:dyDescent="0.35">
      <c r="C5940" s="3" t="s">
        <v>13366</v>
      </c>
      <c r="D5940" s="26">
        <v>0</v>
      </c>
    </row>
    <row r="5941" spans="3:4" x14ac:dyDescent="0.35">
      <c r="C5941" s="3" t="s">
        <v>12732</v>
      </c>
      <c r="D5941" s="26">
        <v>0</v>
      </c>
    </row>
    <row r="5942" spans="3:4" x14ac:dyDescent="0.35">
      <c r="C5942" s="3" t="s">
        <v>13368</v>
      </c>
      <c r="D5942" s="26">
        <v>0</v>
      </c>
    </row>
    <row r="5943" spans="3:4" x14ac:dyDescent="0.35">
      <c r="C5943" s="3" t="s">
        <v>12733</v>
      </c>
      <c r="D5943" s="26">
        <v>0</v>
      </c>
    </row>
    <row r="5944" spans="3:4" x14ac:dyDescent="0.35">
      <c r="C5944" s="3" t="s">
        <v>13370</v>
      </c>
      <c r="D5944" s="26">
        <v>0</v>
      </c>
    </row>
    <row r="5945" spans="3:4" x14ac:dyDescent="0.35">
      <c r="C5945" s="3" t="s">
        <v>12734</v>
      </c>
      <c r="D5945" s="26">
        <v>0</v>
      </c>
    </row>
    <row r="5946" spans="3:4" x14ac:dyDescent="0.35">
      <c r="C5946" s="3" t="s">
        <v>13372</v>
      </c>
      <c r="D5946" s="26">
        <v>0</v>
      </c>
    </row>
    <row r="5947" spans="3:4" x14ac:dyDescent="0.35">
      <c r="C5947" s="3" t="s">
        <v>12735</v>
      </c>
      <c r="D5947" s="26">
        <v>0</v>
      </c>
    </row>
    <row r="5948" spans="3:4" x14ac:dyDescent="0.35">
      <c r="C5948" s="3" t="s">
        <v>13374</v>
      </c>
      <c r="D5948" s="26">
        <v>0</v>
      </c>
    </row>
    <row r="5949" spans="3:4" x14ac:dyDescent="0.35">
      <c r="C5949" s="3" t="s">
        <v>12736</v>
      </c>
      <c r="D5949" s="26">
        <v>0</v>
      </c>
    </row>
    <row r="5950" spans="3:4" x14ac:dyDescent="0.35">
      <c r="C5950" s="3" t="s">
        <v>13376</v>
      </c>
      <c r="D5950" s="26">
        <v>0</v>
      </c>
    </row>
    <row r="5951" spans="3:4" x14ac:dyDescent="0.35">
      <c r="C5951" s="3" t="s">
        <v>12737</v>
      </c>
      <c r="D5951" s="26">
        <v>0</v>
      </c>
    </row>
    <row r="5952" spans="3:4" x14ac:dyDescent="0.35">
      <c r="C5952" s="3" t="s">
        <v>13378</v>
      </c>
      <c r="D5952" s="26">
        <v>0</v>
      </c>
    </row>
    <row r="5953" spans="3:4" x14ac:dyDescent="0.35">
      <c r="C5953" s="3" t="s">
        <v>12738</v>
      </c>
      <c r="D5953" s="26">
        <v>0</v>
      </c>
    </row>
    <row r="5954" spans="3:4" x14ac:dyDescent="0.35">
      <c r="C5954" s="3" t="s">
        <v>13380</v>
      </c>
      <c r="D5954" s="26">
        <v>0</v>
      </c>
    </row>
    <row r="5955" spans="3:4" x14ac:dyDescent="0.35">
      <c r="C5955" s="3" t="s">
        <v>12739</v>
      </c>
      <c r="D5955" s="26">
        <v>0</v>
      </c>
    </row>
    <row r="5956" spans="3:4" x14ac:dyDescent="0.35">
      <c r="C5956" s="3" t="s">
        <v>13382</v>
      </c>
      <c r="D5956" s="26">
        <v>0</v>
      </c>
    </row>
    <row r="5957" spans="3:4" x14ac:dyDescent="0.35">
      <c r="C5957" s="3" t="s">
        <v>12740</v>
      </c>
      <c r="D5957" s="26">
        <v>0</v>
      </c>
    </row>
    <row r="5958" spans="3:4" x14ac:dyDescent="0.35">
      <c r="C5958" s="3" t="s">
        <v>13384</v>
      </c>
      <c r="D5958" s="26">
        <v>0</v>
      </c>
    </row>
    <row r="5959" spans="3:4" x14ac:dyDescent="0.35">
      <c r="C5959" s="3" t="s">
        <v>12741</v>
      </c>
      <c r="D5959" s="26">
        <v>0</v>
      </c>
    </row>
    <row r="5960" spans="3:4" x14ac:dyDescent="0.35">
      <c r="C5960" s="3" t="s">
        <v>13386</v>
      </c>
      <c r="D5960" s="26">
        <v>0</v>
      </c>
    </row>
    <row r="5961" spans="3:4" x14ac:dyDescent="0.35">
      <c r="C5961" s="3" t="s">
        <v>12742</v>
      </c>
      <c r="D5961" s="26">
        <v>0</v>
      </c>
    </row>
    <row r="5962" spans="3:4" x14ac:dyDescent="0.35">
      <c r="C5962" s="3" t="s">
        <v>13388</v>
      </c>
      <c r="D5962" s="26">
        <v>0</v>
      </c>
    </row>
    <row r="5963" spans="3:4" x14ac:dyDescent="0.35">
      <c r="C5963" s="3" t="s">
        <v>12743</v>
      </c>
      <c r="D5963" s="26">
        <v>0</v>
      </c>
    </row>
    <row r="5964" spans="3:4" x14ac:dyDescent="0.35">
      <c r="C5964" s="3" t="s">
        <v>13390</v>
      </c>
      <c r="D5964" s="26">
        <v>0</v>
      </c>
    </row>
    <row r="5965" spans="3:4" x14ac:dyDescent="0.35">
      <c r="C5965" s="3" t="s">
        <v>12744</v>
      </c>
      <c r="D5965" s="26">
        <v>0</v>
      </c>
    </row>
    <row r="5966" spans="3:4" x14ac:dyDescent="0.35">
      <c r="C5966" s="3" t="s">
        <v>13392</v>
      </c>
      <c r="D5966" s="26">
        <v>0</v>
      </c>
    </row>
    <row r="5967" spans="3:4" x14ac:dyDescent="0.35">
      <c r="C5967" s="3" t="s">
        <v>12745</v>
      </c>
      <c r="D5967" s="26">
        <v>0</v>
      </c>
    </row>
    <row r="5968" spans="3:4" x14ac:dyDescent="0.35">
      <c r="C5968" s="3" t="s">
        <v>13394</v>
      </c>
      <c r="D5968" s="26">
        <v>0</v>
      </c>
    </row>
    <row r="5969" spans="3:4" x14ac:dyDescent="0.35">
      <c r="C5969" s="3" t="s">
        <v>12746</v>
      </c>
      <c r="D5969" s="26">
        <v>0</v>
      </c>
    </row>
    <row r="5970" spans="3:4" x14ac:dyDescent="0.35">
      <c r="C5970" s="3" t="s">
        <v>13396</v>
      </c>
      <c r="D5970" s="26">
        <v>0</v>
      </c>
    </row>
    <row r="5971" spans="3:4" x14ac:dyDescent="0.35">
      <c r="C5971" s="3" t="s">
        <v>12747</v>
      </c>
      <c r="D5971" s="26">
        <v>0</v>
      </c>
    </row>
    <row r="5972" spans="3:4" x14ac:dyDescent="0.35">
      <c r="C5972" s="3" t="s">
        <v>13398</v>
      </c>
      <c r="D5972" s="26">
        <v>0</v>
      </c>
    </row>
    <row r="5973" spans="3:4" x14ac:dyDescent="0.35">
      <c r="C5973" s="3" t="s">
        <v>12748</v>
      </c>
      <c r="D5973" s="26">
        <v>0</v>
      </c>
    </row>
    <row r="5974" spans="3:4" x14ac:dyDescent="0.35">
      <c r="C5974" s="3" t="s">
        <v>13400</v>
      </c>
      <c r="D5974" s="26">
        <v>0</v>
      </c>
    </row>
    <row r="5975" spans="3:4" x14ac:dyDescent="0.35">
      <c r="C5975" s="3" t="s">
        <v>12749</v>
      </c>
      <c r="D5975" s="26">
        <v>0</v>
      </c>
    </row>
    <row r="5976" spans="3:4" x14ac:dyDescent="0.35">
      <c r="C5976" s="3" t="s">
        <v>13402</v>
      </c>
      <c r="D5976" s="26">
        <v>0</v>
      </c>
    </row>
    <row r="5977" spans="3:4" x14ac:dyDescent="0.35">
      <c r="C5977" s="3" t="s">
        <v>12750</v>
      </c>
      <c r="D5977" s="26">
        <v>0</v>
      </c>
    </row>
    <row r="5978" spans="3:4" x14ac:dyDescent="0.35">
      <c r="C5978" s="3" t="s">
        <v>13404</v>
      </c>
      <c r="D5978" s="26">
        <v>0</v>
      </c>
    </row>
    <row r="5979" spans="3:4" x14ac:dyDescent="0.35">
      <c r="C5979" s="3" t="s">
        <v>12751</v>
      </c>
      <c r="D5979" s="26">
        <v>0</v>
      </c>
    </row>
    <row r="5980" spans="3:4" x14ac:dyDescent="0.35">
      <c r="C5980" s="3" t="s">
        <v>13406</v>
      </c>
      <c r="D5980" s="26">
        <v>0</v>
      </c>
    </row>
    <row r="5981" spans="3:4" x14ac:dyDescent="0.35">
      <c r="C5981" s="3" t="s">
        <v>12752</v>
      </c>
      <c r="D5981" s="26">
        <v>0</v>
      </c>
    </row>
    <row r="5982" spans="3:4" x14ac:dyDescent="0.35">
      <c r="C5982" s="3" t="s">
        <v>13408</v>
      </c>
      <c r="D5982" s="26">
        <v>0</v>
      </c>
    </row>
    <row r="5983" spans="3:4" x14ac:dyDescent="0.35">
      <c r="C5983" s="3" t="s">
        <v>12753</v>
      </c>
      <c r="D5983" s="26">
        <v>0</v>
      </c>
    </row>
    <row r="5984" spans="3:4" x14ac:dyDescent="0.35">
      <c r="C5984" s="3" t="s">
        <v>13410</v>
      </c>
      <c r="D5984" s="26">
        <v>0</v>
      </c>
    </row>
    <row r="5985" spans="3:4" x14ac:dyDescent="0.35">
      <c r="C5985" s="3" t="s">
        <v>12754</v>
      </c>
      <c r="D5985" s="26">
        <v>0</v>
      </c>
    </row>
    <row r="5986" spans="3:4" x14ac:dyDescent="0.35">
      <c r="C5986" s="3" t="s">
        <v>13412</v>
      </c>
      <c r="D5986" s="26">
        <v>0</v>
      </c>
    </row>
    <row r="5987" spans="3:4" x14ac:dyDescent="0.35">
      <c r="C5987" s="3" t="s">
        <v>12755</v>
      </c>
      <c r="D5987" s="26">
        <v>0</v>
      </c>
    </row>
    <row r="5988" spans="3:4" x14ac:dyDescent="0.35">
      <c r="C5988" s="3" t="s">
        <v>13414</v>
      </c>
      <c r="D5988" s="26">
        <v>0</v>
      </c>
    </row>
    <row r="5989" spans="3:4" x14ac:dyDescent="0.35">
      <c r="C5989" s="3" t="s">
        <v>12756</v>
      </c>
      <c r="D5989" s="26">
        <v>0</v>
      </c>
    </row>
    <row r="5990" spans="3:4" x14ac:dyDescent="0.35">
      <c r="C5990" s="3" t="s">
        <v>13416</v>
      </c>
      <c r="D5990" s="26">
        <v>0</v>
      </c>
    </row>
    <row r="5991" spans="3:4" x14ac:dyDescent="0.35">
      <c r="C5991" s="3" t="s">
        <v>12757</v>
      </c>
      <c r="D5991" s="26">
        <v>0</v>
      </c>
    </row>
    <row r="5992" spans="3:4" x14ac:dyDescent="0.35">
      <c r="C5992" s="3" t="s">
        <v>13418</v>
      </c>
      <c r="D5992" s="26">
        <v>0</v>
      </c>
    </row>
    <row r="5993" spans="3:4" x14ac:dyDescent="0.35">
      <c r="C5993" s="3" t="s">
        <v>12758</v>
      </c>
      <c r="D5993" s="26">
        <v>0</v>
      </c>
    </row>
    <row r="5994" spans="3:4" x14ac:dyDescent="0.35">
      <c r="C5994" s="3" t="s">
        <v>13420</v>
      </c>
      <c r="D5994" s="26">
        <v>0</v>
      </c>
    </row>
    <row r="5995" spans="3:4" x14ac:dyDescent="0.35">
      <c r="C5995" s="3" t="s">
        <v>12759</v>
      </c>
      <c r="D5995" s="26">
        <v>0</v>
      </c>
    </row>
    <row r="5996" spans="3:4" x14ac:dyDescent="0.35">
      <c r="C5996" s="3" t="s">
        <v>13422</v>
      </c>
      <c r="D5996" s="26">
        <v>0</v>
      </c>
    </row>
    <row r="5997" spans="3:4" x14ac:dyDescent="0.35">
      <c r="C5997" s="3" t="s">
        <v>12760</v>
      </c>
      <c r="D5997" s="26">
        <v>0</v>
      </c>
    </row>
    <row r="5998" spans="3:4" x14ac:dyDescent="0.35">
      <c r="C5998" s="3" t="s">
        <v>13424</v>
      </c>
      <c r="D5998" s="26">
        <v>0</v>
      </c>
    </row>
    <row r="5999" spans="3:4" x14ac:dyDescent="0.35">
      <c r="C5999" s="3" t="s">
        <v>12761</v>
      </c>
      <c r="D5999" s="26">
        <v>0</v>
      </c>
    </row>
    <row r="6000" spans="3:4" x14ac:dyDescent="0.35">
      <c r="C6000" s="3" t="s">
        <v>13426</v>
      </c>
      <c r="D6000" s="26">
        <v>0</v>
      </c>
    </row>
    <row r="6001" spans="3:4" x14ac:dyDescent="0.35">
      <c r="C6001" s="3" t="s">
        <v>12762</v>
      </c>
      <c r="D6001" s="26">
        <v>0</v>
      </c>
    </row>
    <row r="6002" spans="3:4" x14ac:dyDescent="0.35">
      <c r="C6002" s="3" t="s">
        <v>13428</v>
      </c>
      <c r="D6002" s="26">
        <v>0</v>
      </c>
    </row>
    <row r="6003" spans="3:4" x14ac:dyDescent="0.35">
      <c r="C6003" s="3" t="s">
        <v>12763</v>
      </c>
      <c r="D6003" s="26">
        <v>0</v>
      </c>
    </row>
    <row r="6004" spans="3:4" x14ac:dyDescent="0.35">
      <c r="C6004" s="3" t="s">
        <v>13430</v>
      </c>
      <c r="D6004" s="26">
        <v>0</v>
      </c>
    </row>
    <row r="6005" spans="3:4" x14ac:dyDescent="0.35">
      <c r="C6005" s="3" t="s">
        <v>12764</v>
      </c>
      <c r="D6005" s="26">
        <v>0</v>
      </c>
    </row>
    <row r="6006" spans="3:4" x14ac:dyDescent="0.35">
      <c r="C6006" s="3" t="s">
        <v>13432</v>
      </c>
      <c r="D6006" s="26">
        <v>0</v>
      </c>
    </row>
    <row r="6007" spans="3:4" x14ac:dyDescent="0.35">
      <c r="C6007" s="3" t="s">
        <v>12765</v>
      </c>
      <c r="D6007" s="26">
        <v>0</v>
      </c>
    </row>
    <row r="6008" spans="3:4" x14ac:dyDescent="0.35">
      <c r="C6008" s="3" t="s">
        <v>13434</v>
      </c>
      <c r="D6008" s="26">
        <v>0</v>
      </c>
    </row>
    <row r="6009" spans="3:4" x14ac:dyDescent="0.35">
      <c r="C6009" s="3" t="s">
        <v>12766</v>
      </c>
      <c r="D6009" s="26">
        <v>0</v>
      </c>
    </row>
    <row r="6010" spans="3:4" x14ac:dyDescent="0.35">
      <c r="C6010" s="3" t="s">
        <v>13436</v>
      </c>
      <c r="D6010" s="26">
        <v>0</v>
      </c>
    </row>
    <row r="6011" spans="3:4" x14ac:dyDescent="0.35">
      <c r="C6011" s="3" t="s">
        <v>12767</v>
      </c>
      <c r="D6011" s="26">
        <v>0</v>
      </c>
    </row>
    <row r="6012" spans="3:4" x14ac:dyDescent="0.35">
      <c r="C6012" s="3" t="s">
        <v>13438</v>
      </c>
      <c r="D6012" s="26">
        <v>0</v>
      </c>
    </row>
    <row r="6013" spans="3:4" x14ac:dyDescent="0.35">
      <c r="C6013" s="3" t="s">
        <v>12768</v>
      </c>
      <c r="D6013" s="26">
        <v>0</v>
      </c>
    </row>
    <row r="6014" spans="3:4" x14ac:dyDescent="0.35">
      <c r="C6014" s="3" t="s">
        <v>13440</v>
      </c>
      <c r="D6014" s="26">
        <v>0</v>
      </c>
    </row>
    <row r="6015" spans="3:4" x14ac:dyDescent="0.35">
      <c r="C6015" s="3" t="s">
        <v>12769</v>
      </c>
      <c r="D6015" s="26">
        <v>0</v>
      </c>
    </row>
    <row r="6016" spans="3:4" x14ac:dyDescent="0.35">
      <c r="C6016" s="3" t="s">
        <v>13442</v>
      </c>
      <c r="D6016" s="26">
        <v>0</v>
      </c>
    </row>
    <row r="6017" spans="3:4" x14ac:dyDescent="0.35">
      <c r="C6017" s="3" t="s">
        <v>12770</v>
      </c>
      <c r="D6017" s="26">
        <v>0</v>
      </c>
    </row>
    <row r="6018" spans="3:4" x14ac:dyDescent="0.35">
      <c r="C6018" s="3" t="s">
        <v>13444</v>
      </c>
      <c r="D6018" s="26">
        <v>0</v>
      </c>
    </row>
    <row r="6019" spans="3:4" x14ac:dyDescent="0.35">
      <c r="C6019" s="3" t="s">
        <v>12771</v>
      </c>
      <c r="D6019" s="26">
        <v>0</v>
      </c>
    </row>
    <row r="6020" spans="3:4" x14ac:dyDescent="0.35">
      <c r="C6020" s="3" t="s">
        <v>13446</v>
      </c>
      <c r="D6020" s="26">
        <v>0</v>
      </c>
    </row>
    <row r="6021" spans="3:4" x14ac:dyDescent="0.35">
      <c r="C6021" s="3" t="s">
        <v>12772</v>
      </c>
      <c r="D6021" s="26">
        <v>0</v>
      </c>
    </row>
    <row r="6022" spans="3:4" x14ac:dyDescent="0.35">
      <c r="C6022" s="3" t="s">
        <v>13448</v>
      </c>
      <c r="D6022" s="26">
        <v>0</v>
      </c>
    </row>
    <row r="6023" spans="3:4" x14ac:dyDescent="0.35">
      <c r="C6023" s="3" t="s">
        <v>12773</v>
      </c>
      <c r="D6023" s="26">
        <v>0</v>
      </c>
    </row>
    <row r="6024" spans="3:4" x14ac:dyDescent="0.35">
      <c r="C6024" s="3" t="s">
        <v>13450</v>
      </c>
      <c r="D6024" s="26">
        <v>0</v>
      </c>
    </row>
    <row r="6025" spans="3:4" x14ac:dyDescent="0.35">
      <c r="C6025" s="3" t="s">
        <v>12774</v>
      </c>
      <c r="D6025" s="26">
        <v>0</v>
      </c>
    </row>
    <row r="6026" spans="3:4" x14ac:dyDescent="0.35">
      <c r="C6026" s="3" t="s">
        <v>13452</v>
      </c>
      <c r="D6026" s="26">
        <v>0</v>
      </c>
    </row>
    <row r="6027" spans="3:4" x14ac:dyDescent="0.35">
      <c r="C6027" s="3" t="s">
        <v>12775</v>
      </c>
      <c r="D6027" s="26">
        <v>0</v>
      </c>
    </row>
    <row r="6028" spans="3:4" x14ac:dyDescent="0.35">
      <c r="C6028" s="3" t="s">
        <v>13454</v>
      </c>
      <c r="D6028" s="26">
        <v>0</v>
      </c>
    </row>
    <row r="6029" spans="3:4" x14ac:dyDescent="0.35">
      <c r="C6029" s="3" t="s">
        <v>12776</v>
      </c>
      <c r="D6029" s="26">
        <v>0</v>
      </c>
    </row>
    <row r="6030" spans="3:4" x14ac:dyDescent="0.35">
      <c r="C6030" s="3" t="s">
        <v>13456</v>
      </c>
      <c r="D6030" s="26">
        <v>0</v>
      </c>
    </row>
    <row r="6031" spans="3:4" x14ac:dyDescent="0.35">
      <c r="C6031" s="3" t="s">
        <v>12777</v>
      </c>
      <c r="D6031" s="26">
        <v>0</v>
      </c>
    </row>
    <row r="6032" spans="3:4" x14ac:dyDescent="0.35">
      <c r="C6032" s="3" t="s">
        <v>13458</v>
      </c>
      <c r="D6032" s="26">
        <v>0</v>
      </c>
    </row>
    <row r="6033" spans="3:4" x14ac:dyDescent="0.35">
      <c r="C6033" s="3" t="s">
        <v>12778</v>
      </c>
      <c r="D6033" s="26">
        <v>0</v>
      </c>
    </row>
    <row r="6034" spans="3:4" x14ac:dyDescent="0.35">
      <c r="C6034" s="3" t="s">
        <v>13460</v>
      </c>
      <c r="D6034" s="26">
        <v>0</v>
      </c>
    </row>
    <row r="6035" spans="3:4" x14ac:dyDescent="0.35">
      <c r="C6035" s="3" t="s">
        <v>12779</v>
      </c>
      <c r="D6035" s="26">
        <v>0</v>
      </c>
    </row>
    <row r="6036" spans="3:4" x14ac:dyDescent="0.35">
      <c r="C6036" s="3" t="s">
        <v>13462</v>
      </c>
      <c r="D6036" s="26">
        <v>0</v>
      </c>
    </row>
    <row r="6037" spans="3:4" x14ac:dyDescent="0.35">
      <c r="C6037" s="3" t="s">
        <v>12780</v>
      </c>
      <c r="D6037" s="26">
        <v>0</v>
      </c>
    </row>
    <row r="6038" spans="3:4" x14ac:dyDescent="0.35">
      <c r="C6038" s="3" t="s">
        <v>13464</v>
      </c>
      <c r="D6038" s="26">
        <v>0</v>
      </c>
    </row>
    <row r="6039" spans="3:4" x14ac:dyDescent="0.35">
      <c r="C6039" s="3" t="s">
        <v>12781</v>
      </c>
      <c r="D6039" s="26">
        <v>0</v>
      </c>
    </row>
    <row r="6040" spans="3:4" x14ac:dyDescent="0.35">
      <c r="C6040" s="3" t="s">
        <v>13466</v>
      </c>
      <c r="D6040" s="26">
        <v>0</v>
      </c>
    </row>
    <row r="6041" spans="3:4" x14ac:dyDescent="0.35">
      <c r="C6041" s="3" t="s">
        <v>12782</v>
      </c>
      <c r="D6041" s="26">
        <v>0</v>
      </c>
    </row>
    <row r="6042" spans="3:4" x14ac:dyDescent="0.35">
      <c r="C6042" s="3" t="s">
        <v>13468</v>
      </c>
      <c r="D6042" s="26">
        <v>0</v>
      </c>
    </row>
    <row r="6043" spans="3:4" x14ac:dyDescent="0.35">
      <c r="C6043" s="3" t="s">
        <v>12783</v>
      </c>
      <c r="D6043" s="26">
        <v>0</v>
      </c>
    </row>
    <row r="6044" spans="3:4" x14ac:dyDescent="0.35">
      <c r="C6044" s="3" t="s">
        <v>13470</v>
      </c>
      <c r="D6044" s="26">
        <v>0</v>
      </c>
    </row>
    <row r="6045" spans="3:4" x14ac:dyDescent="0.35">
      <c r="C6045" s="3" t="s">
        <v>12784</v>
      </c>
      <c r="D6045" s="26">
        <v>0</v>
      </c>
    </row>
    <row r="6046" spans="3:4" x14ac:dyDescent="0.35">
      <c r="C6046" s="3" t="s">
        <v>13472</v>
      </c>
      <c r="D6046" s="26">
        <v>0</v>
      </c>
    </row>
    <row r="6047" spans="3:4" x14ac:dyDescent="0.35">
      <c r="C6047" s="3" t="s">
        <v>12785</v>
      </c>
      <c r="D6047" s="26">
        <v>0</v>
      </c>
    </row>
    <row r="6048" spans="3:4" x14ac:dyDescent="0.35">
      <c r="C6048" s="3" t="s">
        <v>13474</v>
      </c>
      <c r="D6048" s="26">
        <v>0</v>
      </c>
    </row>
    <row r="6049" spans="3:4" x14ac:dyDescent="0.35">
      <c r="C6049" s="3" t="s">
        <v>12786</v>
      </c>
      <c r="D6049" s="26">
        <v>0</v>
      </c>
    </row>
    <row r="6050" spans="3:4" x14ac:dyDescent="0.35">
      <c r="C6050" s="3" t="s">
        <v>13476</v>
      </c>
      <c r="D6050" s="26">
        <v>0</v>
      </c>
    </row>
    <row r="6051" spans="3:4" x14ac:dyDescent="0.35">
      <c r="C6051" s="3" t="s">
        <v>12787</v>
      </c>
      <c r="D6051" s="26">
        <v>0</v>
      </c>
    </row>
    <row r="6052" spans="3:4" x14ac:dyDescent="0.35">
      <c r="C6052" s="3" t="s">
        <v>13478</v>
      </c>
      <c r="D6052" s="26">
        <v>0</v>
      </c>
    </row>
    <row r="6053" spans="3:4" x14ac:dyDescent="0.35">
      <c r="C6053" s="3" t="s">
        <v>12788</v>
      </c>
      <c r="D6053" s="26">
        <v>0</v>
      </c>
    </row>
    <row r="6054" spans="3:4" x14ac:dyDescent="0.35">
      <c r="C6054" s="3" t="s">
        <v>13480</v>
      </c>
      <c r="D6054" s="26">
        <v>0</v>
      </c>
    </row>
    <row r="6055" spans="3:4" x14ac:dyDescent="0.35">
      <c r="C6055" s="3" t="s">
        <v>12789</v>
      </c>
      <c r="D6055" s="26">
        <v>0</v>
      </c>
    </row>
    <row r="6056" spans="3:4" x14ac:dyDescent="0.35">
      <c r="C6056" s="3" t="s">
        <v>13482</v>
      </c>
      <c r="D6056" s="26">
        <v>0</v>
      </c>
    </row>
    <row r="6057" spans="3:4" x14ac:dyDescent="0.35">
      <c r="C6057" s="3" t="s">
        <v>12790</v>
      </c>
      <c r="D6057" s="26">
        <v>0</v>
      </c>
    </row>
    <row r="6058" spans="3:4" x14ac:dyDescent="0.35">
      <c r="C6058" s="3" t="s">
        <v>13484</v>
      </c>
      <c r="D6058" s="26">
        <v>0</v>
      </c>
    </row>
    <row r="6059" spans="3:4" x14ac:dyDescent="0.35">
      <c r="C6059" s="3" t="s">
        <v>12791</v>
      </c>
      <c r="D6059" s="26">
        <v>0</v>
      </c>
    </row>
    <row r="6060" spans="3:4" x14ac:dyDescent="0.35">
      <c r="C6060" s="3" t="s">
        <v>13486</v>
      </c>
      <c r="D6060" s="26">
        <v>0</v>
      </c>
    </row>
    <row r="6061" spans="3:4" x14ac:dyDescent="0.35">
      <c r="C6061" s="3" t="s">
        <v>12792</v>
      </c>
      <c r="D6061" s="26">
        <v>0</v>
      </c>
    </row>
    <row r="6062" spans="3:4" x14ac:dyDescent="0.35">
      <c r="C6062" s="3" t="s">
        <v>13488</v>
      </c>
      <c r="D6062" s="26">
        <v>0</v>
      </c>
    </row>
    <row r="6063" spans="3:4" x14ac:dyDescent="0.35">
      <c r="C6063" s="3" t="s">
        <v>12793</v>
      </c>
      <c r="D6063" s="26">
        <v>0</v>
      </c>
    </row>
    <row r="6064" spans="3:4" x14ac:dyDescent="0.35">
      <c r="C6064" s="3" t="s">
        <v>13490</v>
      </c>
      <c r="D6064" s="26">
        <v>0</v>
      </c>
    </row>
    <row r="6065" spans="3:4" x14ac:dyDescent="0.35">
      <c r="C6065" s="3" t="s">
        <v>12794</v>
      </c>
      <c r="D6065" s="26">
        <v>0</v>
      </c>
    </row>
    <row r="6066" spans="3:4" x14ac:dyDescent="0.35">
      <c r="C6066" s="3" t="s">
        <v>13492</v>
      </c>
      <c r="D6066" s="26">
        <v>0</v>
      </c>
    </row>
    <row r="6067" spans="3:4" x14ac:dyDescent="0.35">
      <c r="C6067" s="3" t="s">
        <v>12795</v>
      </c>
      <c r="D6067" s="26">
        <v>0</v>
      </c>
    </row>
    <row r="6068" spans="3:4" x14ac:dyDescent="0.35">
      <c r="C6068" s="3" t="s">
        <v>13494</v>
      </c>
      <c r="D6068" s="26">
        <v>0</v>
      </c>
    </row>
    <row r="6069" spans="3:4" x14ac:dyDescent="0.35">
      <c r="C6069" s="3" t="s">
        <v>12796</v>
      </c>
      <c r="D6069" s="26">
        <v>0</v>
      </c>
    </row>
    <row r="6070" spans="3:4" x14ac:dyDescent="0.35">
      <c r="C6070" s="3" t="s">
        <v>13496</v>
      </c>
      <c r="D6070" s="26">
        <v>0</v>
      </c>
    </row>
    <row r="6071" spans="3:4" x14ac:dyDescent="0.35">
      <c r="C6071" s="3" t="s">
        <v>12797</v>
      </c>
      <c r="D6071" s="26">
        <v>0</v>
      </c>
    </row>
    <row r="6072" spans="3:4" x14ac:dyDescent="0.35">
      <c r="C6072" s="3" t="s">
        <v>13498</v>
      </c>
      <c r="D6072" s="26">
        <v>0</v>
      </c>
    </row>
    <row r="6073" spans="3:4" x14ac:dyDescent="0.35">
      <c r="C6073" s="3" t="s">
        <v>12798</v>
      </c>
      <c r="D6073" s="26">
        <v>0</v>
      </c>
    </row>
    <row r="6074" spans="3:4" x14ac:dyDescent="0.35">
      <c r="C6074" s="3" t="s">
        <v>13500</v>
      </c>
      <c r="D6074" s="26">
        <v>0</v>
      </c>
    </row>
    <row r="6075" spans="3:4" x14ac:dyDescent="0.35">
      <c r="C6075" s="3" t="s">
        <v>12799</v>
      </c>
      <c r="D6075" s="26">
        <v>0</v>
      </c>
    </row>
    <row r="6076" spans="3:4" x14ac:dyDescent="0.35">
      <c r="C6076" s="3" t="s">
        <v>13502</v>
      </c>
      <c r="D6076" s="26">
        <v>0</v>
      </c>
    </row>
    <row r="6077" spans="3:4" x14ac:dyDescent="0.35">
      <c r="C6077" s="3" t="s">
        <v>12800</v>
      </c>
      <c r="D6077" s="26">
        <v>0</v>
      </c>
    </row>
    <row r="6078" spans="3:4" x14ac:dyDescent="0.35">
      <c r="C6078" s="3" t="s">
        <v>13504</v>
      </c>
      <c r="D6078" s="26">
        <v>0</v>
      </c>
    </row>
    <row r="6079" spans="3:4" x14ac:dyDescent="0.35">
      <c r="C6079" s="3" t="s">
        <v>12801</v>
      </c>
      <c r="D6079" s="26">
        <v>0</v>
      </c>
    </row>
    <row r="6080" spans="3:4" x14ac:dyDescent="0.35">
      <c r="C6080" s="3" t="s">
        <v>13506</v>
      </c>
      <c r="D6080" s="26">
        <v>0</v>
      </c>
    </row>
    <row r="6081" spans="3:4" x14ac:dyDescent="0.35">
      <c r="C6081" s="3" t="s">
        <v>12802</v>
      </c>
      <c r="D6081" s="26">
        <v>0</v>
      </c>
    </row>
    <row r="6082" spans="3:4" x14ac:dyDescent="0.35">
      <c r="C6082" s="3" t="s">
        <v>12098</v>
      </c>
      <c r="D6082" s="26">
        <v>0</v>
      </c>
    </row>
    <row r="6083" spans="3:4" x14ac:dyDescent="0.35">
      <c r="C6083" s="3" t="s">
        <v>12803</v>
      </c>
      <c r="D6083" s="26">
        <v>0</v>
      </c>
    </row>
    <row r="6084" spans="3:4" x14ac:dyDescent="0.35">
      <c r="C6084" s="3" t="s">
        <v>13510</v>
      </c>
      <c r="D6084" s="26">
        <v>0</v>
      </c>
    </row>
    <row r="6085" spans="3:4" x14ac:dyDescent="0.35">
      <c r="C6085" s="3" t="s">
        <v>12804</v>
      </c>
      <c r="D6085" s="26">
        <v>0</v>
      </c>
    </row>
    <row r="6086" spans="3:4" x14ac:dyDescent="0.35">
      <c r="C6086" s="3" t="s">
        <v>13512</v>
      </c>
      <c r="D6086" s="26">
        <v>0</v>
      </c>
    </row>
    <row r="6087" spans="3:4" x14ac:dyDescent="0.35">
      <c r="C6087" s="3" t="s">
        <v>12805</v>
      </c>
      <c r="D6087" s="26">
        <v>0</v>
      </c>
    </row>
    <row r="6088" spans="3:4" x14ac:dyDescent="0.35">
      <c r="C6088" s="3" t="s">
        <v>13514</v>
      </c>
      <c r="D6088" s="26">
        <v>0</v>
      </c>
    </row>
    <row r="6089" spans="3:4" x14ac:dyDescent="0.35">
      <c r="C6089" s="3" t="s">
        <v>12087</v>
      </c>
      <c r="D6089" s="26">
        <v>0</v>
      </c>
    </row>
    <row r="6090" spans="3:4" x14ac:dyDescent="0.35">
      <c r="C6090" s="3" t="s">
        <v>13516</v>
      </c>
      <c r="D6090" s="26">
        <v>0</v>
      </c>
    </row>
    <row r="6091" spans="3:4" x14ac:dyDescent="0.35">
      <c r="C6091" s="3" t="s">
        <v>12807</v>
      </c>
      <c r="D6091" s="26">
        <v>0</v>
      </c>
    </row>
    <row r="6092" spans="3:4" x14ac:dyDescent="0.35">
      <c r="C6092" s="3" t="s">
        <v>13518</v>
      </c>
      <c r="D6092" s="26">
        <v>0</v>
      </c>
    </row>
    <row r="6093" spans="3:4" x14ac:dyDescent="0.35">
      <c r="C6093" s="3" t="s">
        <v>12808</v>
      </c>
      <c r="D6093" s="26">
        <v>0</v>
      </c>
    </row>
    <row r="6094" spans="3:4" x14ac:dyDescent="0.35">
      <c r="C6094" s="3" t="s">
        <v>13520</v>
      </c>
      <c r="D6094" s="26">
        <v>0</v>
      </c>
    </row>
    <row r="6095" spans="3:4" x14ac:dyDescent="0.35">
      <c r="C6095" s="3" t="s">
        <v>12809</v>
      </c>
      <c r="D6095" s="26">
        <v>0</v>
      </c>
    </row>
    <row r="6096" spans="3:4" x14ac:dyDescent="0.35">
      <c r="C6096" s="3" t="s">
        <v>13522</v>
      </c>
      <c r="D6096" s="26">
        <v>0</v>
      </c>
    </row>
    <row r="6097" spans="3:4" x14ac:dyDescent="0.35">
      <c r="C6097" s="3" t="s">
        <v>12810</v>
      </c>
      <c r="D6097" s="26">
        <v>0</v>
      </c>
    </row>
    <row r="6098" spans="3:4" x14ac:dyDescent="0.35">
      <c r="C6098" s="3" t="s">
        <v>13524</v>
      </c>
      <c r="D6098" s="26">
        <v>0</v>
      </c>
    </row>
    <row r="6099" spans="3:4" x14ac:dyDescent="0.35">
      <c r="C6099" s="3" t="s">
        <v>12811</v>
      </c>
      <c r="D6099" s="26">
        <v>0</v>
      </c>
    </row>
    <row r="6100" spans="3:4" x14ac:dyDescent="0.35">
      <c r="C6100" s="3" t="s">
        <v>13526</v>
      </c>
      <c r="D6100" s="26">
        <v>0</v>
      </c>
    </row>
    <row r="6101" spans="3:4" x14ac:dyDescent="0.35">
      <c r="C6101" s="3" t="s">
        <v>12812</v>
      </c>
      <c r="D6101" s="26">
        <v>0</v>
      </c>
    </row>
    <row r="6102" spans="3:4" x14ac:dyDescent="0.35">
      <c r="C6102" s="3" t="s">
        <v>13528</v>
      </c>
      <c r="D6102" s="26">
        <v>0</v>
      </c>
    </row>
    <row r="6103" spans="3:4" x14ac:dyDescent="0.35">
      <c r="C6103" s="3" t="s">
        <v>12813</v>
      </c>
      <c r="D6103" s="26">
        <v>0</v>
      </c>
    </row>
    <row r="6104" spans="3:4" x14ac:dyDescent="0.35">
      <c r="C6104" s="3" t="s">
        <v>13530</v>
      </c>
      <c r="D6104" s="26">
        <v>0</v>
      </c>
    </row>
    <row r="6105" spans="3:4" x14ac:dyDescent="0.35">
      <c r="C6105" s="3" t="s">
        <v>12814</v>
      </c>
      <c r="D6105" s="26">
        <v>0</v>
      </c>
    </row>
    <row r="6106" spans="3:4" x14ac:dyDescent="0.35">
      <c r="C6106" s="3" t="s">
        <v>13532</v>
      </c>
      <c r="D6106" s="26">
        <v>0</v>
      </c>
    </row>
    <row r="6107" spans="3:4" x14ac:dyDescent="0.35">
      <c r="C6107" s="3" t="s">
        <v>12815</v>
      </c>
      <c r="D6107" s="26">
        <v>0</v>
      </c>
    </row>
    <row r="6108" spans="3:4" x14ac:dyDescent="0.35">
      <c r="C6108" s="3" t="s">
        <v>13534</v>
      </c>
      <c r="D6108" s="26">
        <v>0</v>
      </c>
    </row>
    <row r="6109" spans="3:4" x14ac:dyDescent="0.35">
      <c r="C6109" s="3" t="s">
        <v>12816</v>
      </c>
      <c r="D6109" s="26">
        <v>0</v>
      </c>
    </row>
    <row r="6110" spans="3:4" x14ac:dyDescent="0.35">
      <c r="C6110" s="3" t="s">
        <v>13536</v>
      </c>
      <c r="D6110" s="26">
        <v>0</v>
      </c>
    </row>
    <row r="6111" spans="3:4" x14ac:dyDescent="0.35">
      <c r="C6111" s="3" t="s">
        <v>12817</v>
      </c>
      <c r="D6111" s="26">
        <v>0</v>
      </c>
    </row>
    <row r="6112" spans="3:4" x14ac:dyDescent="0.35">
      <c r="C6112" s="3" t="s">
        <v>13538</v>
      </c>
      <c r="D6112" s="26">
        <v>0</v>
      </c>
    </row>
    <row r="6113" spans="3:4" x14ac:dyDescent="0.35">
      <c r="C6113" s="3" t="s">
        <v>12818</v>
      </c>
      <c r="D6113" s="26">
        <v>0</v>
      </c>
    </row>
    <row r="6114" spans="3:4" x14ac:dyDescent="0.35">
      <c r="C6114" s="3" t="s">
        <v>13540</v>
      </c>
      <c r="D6114" s="26">
        <v>0</v>
      </c>
    </row>
    <row r="6115" spans="3:4" x14ac:dyDescent="0.35">
      <c r="C6115" s="3" t="s">
        <v>12819</v>
      </c>
      <c r="D6115" s="26">
        <v>0</v>
      </c>
    </row>
    <row r="6116" spans="3:4" x14ac:dyDescent="0.35">
      <c r="C6116" s="3" t="s">
        <v>13542</v>
      </c>
      <c r="D6116" s="26">
        <v>0</v>
      </c>
    </row>
    <row r="6117" spans="3:4" x14ac:dyDescent="0.35">
      <c r="C6117" s="3" t="s">
        <v>12820</v>
      </c>
      <c r="D6117" s="26">
        <v>0</v>
      </c>
    </row>
    <row r="6118" spans="3:4" x14ac:dyDescent="0.35">
      <c r="C6118" s="3" t="s">
        <v>13544</v>
      </c>
      <c r="D6118" s="26">
        <v>0</v>
      </c>
    </row>
    <row r="6119" spans="3:4" x14ac:dyDescent="0.35">
      <c r="C6119" s="3" t="s">
        <v>12821</v>
      </c>
      <c r="D6119" s="26">
        <v>0</v>
      </c>
    </row>
    <row r="6120" spans="3:4" x14ac:dyDescent="0.35">
      <c r="C6120" s="3" t="s">
        <v>13546</v>
      </c>
      <c r="D6120" s="26">
        <v>0</v>
      </c>
    </row>
    <row r="6121" spans="3:4" x14ac:dyDescent="0.35">
      <c r="C6121" s="3" t="s">
        <v>12822</v>
      </c>
      <c r="D6121" s="26">
        <v>0</v>
      </c>
    </row>
    <row r="6122" spans="3:4" x14ac:dyDescent="0.35">
      <c r="C6122" s="3" t="s">
        <v>13548</v>
      </c>
      <c r="D6122" s="26">
        <v>0</v>
      </c>
    </row>
    <row r="6123" spans="3:4" x14ac:dyDescent="0.35">
      <c r="C6123" s="3" t="s">
        <v>12823</v>
      </c>
      <c r="D6123" s="26">
        <v>0</v>
      </c>
    </row>
    <row r="6124" spans="3:4" x14ac:dyDescent="0.35">
      <c r="C6124" s="3" t="s">
        <v>13550</v>
      </c>
      <c r="D6124" s="26">
        <v>0</v>
      </c>
    </row>
    <row r="6125" spans="3:4" x14ac:dyDescent="0.35">
      <c r="C6125" s="3" t="s">
        <v>12824</v>
      </c>
      <c r="D6125" s="26">
        <v>0</v>
      </c>
    </row>
    <row r="6126" spans="3:4" x14ac:dyDescent="0.35">
      <c r="C6126" s="3" t="s">
        <v>13552</v>
      </c>
      <c r="D6126" s="26">
        <v>0</v>
      </c>
    </row>
    <row r="6127" spans="3:4" x14ac:dyDescent="0.35">
      <c r="C6127" s="3" t="s">
        <v>12825</v>
      </c>
      <c r="D6127" s="26">
        <v>0</v>
      </c>
    </row>
    <row r="6128" spans="3:4" x14ac:dyDescent="0.35">
      <c r="C6128" s="3" t="s">
        <v>13554</v>
      </c>
      <c r="D6128" s="26">
        <v>0</v>
      </c>
    </row>
    <row r="6129" spans="3:4" x14ac:dyDescent="0.35">
      <c r="C6129" s="3" t="s">
        <v>12826</v>
      </c>
      <c r="D6129" s="26">
        <v>0</v>
      </c>
    </row>
    <row r="6130" spans="3:4" x14ac:dyDescent="0.35">
      <c r="C6130" s="3" t="s">
        <v>13556</v>
      </c>
      <c r="D6130" s="26">
        <v>0</v>
      </c>
    </row>
    <row r="6131" spans="3:4" x14ac:dyDescent="0.35">
      <c r="C6131" s="3" t="s">
        <v>12827</v>
      </c>
      <c r="D6131" s="26">
        <v>0</v>
      </c>
    </row>
    <row r="6132" spans="3:4" x14ac:dyDescent="0.35">
      <c r="C6132" s="3" t="s">
        <v>13558</v>
      </c>
      <c r="D6132" s="26">
        <v>0</v>
      </c>
    </row>
    <row r="6133" spans="3:4" x14ac:dyDescent="0.35">
      <c r="C6133" s="3" t="s">
        <v>12828</v>
      </c>
      <c r="D6133" s="26">
        <v>0</v>
      </c>
    </row>
    <row r="6134" spans="3:4" x14ac:dyDescent="0.35">
      <c r="C6134" s="3" t="s">
        <v>13560</v>
      </c>
      <c r="D6134" s="26">
        <v>0</v>
      </c>
    </row>
    <row r="6135" spans="3:4" x14ac:dyDescent="0.35">
      <c r="C6135" s="3" t="s">
        <v>12829</v>
      </c>
      <c r="D6135" s="26">
        <v>0</v>
      </c>
    </row>
    <row r="6136" spans="3:4" x14ac:dyDescent="0.35">
      <c r="C6136" s="3" t="s">
        <v>13562</v>
      </c>
      <c r="D6136" s="26">
        <v>0</v>
      </c>
    </row>
    <row r="6137" spans="3:4" x14ac:dyDescent="0.35">
      <c r="C6137" s="3" t="s">
        <v>12830</v>
      </c>
      <c r="D6137" s="26">
        <v>0</v>
      </c>
    </row>
    <row r="6138" spans="3:4" x14ac:dyDescent="0.35">
      <c r="C6138" s="3" t="s">
        <v>13564</v>
      </c>
      <c r="D6138" s="26">
        <v>0</v>
      </c>
    </row>
    <row r="6139" spans="3:4" x14ac:dyDescent="0.35">
      <c r="C6139" s="3" t="s">
        <v>12831</v>
      </c>
      <c r="D6139" s="26">
        <v>0</v>
      </c>
    </row>
    <row r="6140" spans="3:4" x14ac:dyDescent="0.35">
      <c r="C6140" s="3" t="s">
        <v>13566</v>
      </c>
      <c r="D6140" s="26">
        <v>0</v>
      </c>
    </row>
    <row r="6141" spans="3:4" x14ac:dyDescent="0.35">
      <c r="C6141" s="3" t="s">
        <v>12832</v>
      </c>
      <c r="D6141" s="26">
        <v>0</v>
      </c>
    </row>
    <row r="6142" spans="3:4" x14ac:dyDescent="0.35">
      <c r="C6142" s="3" t="s">
        <v>13568</v>
      </c>
      <c r="D6142" s="26">
        <v>0</v>
      </c>
    </row>
    <row r="6143" spans="3:4" x14ac:dyDescent="0.35">
      <c r="C6143" s="3" t="s">
        <v>12833</v>
      </c>
      <c r="D6143" s="26">
        <v>0</v>
      </c>
    </row>
    <row r="6144" spans="3:4" x14ac:dyDescent="0.35">
      <c r="C6144" s="3" t="s">
        <v>13570</v>
      </c>
      <c r="D6144" s="26">
        <v>0</v>
      </c>
    </row>
    <row r="6145" spans="3:4" x14ac:dyDescent="0.35">
      <c r="C6145" s="3" t="s">
        <v>12834</v>
      </c>
      <c r="D6145" s="26">
        <v>0</v>
      </c>
    </row>
    <row r="6146" spans="3:4" x14ac:dyDescent="0.35">
      <c r="C6146" s="3" t="s">
        <v>13572</v>
      </c>
      <c r="D6146" s="26">
        <v>0</v>
      </c>
    </row>
    <row r="6147" spans="3:4" x14ac:dyDescent="0.35">
      <c r="C6147" s="3" t="s">
        <v>12835</v>
      </c>
      <c r="D6147" s="26">
        <v>0</v>
      </c>
    </row>
    <row r="6148" spans="3:4" x14ac:dyDescent="0.35">
      <c r="C6148" s="3" t="s">
        <v>13574</v>
      </c>
      <c r="D6148" s="26">
        <v>0</v>
      </c>
    </row>
    <row r="6149" spans="3:4" x14ac:dyDescent="0.35">
      <c r="C6149" s="3" t="s">
        <v>12836</v>
      </c>
      <c r="D6149" s="26">
        <v>0</v>
      </c>
    </row>
    <row r="6150" spans="3:4" x14ac:dyDescent="0.35">
      <c r="C6150" s="3" t="s">
        <v>13576</v>
      </c>
      <c r="D6150" s="26">
        <v>0</v>
      </c>
    </row>
    <row r="6151" spans="3:4" x14ac:dyDescent="0.35">
      <c r="C6151" s="3" t="s">
        <v>12837</v>
      </c>
      <c r="D6151" s="26">
        <v>0</v>
      </c>
    </row>
    <row r="6152" spans="3:4" x14ac:dyDescent="0.35">
      <c r="C6152" s="3" t="s">
        <v>13578</v>
      </c>
      <c r="D6152" s="26">
        <v>0</v>
      </c>
    </row>
    <row r="6153" spans="3:4" x14ac:dyDescent="0.35">
      <c r="C6153" s="3" t="s">
        <v>12838</v>
      </c>
      <c r="D6153" s="26">
        <v>0</v>
      </c>
    </row>
    <row r="6154" spans="3:4" x14ac:dyDescent="0.35">
      <c r="C6154" s="3" t="s">
        <v>13580</v>
      </c>
      <c r="D6154" s="26">
        <v>0</v>
      </c>
    </row>
    <row r="6155" spans="3:4" x14ac:dyDescent="0.35">
      <c r="C6155" s="3" t="s">
        <v>12839</v>
      </c>
      <c r="D6155" s="26">
        <v>0</v>
      </c>
    </row>
    <row r="6156" spans="3:4" x14ac:dyDescent="0.35">
      <c r="C6156" s="3" t="s">
        <v>13582</v>
      </c>
      <c r="D6156" s="26">
        <v>0</v>
      </c>
    </row>
    <row r="6157" spans="3:4" x14ac:dyDescent="0.35">
      <c r="C6157" s="3" t="s">
        <v>12840</v>
      </c>
      <c r="D6157" s="26">
        <v>0</v>
      </c>
    </row>
    <row r="6158" spans="3:4" x14ac:dyDescent="0.35">
      <c r="C6158" s="3" t="s">
        <v>13584</v>
      </c>
      <c r="D6158" s="26">
        <v>0</v>
      </c>
    </row>
    <row r="6159" spans="3:4" x14ac:dyDescent="0.35">
      <c r="C6159" s="3" t="s">
        <v>12841</v>
      </c>
      <c r="D6159" s="26">
        <v>0</v>
      </c>
    </row>
    <row r="6160" spans="3:4" x14ac:dyDescent="0.35">
      <c r="C6160" s="3" t="s">
        <v>13586</v>
      </c>
      <c r="D6160" s="26">
        <v>0</v>
      </c>
    </row>
    <row r="6161" spans="3:4" x14ac:dyDescent="0.35">
      <c r="C6161" s="3" t="s">
        <v>12842</v>
      </c>
      <c r="D6161" s="26">
        <v>0</v>
      </c>
    </row>
    <row r="6162" spans="3:4" x14ac:dyDescent="0.35">
      <c r="C6162" s="3" t="s">
        <v>13588</v>
      </c>
      <c r="D6162" s="26">
        <v>0</v>
      </c>
    </row>
    <row r="6163" spans="3:4" x14ac:dyDescent="0.35">
      <c r="C6163" s="3" t="s">
        <v>12843</v>
      </c>
      <c r="D6163" s="26">
        <v>0</v>
      </c>
    </row>
    <row r="6164" spans="3:4" x14ac:dyDescent="0.35">
      <c r="C6164" s="3" t="s">
        <v>13590</v>
      </c>
      <c r="D6164" s="26">
        <v>0</v>
      </c>
    </row>
    <row r="6165" spans="3:4" x14ac:dyDescent="0.35">
      <c r="C6165" s="3" t="s">
        <v>12844</v>
      </c>
      <c r="D6165" s="26">
        <v>0</v>
      </c>
    </row>
    <row r="6166" spans="3:4" x14ac:dyDescent="0.35">
      <c r="C6166" s="3" t="s">
        <v>13592</v>
      </c>
      <c r="D6166" s="26">
        <v>0</v>
      </c>
    </row>
    <row r="6167" spans="3:4" x14ac:dyDescent="0.35">
      <c r="C6167" s="3" t="s">
        <v>12845</v>
      </c>
      <c r="D6167" s="26">
        <v>0</v>
      </c>
    </row>
    <row r="6168" spans="3:4" x14ac:dyDescent="0.35">
      <c r="C6168" s="3" t="s">
        <v>13594</v>
      </c>
      <c r="D6168" s="26">
        <v>0</v>
      </c>
    </row>
    <row r="6169" spans="3:4" x14ac:dyDescent="0.35">
      <c r="C6169" s="3" t="s">
        <v>12846</v>
      </c>
      <c r="D6169" s="26">
        <v>0</v>
      </c>
    </row>
    <row r="6170" spans="3:4" x14ac:dyDescent="0.35">
      <c r="C6170" s="3" t="s">
        <v>13596</v>
      </c>
      <c r="D6170" s="26">
        <v>0</v>
      </c>
    </row>
    <row r="6171" spans="3:4" x14ac:dyDescent="0.35">
      <c r="C6171" s="3" t="s">
        <v>12847</v>
      </c>
      <c r="D6171" s="26">
        <v>0</v>
      </c>
    </row>
    <row r="6172" spans="3:4" x14ac:dyDescent="0.35">
      <c r="C6172" s="3" t="s">
        <v>13598</v>
      </c>
      <c r="D6172" s="26">
        <v>0</v>
      </c>
    </row>
    <row r="6173" spans="3:4" x14ac:dyDescent="0.35">
      <c r="C6173" s="3" t="s">
        <v>12848</v>
      </c>
      <c r="D6173" s="26">
        <v>0</v>
      </c>
    </row>
    <row r="6174" spans="3:4" x14ac:dyDescent="0.35">
      <c r="C6174" s="3" t="s">
        <v>13600</v>
      </c>
      <c r="D6174" s="26">
        <v>0</v>
      </c>
    </row>
    <row r="6175" spans="3:4" x14ac:dyDescent="0.35">
      <c r="C6175" s="3" t="s">
        <v>12096</v>
      </c>
      <c r="D6175" s="26">
        <v>0</v>
      </c>
    </row>
    <row r="6176" spans="3:4" x14ac:dyDescent="0.35">
      <c r="C6176" s="3" t="s">
        <v>13602</v>
      </c>
      <c r="D6176" s="26">
        <v>0</v>
      </c>
    </row>
    <row r="6177" spans="3:4" x14ac:dyDescent="0.35">
      <c r="C6177" s="3" t="s">
        <v>12850</v>
      </c>
      <c r="D6177" s="26">
        <v>0</v>
      </c>
    </row>
    <row r="6178" spans="3:4" x14ac:dyDescent="0.35">
      <c r="C6178" s="3" t="s">
        <v>13604</v>
      </c>
      <c r="D6178" s="26">
        <v>0</v>
      </c>
    </row>
    <row r="6179" spans="3:4" x14ac:dyDescent="0.35">
      <c r="C6179" s="3" t="s">
        <v>12851</v>
      </c>
      <c r="D6179" s="26">
        <v>0</v>
      </c>
    </row>
    <row r="6180" spans="3:4" x14ac:dyDescent="0.35">
      <c r="C6180" s="3" t="s">
        <v>13606</v>
      </c>
      <c r="D6180" s="26">
        <v>0</v>
      </c>
    </row>
    <row r="6181" spans="3:4" x14ac:dyDescent="0.35">
      <c r="C6181" s="3" t="s">
        <v>12852</v>
      </c>
      <c r="D6181" s="26">
        <v>0</v>
      </c>
    </row>
    <row r="6182" spans="3:4" x14ac:dyDescent="0.35">
      <c r="C6182" s="3" t="s">
        <v>13608</v>
      </c>
      <c r="D6182" s="26">
        <v>0</v>
      </c>
    </row>
    <row r="6183" spans="3:4" x14ac:dyDescent="0.35">
      <c r="C6183" s="3" t="s">
        <v>12853</v>
      </c>
      <c r="D6183" s="26">
        <v>0</v>
      </c>
    </row>
    <row r="6184" spans="3:4" x14ac:dyDescent="0.35">
      <c r="C6184" s="3" t="s">
        <v>13610</v>
      </c>
      <c r="D6184" s="26">
        <v>0</v>
      </c>
    </row>
    <row r="6185" spans="3:4" x14ac:dyDescent="0.35">
      <c r="C6185" s="3" t="s">
        <v>12854</v>
      </c>
      <c r="D6185" s="26">
        <v>0</v>
      </c>
    </row>
    <row r="6186" spans="3:4" x14ac:dyDescent="0.35">
      <c r="C6186" s="3" t="s">
        <v>13612</v>
      </c>
      <c r="D6186" s="26">
        <v>0</v>
      </c>
    </row>
    <row r="6187" spans="3:4" x14ac:dyDescent="0.35">
      <c r="C6187" s="3" t="s">
        <v>12855</v>
      </c>
      <c r="D6187" s="26">
        <v>0</v>
      </c>
    </row>
    <row r="6188" spans="3:4" x14ac:dyDescent="0.35">
      <c r="C6188" s="3" t="s">
        <v>13614</v>
      </c>
      <c r="D6188" s="26">
        <v>0</v>
      </c>
    </row>
    <row r="6189" spans="3:4" x14ac:dyDescent="0.35">
      <c r="C6189" s="3" t="s">
        <v>12856</v>
      </c>
      <c r="D6189" s="26">
        <v>0</v>
      </c>
    </row>
    <row r="6190" spans="3:4" x14ac:dyDescent="0.35">
      <c r="C6190" s="3" t="s">
        <v>13616</v>
      </c>
      <c r="D6190" s="26">
        <v>0</v>
      </c>
    </row>
    <row r="6191" spans="3:4" x14ac:dyDescent="0.35">
      <c r="C6191" s="3" t="s">
        <v>12857</v>
      </c>
      <c r="D6191" s="26">
        <v>0</v>
      </c>
    </row>
    <row r="6192" spans="3:4" x14ac:dyDescent="0.35">
      <c r="C6192" s="3" t="s">
        <v>13618</v>
      </c>
      <c r="D6192" s="26">
        <v>0</v>
      </c>
    </row>
    <row r="6193" spans="3:4" x14ac:dyDescent="0.35">
      <c r="C6193" s="3" t="s">
        <v>12858</v>
      </c>
      <c r="D6193" s="26">
        <v>0</v>
      </c>
    </row>
    <row r="6194" spans="3:4" x14ac:dyDescent="0.35">
      <c r="C6194" s="3" t="s">
        <v>13620</v>
      </c>
      <c r="D6194" s="26">
        <v>0</v>
      </c>
    </row>
    <row r="6195" spans="3:4" x14ac:dyDescent="0.35">
      <c r="C6195" s="3" t="s">
        <v>12859</v>
      </c>
      <c r="D6195" s="26">
        <v>0</v>
      </c>
    </row>
    <row r="6196" spans="3:4" x14ac:dyDescent="0.35">
      <c r="C6196" s="3" t="s">
        <v>13622</v>
      </c>
      <c r="D6196" s="26">
        <v>0</v>
      </c>
    </row>
    <row r="6197" spans="3:4" x14ac:dyDescent="0.35">
      <c r="C6197" s="3" t="s">
        <v>12860</v>
      </c>
      <c r="D6197" s="26">
        <v>0</v>
      </c>
    </row>
    <row r="6198" spans="3:4" x14ac:dyDescent="0.35">
      <c r="C6198" s="3" t="s">
        <v>13624</v>
      </c>
      <c r="D6198" s="26">
        <v>0</v>
      </c>
    </row>
    <row r="6199" spans="3:4" x14ac:dyDescent="0.35">
      <c r="C6199" s="3" t="s">
        <v>12861</v>
      </c>
      <c r="D6199" s="26">
        <v>0</v>
      </c>
    </row>
    <row r="6200" spans="3:4" x14ac:dyDescent="0.35">
      <c r="C6200" s="3" t="s">
        <v>13626</v>
      </c>
      <c r="D6200" s="26">
        <v>0</v>
      </c>
    </row>
    <row r="6201" spans="3:4" x14ac:dyDescent="0.35">
      <c r="C6201" s="3" t="s">
        <v>12862</v>
      </c>
      <c r="D6201" s="26">
        <v>0</v>
      </c>
    </row>
    <row r="6202" spans="3:4" x14ac:dyDescent="0.35">
      <c r="C6202" s="3" t="s">
        <v>13628</v>
      </c>
      <c r="D6202" s="26">
        <v>0</v>
      </c>
    </row>
    <row r="6203" spans="3:4" x14ac:dyDescent="0.35">
      <c r="C6203" s="3" t="s">
        <v>12863</v>
      </c>
      <c r="D6203" s="26">
        <v>0</v>
      </c>
    </row>
    <row r="6204" spans="3:4" x14ac:dyDescent="0.35">
      <c r="C6204" s="3" t="s">
        <v>13630</v>
      </c>
      <c r="D6204" s="26">
        <v>0</v>
      </c>
    </row>
    <row r="6205" spans="3:4" x14ac:dyDescent="0.35">
      <c r="C6205" s="3" t="s">
        <v>12864</v>
      </c>
      <c r="D6205" s="26">
        <v>0</v>
      </c>
    </row>
    <row r="6206" spans="3:4" x14ac:dyDescent="0.35">
      <c r="C6206" s="3" t="s">
        <v>13632</v>
      </c>
      <c r="D6206" s="26">
        <v>0</v>
      </c>
    </row>
    <row r="6207" spans="3:4" x14ac:dyDescent="0.35">
      <c r="C6207" s="3" t="s">
        <v>12865</v>
      </c>
      <c r="D6207" s="26">
        <v>0</v>
      </c>
    </row>
    <row r="6208" spans="3:4" x14ac:dyDescent="0.35">
      <c r="C6208" s="3" t="s">
        <v>13634</v>
      </c>
      <c r="D6208" s="26">
        <v>0</v>
      </c>
    </row>
    <row r="6209" spans="3:4" x14ac:dyDescent="0.35">
      <c r="C6209" s="3" t="s">
        <v>12866</v>
      </c>
      <c r="D6209" s="26">
        <v>0</v>
      </c>
    </row>
    <row r="6210" spans="3:4" x14ac:dyDescent="0.35">
      <c r="C6210" s="3" t="s">
        <v>13636</v>
      </c>
      <c r="D6210" s="26">
        <v>0</v>
      </c>
    </row>
    <row r="6211" spans="3:4" x14ac:dyDescent="0.35">
      <c r="C6211" s="3" t="s">
        <v>12867</v>
      </c>
      <c r="D6211" s="26">
        <v>0</v>
      </c>
    </row>
    <row r="6212" spans="3:4" x14ac:dyDescent="0.35">
      <c r="C6212" s="3" t="s">
        <v>13638</v>
      </c>
      <c r="D6212" s="26">
        <v>0</v>
      </c>
    </row>
    <row r="6213" spans="3:4" x14ac:dyDescent="0.35">
      <c r="C6213" s="3" t="s">
        <v>12868</v>
      </c>
      <c r="D6213" s="26">
        <v>0</v>
      </c>
    </row>
    <row r="6214" spans="3:4" x14ac:dyDescent="0.35">
      <c r="C6214" s="3" t="s">
        <v>13640</v>
      </c>
      <c r="D6214" s="26">
        <v>0</v>
      </c>
    </row>
    <row r="6215" spans="3:4" x14ac:dyDescent="0.35">
      <c r="C6215" s="3" t="s">
        <v>12869</v>
      </c>
      <c r="D6215" s="26">
        <v>0</v>
      </c>
    </row>
    <row r="6216" spans="3:4" x14ac:dyDescent="0.35">
      <c r="C6216" s="3" t="s">
        <v>13642</v>
      </c>
      <c r="D6216" s="26">
        <v>0</v>
      </c>
    </row>
    <row r="6217" spans="3:4" x14ac:dyDescent="0.35">
      <c r="C6217" s="3" t="s">
        <v>12870</v>
      </c>
      <c r="D6217" s="26">
        <v>0</v>
      </c>
    </row>
    <row r="6218" spans="3:4" x14ac:dyDescent="0.35">
      <c r="C6218" s="3" t="s">
        <v>13644</v>
      </c>
      <c r="D6218" s="26">
        <v>0</v>
      </c>
    </row>
    <row r="6219" spans="3:4" x14ac:dyDescent="0.35">
      <c r="C6219" s="3" t="s">
        <v>12871</v>
      </c>
      <c r="D6219" s="26">
        <v>0</v>
      </c>
    </row>
    <row r="6220" spans="3:4" x14ac:dyDescent="0.35">
      <c r="C6220" s="3" t="s">
        <v>13646</v>
      </c>
      <c r="D6220" s="26">
        <v>0</v>
      </c>
    </row>
    <row r="6221" spans="3:4" x14ac:dyDescent="0.35">
      <c r="C6221" s="3" t="s">
        <v>12872</v>
      </c>
      <c r="D6221" s="26">
        <v>0</v>
      </c>
    </row>
    <row r="6222" spans="3:4" x14ac:dyDescent="0.35">
      <c r="C6222" s="3" t="s">
        <v>13648</v>
      </c>
      <c r="D6222" s="26">
        <v>0</v>
      </c>
    </row>
    <row r="6223" spans="3:4" x14ac:dyDescent="0.35">
      <c r="C6223" s="3" t="s">
        <v>12873</v>
      </c>
      <c r="D6223" s="26">
        <v>0</v>
      </c>
    </row>
    <row r="6224" spans="3:4" x14ac:dyDescent="0.35">
      <c r="C6224" s="3" t="s">
        <v>13650</v>
      </c>
      <c r="D6224" s="26">
        <v>0</v>
      </c>
    </row>
    <row r="6225" spans="3:4" x14ac:dyDescent="0.35">
      <c r="C6225" s="3" t="s">
        <v>12874</v>
      </c>
      <c r="D6225" s="26">
        <v>0</v>
      </c>
    </row>
    <row r="6226" spans="3:4" x14ac:dyDescent="0.35">
      <c r="C6226" s="3" t="s">
        <v>13652</v>
      </c>
      <c r="D6226" s="26">
        <v>0</v>
      </c>
    </row>
    <row r="6227" spans="3:4" x14ac:dyDescent="0.35">
      <c r="C6227" s="3" t="s">
        <v>12875</v>
      </c>
      <c r="D6227" s="26">
        <v>0</v>
      </c>
    </row>
    <row r="6228" spans="3:4" x14ac:dyDescent="0.35">
      <c r="C6228" s="3" t="s">
        <v>13654</v>
      </c>
      <c r="D6228" s="26">
        <v>0</v>
      </c>
    </row>
    <row r="6229" spans="3:4" x14ac:dyDescent="0.35">
      <c r="C6229" s="3" t="s">
        <v>12876</v>
      </c>
      <c r="D6229" s="26">
        <v>0</v>
      </c>
    </row>
    <row r="6230" spans="3:4" x14ac:dyDescent="0.35">
      <c r="C6230" s="3" t="s">
        <v>13656</v>
      </c>
      <c r="D6230" s="26">
        <v>0</v>
      </c>
    </row>
    <row r="6231" spans="3:4" x14ac:dyDescent="0.35">
      <c r="C6231" s="3" t="s">
        <v>12877</v>
      </c>
      <c r="D6231" s="26">
        <v>0</v>
      </c>
    </row>
    <row r="6232" spans="3:4" x14ac:dyDescent="0.35">
      <c r="C6232" s="3" t="s">
        <v>13658</v>
      </c>
      <c r="D6232" s="26">
        <v>0</v>
      </c>
    </row>
    <row r="6233" spans="3:4" x14ac:dyDescent="0.35">
      <c r="C6233" s="3" t="s">
        <v>12878</v>
      </c>
      <c r="D6233" s="26">
        <v>0</v>
      </c>
    </row>
    <row r="6234" spans="3:4" x14ac:dyDescent="0.35">
      <c r="C6234" s="3" t="s">
        <v>13660</v>
      </c>
      <c r="D6234" s="26">
        <v>0</v>
      </c>
    </row>
    <row r="6235" spans="3:4" x14ac:dyDescent="0.35">
      <c r="C6235" s="3" t="s">
        <v>12879</v>
      </c>
      <c r="D6235" s="26">
        <v>0</v>
      </c>
    </row>
    <row r="6236" spans="3:4" x14ac:dyDescent="0.35">
      <c r="C6236" s="3" t="s">
        <v>13662</v>
      </c>
      <c r="D6236" s="26">
        <v>0</v>
      </c>
    </row>
    <row r="6237" spans="3:4" x14ac:dyDescent="0.35">
      <c r="C6237" s="3" t="s">
        <v>12880</v>
      </c>
      <c r="D6237" s="26">
        <v>0</v>
      </c>
    </row>
    <row r="6238" spans="3:4" x14ac:dyDescent="0.35">
      <c r="C6238" s="3" t="s">
        <v>13664</v>
      </c>
      <c r="D6238" s="26">
        <v>0</v>
      </c>
    </row>
    <row r="6239" spans="3:4" x14ac:dyDescent="0.35">
      <c r="C6239" s="3" t="s">
        <v>12881</v>
      </c>
      <c r="D6239" s="26">
        <v>0</v>
      </c>
    </row>
    <row r="6240" spans="3:4" x14ac:dyDescent="0.35">
      <c r="C6240" s="3" t="s">
        <v>13666</v>
      </c>
      <c r="D6240" s="26">
        <v>0</v>
      </c>
    </row>
    <row r="6241" spans="3:4" x14ac:dyDescent="0.35">
      <c r="C6241" s="3" t="s">
        <v>12882</v>
      </c>
      <c r="D6241" s="26">
        <v>0</v>
      </c>
    </row>
    <row r="6242" spans="3:4" x14ac:dyDescent="0.35">
      <c r="C6242" s="3" t="s">
        <v>13668</v>
      </c>
      <c r="D6242" s="26">
        <v>0</v>
      </c>
    </row>
    <row r="6243" spans="3:4" x14ac:dyDescent="0.35">
      <c r="C6243" s="3" t="s">
        <v>12883</v>
      </c>
      <c r="D6243" s="26">
        <v>0</v>
      </c>
    </row>
    <row r="6244" spans="3:4" x14ac:dyDescent="0.35">
      <c r="C6244" s="3" t="s">
        <v>13670</v>
      </c>
      <c r="D6244" s="26">
        <v>0</v>
      </c>
    </row>
    <row r="6245" spans="3:4" x14ac:dyDescent="0.35">
      <c r="C6245" s="3" t="s">
        <v>12884</v>
      </c>
      <c r="D6245" s="26">
        <v>0</v>
      </c>
    </row>
    <row r="6246" spans="3:4" x14ac:dyDescent="0.35">
      <c r="C6246" s="3" t="s">
        <v>13672</v>
      </c>
      <c r="D6246" s="26">
        <v>0</v>
      </c>
    </row>
    <row r="6247" spans="3:4" x14ac:dyDescent="0.35">
      <c r="C6247" s="3" t="s">
        <v>12885</v>
      </c>
      <c r="D6247" s="26">
        <v>0</v>
      </c>
    </row>
    <row r="6248" spans="3:4" x14ac:dyDescent="0.35">
      <c r="C6248" s="3" t="s">
        <v>13674</v>
      </c>
      <c r="D6248" s="26">
        <v>0</v>
      </c>
    </row>
    <row r="6249" spans="3:4" x14ac:dyDescent="0.35">
      <c r="C6249" s="3" t="s">
        <v>12886</v>
      </c>
      <c r="D6249" s="26">
        <v>0</v>
      </c>
    </row>
    <row r="6250" spans="3:4" x14ac:dyDescent="0.35">
      <c r="C6250" s="3" t="s">
        <v>13676</v>
      </c>
      <c r="D6250" s="26">
        <v>0</v>
      </c>
    </row>
    <row r="6251" spans="3:4" x14ac:dyDescent="0.35">
      <c r="C6251" s="3" t="s">
        <v>12887</v>
      </c>
      <c r="D6251" s="26">
        <v>0</v>
      </c>
    </row>
    <row r="6252" spans="3:4" x14ac:dyDescent="0.35">
      <c r="C6252" s="3" t="s">
        <v>13678</v>
      </c>
      <c r="D6252" s="26">
        <v>0</v>
      </c>
    </row>
    <row r="6253" spans="3:4" x14ac:dyDescent="0.35">
      <c r="C6253" s="3" t="s">
        <v>12888</v>
      </c>
      <c r="D6253" s="26">
        <v>0</v>
      </c>
    </row>
    <row r="6254" spans="3:4" x14ac:dyDescent="0.35">
      <c r="C6254" s="3" t="s">
        <v>13680</v>
      </c>
      <c r="D6254" s="26">
        <v>0</v>
      </c>
    </row>
    <row r="6255" spans="3:4" x14ac:dyDescent="0.35">
      <c r="C6255" s="3" t="s">
        <v>12889</v>
      </c>
      <c r="D6255" s="26">
        <v>0</v>
      </c>
    </row>
    <row r="6256" spans="3:4" x14ac:dyDescent="0.35">
      <c r="C6256" s="3" t="s">
        <v>13682</v>
      </c>
      <c r="D6256" s="26">
        <v>0</v>
      </c>
    </row>
    <row r="6257" spans="3:4" x14ac:dyDescent="0.35">
      <c r="C6257" s="3" t="s">
        <v>12890</v>
      </c>
      <c r="D6257" s="26">
        <v>0</v>
      </c>
    </row>
    <row r="6258" spans="3:4" x14ac:dyDescent="0.35">
      <c r="C6258" s="3" t="s">
        <v>13684</v>
      </c>
      <c r="D6258" s="26">
        <v>0</v>
      </c>
    </row>
    <row r="6259" spans="3:4" x14ac:dyDescent="0.35">
      <c r="C6259" s="3" t="s">
        <v>12891</v>
      </c>
      <c r="D6259" s="26">
        <v>0</v>
      </c>
    </row>
    <row r="6260" spans="3:4" x14ac:dyDescent="0.35">
      <c r="C6260" s="3" t="s">
        <v>13686</v>
      </c>
      <c r="D6260" s="26">
        <v>0</v>
      </c>
    </row>
    <row r="6261" spans="3:4" x14ac:dyDescent="0.35">
      <c r="C6261" s="3" t="s">
        <v>12892</v>
      </c>
      <c r="D6261" s="26">
        <v>0</v>
      </c>
    </row>
    <row r="6262" spans="3:4" x14ac:dyDescent="0.35">
      <c r="C6262" s="3" t="s">
        <v>13688</v>
      </c>
      <c r="D6262" s="26">
        <v>0</v>
      </c>
    </row>
    <row r="6263" spans="3:4" x14ac:dyDescent="0.35">
      <c r="C6263" s="3" t="s">
        <v>12893</v>
      </c>
      <c r="D6263" s="26">
        <v>0</v>
      </c>
    </row>
    <row r="6264" spans="3:4" x14ac:dyDescent="0.35">
      <c r="C6264" s="3" t="s">
        <v>13690</v>
      </c>
      <c r="D6264" s="26">
        <v>0</v>
      </c>
    </row>
    <row r="6265" spans="3:4" x14ac:dyDescent="0.35">
      <c r="C6265" s="3" t="s">
        <v>12894</v>
      </c>
      <c r="D6265" s="26">
        <v>0</v>
      </c>
    </row>
    <row r="6266" spans="3:4" x14ac:dyDescent="0.35">
      <c r="C6266" s="3" t="s">
        <v>13692</v>
      </c>
      <c r="D6266" s="26">
        <v>0</v>
      </c>
    </row>
    <row r="6267" spans="3:4" x14ac:dyDescent="0.35">
      <c r="C6267" s="3" t="s">
        <v>12895</v>
      </c>
      <c r="D6267" s="26">
        <v>0</v>
      </c>
    </row>
    <row r="6268" spans="3:4" x14ac:dyDescent="0.35">
      <c r="C6268" s="3" t="s">
        <v>13694</v>
      </c>
      <c r="D6268" s="26">
        <v>0</v>
      </c>
    </row>
    <row r="6269" spans="3:4" x14ac:dyDescent="0.35">
      <c r="C6269" s="3" t="s">
        <v>12896</v>
      </c>
      <c r="D6269" s="26">
        <v>0</v>
      </c>
    </row>
    <row r="6270" spans="3:4" x14ac:dyDescent="0.35">
      <c r="C6270" s="3" t="s">
        <v>13696</v>
      </c>
      <c r="D6270" s="26">
        <v>0</v>
      </c>
    </row>
    <row r="6271" spans="3:4" x14ac:dyDescent="0.35">
      <c r="C6271" s="3" t="s">
        <v>12897</v>
      </c>
      <c r="D6271" s="26">
        <v>0</v>
      </c>
    </row>
    <row r="6272" spans="3:4" x14ac:dyDescent="0.35">
      <c r="C6272" s="3" t="s">
        <v>13698</v>
      </c>
      <c r="D6272" s="26">
        <v>0</v>
      </c>
    </row>
    <row r="6273" spans="3:4" x14ac:dyDescent="0.35">
      <c r="C6273" s="3" t="s">
        <v>12898</v>
      </c>
      <c r="D6273" s="26">
        <v>0</v>
      </c>
    </row>
    <row r="6274" spans="3:4" x14ac:dyDescent="0.35">
      <c r="C6274" s="3" t="s">
        <v>13700</v>
      </c>
      <c r="D6274" s="26">
        <v>0</v>
      </c>
    </row>
    <row r="6275" spans="3:4" x14ac:dyDescent="0.35">
      <c r="C6275" s="3" t="s">
        <v>12899</v>
      </c>
      <c r="D6275" s="26">
        <v>0</v>
      </c>
    </row>
    <row r="6276" spans="3:4" x14ac:dyDescent="0.35">
      <c r="C6276" s="3" t="s">
        <v>13702</v>
      </c>
      <c r="D6276" s="26">
        <v>0</v>
      </c>
    </row>
    <row r="6277" spans="3:4" x14ac:dyDescent="0.35">
      <c r="C6277" s="3" t="s">
        <v>12900</v>
      </c>
      <c r="D6277" s="26">
        <v>0</v>
      </c>
    </row>
    <row r="6278" spans="3:4" x14ac:dyDescent="0.35">
      <c r="C6278" s="3" t="s">
        <v>13704</v>
      </c>
      <c r="D6278" s="26">
        <v>0</v>
      </c>
    </row>
    <row r="6279" spans="3:4" x14ac:dyDescent="0.35">
      <c r="C6279" s="3" t="s">
        <v>12901</v>
      </c>
      <c r="D6279" s="26">
        <v>0</v>
      </c>
    </row>
    <row r="6280" spans="3:4" x14ac:dyDescent="0.35">
      <c r="C6280" s="3" t="s">
        <v>13706</v>
      </c>
      <c r="D6280" s="26">
        <v>0</v>
      </c>
    </row>
    <row r="6281" spans="3:4" x14ac:dyDescent="0.35">
      <c r="C6281" s="3" t="s">
        <v>12902</v>
      </c>
      <c r="D6281" s="26">
        <v>0</v>
      </c>
    </row>
    <row r="6282" spans="3:4" x14ac:dyDescent="0.35">
      <c r="C6282" s="3" t="s">
        <v>13708</v>
      </c>
      <c r="D6282" s="26">
        <v>0</v>
      </c>
    </row>
    <row r="6283" spans="3:4" x14ac:dyDescent="0.35">
      <c r="C6283" s="3" t="s">
        <v>12903</v>
      </c>
      <c r="D6283" s="26">
        <v>0</v>
      </c>
    </row>
    <row r="6284" spans="3:4" x14ac:dyDescent="0.35">
      <c r="C6284" s="3" t="s">
        <v>13710</v>
      </c>
      <c r="D6284" s="26">
        <v>0</v>
      </c>
    </row>
    <row r="6285" spans="3:4" x14ac:dyDescent="0.35">
      <c r="C6285" s="3" t="s">
        <v>12904</v>
      </c>
      <c r="D6285" s="26">
        <v>0</v>
      </c>
    </row>
    <row r="6286" spans="3:4" x14ac:dyDescent="0.35">
      <c r="C6286" s="3" t="s">
        <v>13712</v>
      </c>
      <c r="D6286" s="26">
        <v>0</v>
      </c>
    </row>
    <row r="6287" spans="3:4" x14ac:dyDescent="0.35">
      <c r="C6287" s="3" t="s">
        <v>12905</v>
      </c>
      <c r="D6287" s="26">
        <v>0</v>
      </c>
    </row>
    <row r="6288" spans="3:4" x14ac:dyDescent="0.35">
      <c r="C6288" s="3" t="s">
        <v>13714</v>
      </c>
      <c r="D6288" s="26">
        <v>0</v>
      </c>
    </row>
    <row r="6289" spans="3:4" x14ac:dyDescent="0.35">
      <c r="C6289" s="3" t="s">
        <v>12906</v>
      </c>
      <c r="D6289" s="26">
        <v>0</v>
      </c>
    </row>
    <row r="6290" spans="3:4" x14ac:dyDescent="0.35">
      <c r="C6290" s="3" t="s">
        <v>13716</v>
      </c>
      <c r="D6290" s="26">
        <v>0</v>
      </c>
    </row>
    <row r="6291" spans="3:4" x14ac:dyDescent="0.35">
      <c r="C6291" s="3" t="s">
        <v>12907</v>
      </c>
      <c r="D6291" s="26">
        <v>0</v>
      </c>
    </row>
    <row r="6292" spans="3:4" x14ac:dyDescent="0.35">
      <c r="C6292" s="3" t="s">
        <v>13718</v>
      </c>
      <c r="D6292" s="26">
        <v>0</v>
      </c>
    </row>
    <row r="6293" spans="3:4" x14ac:dyDescent="0.35">
      <c r="C6293" s="3" t="s">
        <v>12908</v>
      </c>
      <c r="D6293" s="26">
        <v>0</v>
      </c>
    </row>
    <row r="6294" spans="3:4" x14ac:dyDescent="0.35">
      <c r="C6294" s="3" t="s">
        <v>13720</v>
      </c>
      <c r="D6294" s="26">
        <v>0</v>
      </c>
    </row>
    <row r="6295" spans="3:4" x14ac:dyDescent="0.35">
      <c r="C6295" s="3" t="s">
        <v>12909</v>
      </c>
      <c r="D6295" s="26">
        <v>0</v>
      </c>
    </row>
    <row r="6296" spans="3:4" x14ac:dyDescent="0.35">
      <c r="C6296" s="3" t="s">
        <v>13722</v>
      </c>
      <c r="D6296" s="26">
        <v>0</v>
      </c>
    </row>
    <row r="6297" spans="3:4" x14ac:dyDescent="0.35">
      <c r="C6297" s="3" t="s">
        <v>12910</v>
      </c>
      <c r="D6297" s="26">
        <v>0</v>
      </c>
    </row>
    <row r="6298" spans="3:4" x14ac:dyDescent="0.35">
      <c r="C6298" s="3" t="s">
        <v>13724</v>
      </c>
      <c r="D6298" s="26">
        <v>0</v>
      </c>
    </row>
    <row r="6299" spans="3:4" x14ac:dyDescent="0.35">
      <c r="C6299" s="3" t="s">
        <v>12911</v>
      </c>
      <c r="D6299" s="26">
        <v>0</v>
      </c>
    </row>
    <row r="6300" spans="3:4" x14ac:dyDescent="0.35">
      <c r="C6300" s="3" t="s">
        <v>13726</v>
      </c>
      <c r="D6300" s="26">
        <v>0</v>
      </c>
    </row>
    <row r="6301" spans="3:4" x14ac:dyDescent="0.35">
      <c r="C6301" s="3" t="s">
        <v>12912</v>
      </c>
      <c r="D6301" s="26">
        <v>0</v>
      </c>
    </row>
    <row r="6302" spans="3:4" x14ac:dyDescent="0.35">
      <c r="C6302" s="3" t="s">
        <v>13728</v>
      </c>
      <c r="D6302" s="26">
        <v>0</v>
      </c>
    </row>
    <row r="6303" spans="3:4" x14ac:dyDescent="0.35">
      <c r="C6303" s="3" t="s">
        <v>12913</v>
      </c>
      <c r="D6303" s="26">
        <v>0</v>
      </c>
    </row>
    <row r="6304" spans="3:4" x14ac:dyDescent="0.35">
      <c r="C6304" s="3" t="s">
        <v>13730</v>
      </c>
      <c r="D6304" s="26">
        <v>0</v>
      </c>
    </row>
    <row r="6305" spans="3:4" x14ac:dyDescent="0.35">
      <c r="C6305" s="3" t="s">
        <v>12914</v>
      </c>
      <c r="D6305" s="26">
        <v>0</v>
      </c>
    </row>
    <row r="6306" spans="3:4" x14ac:dyDescent="0.35">
      <c r="C6306" s="3" t="s">
        <v>13732</v>
      </c>
      <c r="D6306" s="26">
        <v>0</v>
      </c>
    </row>
    <row r="6307" spans="3:4" x14ac:dyDescent="0.35">
      <c r="C6307" s="3" t="s">
        <v>12915</v>
      </c>
      <c r="D6307" s="26">
        <v>0</v>
      </c>
    </row>
    <row r="6308" spans="3:4" x14ac:dyDescent="0.35">
      <c r="C6308" s="3" t="s">
        <v>13734</v>
      </c>
      <c r="D6308" s="26">
        <v>0</v>
      </c>
    </row>
    <row r="6309" spans="3:4" x14ac:dyDescent="0.35">
      <c r="C6309" s="3" t="s">
        <v>12916</v>
      </c>
      <c r="D6309" s="26">
        <v>0</v>
      </c>
    </row>
    <row r="6310" spans="3:4" x14ac:dyDescent="0.35">
      <c r="C6310" s="3" t="s">
        <v>13736</v>
      </c>
      <c r="D6310" s="26">
        <v>0</v>
      </c>
    </row>
    <row r="6311" spans="3:4" x14ac:dyDescent="0.35">
      <c r="C6311" s="3" t="s">
        <v>12917</v>
      </c>
      <c r="D6311" s="26">
        <v>0</v>
      </c>
    </row>
    <row r="6312" spans="3:4" x14ac:dyDescent="0.35">
      <c r="C6312" s="3" t="s">
        <v>13738</v>
      </c>
      <c r="D6312" s="26">
        <v>0</v>
      </c>
    </row>
    <row r="6313" spans="3:4" x14ac:dyDescent="0.35">
      <c r="C6313" s="3" t="s">
        <v>12918</v>
      </c>
      <c r="D6313" s="26">
        <v>0</v>
      </c>
    </row>
    <row r="6314" spans="3:4" x14ac:dyDescent="0.35">
      <c r="C6314" s="3" t="s">
        <v>13740</v>
      </c>
      <c r="D6314" s="26">
        <v>0</v>
      </c>
    </row>
    <row r="6315" spans="3:4" x14ac:dyDescent="0.35">
      <c r="C6315" s="3" t="s">
        <v>12919</v>
      </c>
      <c r="D6315" s="26">
        <v>0</v>
      </c>
    </row>
    <row r="6316" spans="3:4" x14ac:dyDescent="0.35">
      <c r="C6316" s="3" t="s">
        <v>13742</v>
      </c>
      <c r="D6316" s="26">
        <v>0</v>
      </c>
    </row>
    <row r="6317" spans="3:4" x14ac:dyDescent="0.35">
      <c r="C6317" s="3" t="s">
        <v>12920</v>
      </c>
      <c r="D6317" s="26">
        <v>0</v>
      </c>
    </row>
    <row r="6318" spans="3:4" x14ac:dyDescent="0.35">
      <c r="C6318" s="3" t="s">
        <v>13744</v>
      </c>
      <c r="D6318" s="26">
        <v>0</v>
      </c>
    </row>
    <row r="6319" spans="3:4" x14ac:dyDescent="0.35">
      <c r="C6319" s="3" t="s">
        <v>12921</v>
      </c>
      <c r="D6319" s="26">
        <v>0</v>
      </c>
    </row>
    <row r="6320" spans="3:4" x14ac:dyDescent="0.35">
      <c r="C6320" s="3" t="s">
        <v>13746</v>
      </c>
      <c r="D6320" s="26">
        <v>0</v>
      </c>
    </row>
    <row r="6321" spans="3:4" x14ac:dyDescent="0.35">
      <c r="C6321" s="3" t="s">
        <v>12922</v>
      </c>
      <c r="D6321" s="26">
        <v>0</v>
      </c>
    </row>
    <row r="6322" spans="3:4" x14ac:dyDescent="0.35">
      <c r="C6322" s="3" t="s">
        <v>13748</v>
      </c>
      <c r="D6322" s="26">
        <v>0</v>
      </c>
    </row>
    <row r="6323" spans="3:4" x14ac:dyDescent="0.35">
      <c r="C6323" s="3" t="s">
        <v>12923</v>
      </c>
      <c r="D6323" s="26">
        <v>0</v>
      </c>
    </row>
    <row r="6324" spans="3:4" x14ac:dyDescent="0.35">
      <c r="C6324" s="3" t="s">
        <v>13750</v>
      </c>
      <c r="D6324" s="26">
        <v>0</v>
      </c>
    </row>
    <row r="6325" spans="3:4" x14ac:dyDescent="0.35">
      <c r="C6325" s="3" t="s">
        <v>12924</v>
      </c>
      <c r="D6325" s="26">
        <v>0</v>
      </c>
    </row>
    <row r="6326" spans="3:4" x14ac:dyDescent="0.35">
      <c r="C6326" s="3" t="s">
        <v>13752</v>
      </c>
      <c r="D6326" s="26">
        <v>0</v>
      </c>
    </row>
    <row r="6327" spans="3:4" x14ac:dyDescent="0.35">
      <c r="C6327" s="3" t="s">
        <v>12925</v>
      </c>
      <c r="D6327" s="26">
        <v>0</v>
      </c>
    </row>
    <row r="6328" spans="3:4" x14ac:dyDescent="0.35">
      <c r="C6328" s="3" t="s">
        <v>13754</v>
      </c>
      <c r="D6328" s="26">
        <v>0</v>
      </c>
    </row>
    <row r="6329" spans="3:4" x14ac:dyDescent="0.35">
      <c r="C6329" s="3" t="s">
        <v>12926</v>
      </c>
      <c r="D6329" s="26">
        <v>0</v>
      </c>
    </row>
    <row r="6330" spans="3:4" x14ac:dyDescent="0.35">
      <c r="C6330" s="3" t="s">
        <v>13756</v>
      </c>
      <c r="D6330" s="26">
        <v>0</v>
      </c>
    </row>
    <row r="6331" spans="3:4" x14ac:dyDescent="0.35">
      <c r="C6331" s="3" t="s">
        <v>12927</v>
      </c>
      <c r="D6331" s="26">
        <v>0</v>
      </c>
    </row>
    <row r="6332" spans="3:4" x14ac:dyDescent="0.35">
      <c r="C6332" s="3" t="s">
        <v>13758</v>
      </c>
      <c r="D6332" s="26">
        <v>0</v>
      </c>
    </row>
    <row r="6333" spans="3:4" x14ac:dyDescent="0.35">
      <c r="C6333" s="3" t="s">
        <v>12928</v>
      </c>
      <c r="D6333" s="26">
        <v>0</v>
      </c>
    </row>
    <row r="6334" spans="3:4" x14ac:dyDescent="0.35">
      <c r="C6334" s="3" t="s">
        <v>13760</v>
      </c>
      <c r="D6334" s="26">
        <v>0</v>
      </c>
    </row>
    <row r="6335" spans="3:4" x14ac:dyDescent="0.35">
      <c r="C6335" s="3" t="s">
        <v>12929</v>
      </c>
      <c r="D6335" s="26">
        <v>0</v>
      </c>
    </row>
    <row r="6336" spans="3:4" x14ac:dyDescent="0.35">
      <c r="C6336" s="3" t="s">
        <v>13762</v>
      </c>
      <c r="D6336" s="26">
        <v>0</v>
      </c>
    </row>
    <row r="6337" spans="3:4" x14ac:dyDescent="0.35">
      <c r="C6337" s="3" t="s">
        <v>12930</v>
      </c>
      <c r="D6337" s="26">
        <v>0</v>
      </c>
    </row>
    <row r="6338" spans="3:4" x14ac:dyDescent="0.35">
      <c r="C6338" s="3" t="s">
        <v>13764</v>
      </c>
      <c r="D6338" s="26">
        <v>0</v>
      </c>
    </row>
    <row r="6339" spans="3:4" x14ac:dyDescent="0.35">
      <c r="C6339" s="3" t="s">
        <v>12931</v>
      </c>
      <c r="D6339" s="26">
        <v>0</v>
      </c>
    </row>
    <row r="6340" spans="3:4" x14ac:dyDescent="0.35">
      <c r="C6340" s="3" t="s">
        <v>13766</v>
      </c>
      <c r="D6340" s="26">
        <v>0</v>
      </c>
    </row>
    <row r="6341" spans="3:4" x14ac:dyDescent="0.35">
      <c r="C6341" s="3" t="s">
        <v>12932</v>
      </c>
      <c r="D6341" s="26">
        <v>0</v>
      </c>
    </row>
    <row r="6342" spans="3:4" x14ac:dyDescent="0.35">
      <c r="C6342" s="3" t="s">
        <v>13768</v>
      </c>
      <c r="D6342" s="26">
        <v>0</v>
      </c>
    </row>
    <row r="6343" spans="3:4" x14ac:dyDescent="0.35">
      <c r="C6343" s="3" t="s">
        <v>12933</v>
      </c>
      <c r="D6343" s="26">
        <v>0</v>
      </c>
    </row>
    <row r="6344" spans="3:4" x14ac:dyDescent="0.35">
      <c r="C6344" s="3" t="s">
        <v>13770</v>
      </c>
      <c r="D6344" s="26">
        <v>0</v>
      </c>
    </row>
    <row r="6345" spans="3:4" x14ac:dyDescent="0.35">
      <c r="C6345" s="3" t="s">
        <v>12934</v>
      </c>
      <c r="D6345" s="26">
        <v>0</v>
      </c>
    </row>
    <row r="6346" spans="3:4" x14ac:dyDescent="0.35">
      <c r="C6346" s="3" t="s">
        <v>13772</v>
      </c>
      <c r="D6346" s="26">
        <v>0</v>
      </c>
    </row>
    <row r="6347" spans="3:4" x14ac:dyDescent="0.35">
      <c r="C6347" s="3" t="s">
        <v>12935</v>
      </c>
      <c r="D6347" s="26">
        <v>0</v>
      </c>
    </row>
    <row r="6348" spans="3:4" x14ac:dyDescent="0.35">
      <c r="C6348" s="3" t="s">
        <v>13774</v>
      </c>
      <c r="D6348" s="26">
        <v>0</v>
      </c>
    </row>
    <row r="6349" spans="3:4" x14ac:dyDescent="0.35">
      <c r="C6349" s="3" t="s">
        <v>12936</v>
      </c>
      <c r="D6349" s="26">
        <v>0</v>
      </c>
    </row>
    <row r="6350" spans="3:4" x14ac:dyDescent="0.35">
      <c r="C6350" s="3" t="s">
        <v>13776</v>
      </c>
      <c r="D6350" s="26">
        <v>0</v>
      </c>
    </row>
    <row r="6351" spans="3:4" x14ac:dyDescent="0.35">
      <c r="C6351" s="3" t="s">
        <v>12937</v>
      </c>
      <c r="D6351" s="26">
        <v>0</v>
      </c>
    </row>
    <row r="6352" spans="3:4" x14ac:dyDescent="0.35">
      <c r="C6352" s="3" t="s">
        <v>13778</v>
      </c>
      <c r="D6352" s="26">
        <v>0</v>
      </c>
    </row>
    <row r="6353" spans="3:4" x14ac:dyDescent="0.35">
      <c r="C6353" s="3" t="s">
        <v>12938</v>
      </c>
      <c r="D6353" s="26">
        <v>0</v>
      </c>
    </row>
    <row r="6354" spans="3:4" x14ac:dyDescent="0.35">
      <c r="C6354" s="3" t="s">
        <v>13780</v>
      </c>
      <c r="D6354" s="26">
        <v>0</v>
      </c>
    </row>
    <row r="6355" spans="3:4" x14ac:dyDescent="0.35">
      <c r="C6355" s="3" t="s">
        <v>12939</v>
      </c>
      <c r="D6355" s="26">
        <v>0</v>
      </c>
    </row>
    <row r="6356" spans="3:4" x14ac:dyDescent="0.35">
      <c r="C6356" s="3" t="s">
        <v>13782</v>
      </c>
      <c r="D6356" s="26">
        <v>0</v>
      </c>
    </row>
    <row r="6357" spans="3:4" x14ac:dyDescent="0.35">
      <c r="C6357" s="3" t="s">
        <v>12940</v>
      </c>
      <c r="D6357" s="26">
        <v>0</v>
      </c>
    </row>
    <row r="6358" spans="3:4" x14ac:dyDescent="0.35">
      <c r="C6358" s="3" t="s">
        <v>13784</v>
      </c>
      <c r="D6358" s="26">
        <v>0</v>
      </c>
    </row>
    <row r="6359" spans="3:4" x14ac:dyDescent="0.35">
      <c r="C6359" s="3" t="s">
        <v>12941</v>
      </c>
      <c r="D6359" s="26">
        <v>0</v>
      </c>
    </row>
    <row r="6360" spans="3:4" x14ac:dyDescent="0.35">
      <c r="C6360" s="3" t="s">
        <v>13786</v>
      </c>
      <c r="D6360" s="26">
        <v>0</v>
      </c>
    </row>
    <row r="6361" spans="3:4" x14ac:dyDescent="0.35">
      <c r="C6361" s="3" t="s">
        <v>12942</v>
      </c>
      <c r="D6361" s="26">
        <v>0</v>
      </c>
    </row>
    <row r="6362" spans="3:4" x14ac:dyDescent="0.35">
      <c r="C6362" s="3" t="s">
        <v>13788</v>
      </c>
      <c r="D6362" s="26">
        <v>0</v>
      </c>
    </row>
    <row r="6363" spans="3:4" x14ac:dyDescent="0.35">
      <c r="C6363" s="3" t="s">
        <v>12943</v>
      </c>
      <c r="D6363" s="26">
        <v>0</v>
      </c>
    </row>
    <row r="6364" spans="3:4" x14ac:dyDescent="0.35">
      <c r="C6364" s="3" t="s">
        <v>13790</v>
      </c>
      <c r="D6364" s="26">
        <v>0</v>
      </c>
    </row>
    <row r="6365" spans="3:4" x14ac:dyDescent="0.35">
      <c r="C6365" s="3" t="s">
        <v>12944</v>
      </c>
      <c r="D6365" s="26">
        <v>0</v>
      </c>
    </row>
    <row r="6366" spans="3:4" x14ac:dyDescent="0.35">
      <c r="C6366" s="3" t="s">
        <v>13792</v>
      </c>
      <c r="D6366" s="26">
        <v>0</v>
      </c>
    </row>
    <row r="6367" spans="3:4" x14ac:dyDescent="0.35">
      <c r="C6367" s="3" t="s">
        <v>12945</v>
      </c>
      <c r="D6367" s="26">
        <v>0</v>
      </c>
    </row>
    <row r="6368" spans="3:4" x14ac:dyDescent="0.35">
      <c r="C6368" s="3" t="s">
        <v>13794</v>
      </c>
      <c r="D6368" s="26">
        <v>0</v>
      </c>
    </row>
    <row r="6369" spans="3:4" x14ac:dyDescent="0.35">
      <c r="C6369" s="3" t="s">
        <v>12946</v>
      </c>
      <c r="D6369" s="26">
        <v>0</v>
      </c>
    </row>
    <row r="6370" spans="3:4" x14ac:dyDescent="0.35">
      <c r="C6370" s="3" t="s">
        <v>13796</v>
      </c>
      <c r="D6370" s="26">
        <v>0</v>
      </c>
    </row>
    <row r="6371" spans="3:4" x14ac:dyDescent="0.35">
      <c r="C6371" s="3" t="s">
        <v>12947</v>
      </c>
      <c r="D6371" s="26">
        <v>0</v>
      </c>
    </row>
    <row r="6372" spans="3:4" x14ac:dyDescent="0.35">
      <c r="C6372" s="3" t="s">
        <v>13798</v>
      </c>
      <c r="D6372" s="26">
        <v>0</v>
      </c>
    </row>
    <row r="6373" spans="3:4" x14ac:dyDescent="0.35">
      <c r="C6373" s="3" t="s">
        <v>12948</v>
      </c>
      <c r="D6373" s="26">
        <v>0</v>
      </c>
    </row>
    <row r="6374" spans="3:4" x14ac:dyDescent="0.35">
      <c r="C6374" s="3" t="s">
        <v>13800</v>
      </c>
      <c r="D6374" s="26">
        <v>0</v>
      </c>
    </row>
    <row r="6375" spans="3:4" x14ac:dyDescent="0.35">
      <c r="C6375" s="3" t="s">
        <v>12949</v>
      </c>
      <c r="D6375" s="26">
        <v>0</v>
      </c>
    </row>
    <row r="6376" spans="3:4" x14ac:dyDescent="0.35">
      <c r="C6376" s="3" t="s">
        <v>13802</v>
      </c>
      <c r="D6376" s="26">
        <v>0</v>
      </c>
    </row>
    <row r="6377" spans="3:4" x14ac:dyDescent="0.35">
      <c r="C6377" s="3" t="s">
        <v>12950</v>
      </c>
      <c r="D6377" s="26">
        <v>0</v>
      </c>
    </row>
    <row r="6378" spans="3:4" x14ac:dyDescent="0.35">
      <c r="C6378" s="3" t="s">
        <v>13804</v>
      </c>
      <c r="D6378" s="26">
        <v>0</v>
      </c>
    </row>
    <row r="6379" spans="3:4" x14ac:dyDescent="0.35">
      <c r="C6379" s="3" t="s">
        <v>12951</v>
      </c>
      <c r="D6379" s="26">
        <v>0</v>
      </c>
    </row>
    <row r="6380" spans="3:4" x14ac:dyDescent="0.35">
      <c r="C6380" s="3" t="s">
        <v>12099</v>
      </c>
      <c r="D6380" s="26">
        <v>0</v>
      </c>
    </row>
    <row r="6381" spans="3:4" x14ac:dyDescent="0.35">
      <c r="C6381" s="3" t="s">
        <v>12952</v>
      </c>
      <c r="D6381" s="26">
        <v>0</v>
      </c>
    </row>
    <row r="6382" spans="3:4" x14ac:dyDescent="0.35">
      <c r="C6382" s="3" t="s">
        <v>13808</v>
      </c>
      <c r="D6382" s="26">
        <v>0</v>
      </c>
    </row>
    <row r="6383" spans="3:4" x14ac:dyDescent="0.35">
      <c r="C6383" s="3" t="s">
        <v>12953</v>
      </c>
      <c r="D6383" s="26">
        <v>0</v>
      </c>
    </row>
    <row r="6384" spans="3:4" x14ac:dyDescent="0.35">
      <c r="C6384" s="3" t="s">
        <v>13810</v>
      </c>
      <c r="D6384" s="26">
        <v>0</v>
      </c>
    </row>
    <row r="6385" spans="3:4" x14ac:dyDescent="0.35">
      <c r="C6385" s="3" t="s">
        <v>12954</v>
      </c>
      <c r="D6385" s="26">
        <v>0</v>
      </c>
    </row>
    <row r="6386" spans="3:4" x14ac:dyDescent="0.35">
      <c r="C6386" s="3" t="s">
        <v>13812</v>
      </c>
      <c r="D6386" s="26">
        <v>0</v>
      </c>
    </row>
    <row r="6387" spans="3:4" x14ac:dyDescent="0.35">
      <c r="C6387" s="3" t="s">
        <v>12955</v>
      </c>
      <c r="D6387" s="26">
        <v>0</v>
      </c>
    </row>
    <row r="6388" spans="3:4" x14ac:dyDescent="0.35">
      <c r="C6388" s="3" t="s">
        <v>13814</v>
      </c>
      <c r="D6388" s="26">
        <v>0</v>
      </c>
    </row>
    <row r="6389" spans="3:4" x14ac:dyDescent="0.35">
      <c r="C6389" s="3" t="s">
        <v>12956</v>
      </c>
      <c r="D6389" s="26">
        <v>0</v>
      </c>
    </row>
    <row r="6390" spans="3:4" x14ac:dyDescent="0.35">
      <c r="C6390" s="3" t="s">
        <v>13816</v>
      </c>
      <c r="D6390" s="26">
        <v>0</v>
      </c>
    </row>
    <row r="6391" spans="3:4" x14ac:dyDescent="0.35">
      <c r="C6391" s="3" t="s">
        <v>12957</v>
      </c>
      <c r="D6391" s="26">
        <v>0</v>
      </c>
    </row>
    <row r="6392" spans="3:4" x14ac:dyDescent="0.35">
      <c r="C6392" s="3" t="s">
        <v>13818</v>
      </c>
      <c r="D6392" s="26">
        <v>0</v>
      </c>
    </row>
    <row r="6393" spans="3:4" x14ac:dyDescent="0.35">
      <c r="C6393" s="3" t="s">
        <v>12958</v>
      </c>
      <c r="D6393" s="26">
        <v>0</v>
      </c>
    </row>
    <row r="6394" spans="3:4" x14ac:dyDescent="0.35">
      <c r="C6394" s="3" t="s">
        <v>13820</v>
      </c>
      <c r="D6394" s="26">
        <v>0</v>
      </c>
    </row>
    <row r="6395" spans="3:4" x14ac:dyDescent="0.35">
      <c r="C6395" s="3" t="s">
        <v>12959</v>
      </c>
      <c r="D6395" s="26">
        <v>0</v>
      </c>
    </row>
    <row r="6396" spans="3:4" x14ac:dyDescent="0.35">
      <c r="C6396" s="3" t="s">
        <v>13822</v>
      </c>
      <c r="D6396" s="26">
        <v>0</v>
      </c>
    </row>
    <row r="6397" spans="3:4" x14ac:dyDescent="0.35">
      <c r="C6397" s="3" t="s">
        <v>12960</v>
      </c>
      <c r="D6397" s="26">
        <v>0</v>
      </c>
    </row>
    <row r="6398" spans="3:4" x14ac:dyDescent="0.35">
      <c r="C6398" s="3" t="s">
        <v>13824</v>
      </c>
      <c r="D6398" s="26">
        <v>0</v>
      </c>
    </row>
    <row r="6399" spans="3:4" x14ac:dyDescent="0.35">
      <c r="C6399" s="3" t="s">
        <v>12961</v>
      </c>
      <c r="D6399" s="26">
        <v>0</v>
      </c>
    </row>
    <row r="6400" spans="3:4" x14ac:dyDescent="0.35">
      <c r="C6400" s="3" t="s">
        <v>13826</v>
      </c>
      <c r="D6400" s="26">
        <v>0</v>
      </c>
    </row>
    <row r="6401" spans="3:4" x14ac:dyDescent="0.35">
      <c r="C6401" s="3" t="s">
        <v>12962</v>
      </c>
      <c r="D6401" s="26">
        <v>0</v>
      </c>
    </row>
    <row r="6402" spans="3:4" x14ac:dyDescent="0.35">
      <c r="C6402" s="3" t="s">
        <v>13828</v>
      </c>
      <c r="D6402" s="26">
        <v>0</v>
      </c>
    </row>
    <row r="6403" spans="3:4" x14ac:dyDescent="0.35">
      <c r="C6403" s="3" t="s">
        <v>12963</v>
      </c>
      <c r="D6403" s="26">
        <v>0</v>
      </c>
    </row>
    <row r="6404" spans="3:4" x14ac:dyDescent="0.35">
      <c r="C6404" s="3" t="s">
        <v>13830</v>
      </c>
      <c r="D6404" s="26">
        <v>0</v>
      </c>
    </row>
    <row r="6405" spans="3:4" x14ac:dyDescent="0.35">
      <c r="C6405" s="3" t="s">
        <v>12964</v>
      </c>
      <c r="D6405" s="26">
        <v>0</v>
      </c>
    </row>
    <row r="6406" spans="3:4" x14ac:dyDescent="0.35">
      <c r="C6406" s="3" t="s">
        <v>13832</v>
      </c>
      <c r="D6406" s="26">
        <v>0</v>
      </c>
    </row>
    <row r="6407" spans="3:4" x14ac:dyDescent="0.35">
      <c r="C6407" s="3" t="s">
        <v>12965</v>
      </c>
      <c r="D6407" s="26">
        <v>0</v>
      </c>
    </row>
    <row r="6408" spans="3:4" x14ac:dyDescent="0.35">
      <c r="C6408" s="3" t="s">
        <v>13834</v>
      </c>
      <c r="D6408" s="26">
        <v>0</v>
      </c>
    </row>
    <row r="6409" spans="3:4" x14ac:dyDescent="0.35">
      <c r="C6409" s="3" t="s">
        <v>12966</v>
      </c>
      <c r="D6409" s="26">
        <v>0</v>
      </c>
    </row>
    <row r="6410" spans="3:4" x14ac:dyDescent="0.35">
      <c r="C6410" s="3" t="s">
        <v>13836</v>
      </c>
      <c r="D6410" s="26">
        <v>0</v>
      </c>
    </row>
    <row r="6411" spans="3:4" x14ac:dyDescent="0.35">
      <c r="C6411" s="3" t="s">
        <v>12967</v>
      </c>
      <c r="D6411" s="26">
        <v>0</v>
      </c>
    </row>
    <row r="6412" spans="3:4" x14ac:dyDescent="0.35">
      <c r="C6412" s="3" t="s">
        <v>13838</v>
      </c>
      <c r="D6412" s="26">
        <v>0</v>
      </c>
    </row>
    <row r="6413" spans="3:4" x14ac:dyDescent="0.35">
      <c r="C6413" s="3" t="s">
        <v>12968</v>
      </c>
      <c r="D6413" s="26">
        <v>0</v>
      </c>
    </row>
    <row r="6414" spans="3:4" x14ac:dyDescent="0.35">
      <c r="C6414" s="3" t="s">
        <v>13840</v>
      </c>
      <c r="D6414" s="26">
        <v>0</v>
      </c>
    </row>
    <row r="6415" spans="3:4" x14ac:dyDescent="0.35">
      <c r="C6415" s="3" t="s">
        <v>12969</v>
      </c>
      <c r="D6415" s="26">
        <v>0</v>
      </c>
    </row>
    <row r="6416" spans="3:4" x14ac:dyDescent="0.35">
      <c r="C6416" s="3" t="s">
        <v>13842</v>
      </c>
      <c r="D6416" s="26">
        <v>0</v>
      </c>
    </row>
    <row r="6417" spans="3:4" x14ac:dyDescent="0.35">
      <c r="C6417" s="3" t="s">
        <v>12970</v>
      </c>
      <c r="D6417" s="26">
        <v>0</v>
      </c>
    </row>
    <row r="6418" spans="3:4" x14ac:dyDescent="0.35">
      <c r="C6418" s="3" t="s">
        <v>13844</v>
      </c>
      <c r="D6418" s="26">
        <v>0</v>
      </c>
    </row>
    <row r="6419" spans="3:4" x14ac:dyDescent="0.35">
      <c r="C6419" s="3" t="s">
        <v>12971</v>
      </c>
      <c r="D6419" s="26">
        <v>0</v>
      </c>
    </row>
    <row r="6420" spans="3:4" x14ac:dyDescent="0.35">
      <c r="C6420" s="3" t="s">
        <v>13846</v>
      </c>
      <c r="D6420" s="26">
        <v>0</v>
      </c>
    </row>
    <row r="6421" spans="3:4" x14ac:dyDescent="0.35">
      <c r="C6421" s="3" t="s">
        <v>12972</v>
      </c>
      <c r="D6421" s="26">
        <v>0</v>
      </c>
    </row>
    <row r="6422" spans="3:4" x14ac:dyDescent="0.35">
      <c r="C6422" s="3" t="s">
        <v>13848</v>
      </c>
      <c r="D6422" s="26">
        <v>0</v>
      </c>
    </row>
    <row r="6423" spans="3:4" x14ac:dyDescent="0.35">
      <c r="C6423" s="3" t="s">
        <v>12973</v>
      </c>
      <c r="D6423" s="26">
        <v>0</v>
      </c>
    </row>
    <row r="6424" spans="3:4" x14ac:dyDescent="0.35">
      <c r="C6424" s="3" t="s">
        <v>13850</v>
      </c>
      <c r="D6424" s="26">
        <v>0</v>
      </c>
    </row>
    <row r="6425" spans="3:4" x14ac:dyDescent="0.35">
      <c r="C6425" s="3" t="s">
        <v>12974</v>
      </c>
      <c r="D6425" s="26">
        <v>0</v>
      </c>
    </row>
    <row r="6426" spans="3:4" x14ac:dyDescent="0.35">
      <c r="C6426" s="3" t="s">
        <v>13852</v>
      </c>
      <c r="D6426" s="26">
        <v>0</v>
      </c>
    </row>
    <row r="6427" spans="3:4" x14ac:dyDescent="0.35">
      <c r="C6427" s="3" t="s">
        <v>12975</v>
      </c>
      <c r="D6427" s="26">
        <v>0</v>
      </c>
    </row>
    <row r="6428" spans="3:4" x14ac:dyDescent="0.35">
      <c r="C6428" s="3" t="s">
        <v>13854</v>
      </c>
      <c r="D6428" s="26">
        <v>0</v>
      </c>
    </row>
    <row r="6429" spans="3:4" x14ac:dyDescent="0.35">
      <c r="C6429" s="3" t="s">
        <v>12976</v>
      </c>
      <c r="D6429" s="26">
        <v>0</v>
      </c>
    </row>
    <row r="6430" spans="3:4" x14ac:dyDescent="0.35">
      <c r="C6430" s="3" t="s">
        <v>13856</v>
      </c>
      <c r="D6430" s="26">
        <v>0</v>
      </c>
    </row>
    <row r="6431" spans="3:4" x14ac:dyDescent="0.35">
      <c r="C6431" s="3" t="s">
        <v>12977</v>
      </c>
      <c r="D6431" s="26">
        <v>0</v>
      </c>
    </row>
    <row r="6432" spans="3:4" x14ac:dyDescent="0.35">
      <c r="C6432" s="3" t="s">
        <v>13858</v>
      </c>
      <c r="D6432" s="26">
        <v>0</v>
      </c>
    </row>
    <row r="6433" spans="3:4" x14ac:dyDescent="0.35">
      <c r="C6433" s="3" t="s">
        <v>12978</v>
      </c>
      <c r="D6433" s="26">
        <v>0</v>
      </c>
    </row>
    <row r="6434" spans="3:4" x14ac:dyDescent="0.35">
      <c r="C6434" s="3" t="s">
        <v>13860</v>
      </c>
      <c r="D6434" s="26">
        <v>0</v>
      </c>
    </row>
    <row r="6435" spans="3:4" x14ac:dyDescent="0.35">
      <c r="C6435" s="3" t="s">
        <v>12979</v>
      </c>
      <c r="D6435" s="26">
        <v>0</v>
      </c>
    </row>
    <row r="6436" spans="3:4" x14ac:dyDescent="0.35">
      <c r="C6436" s="3" t="s">
        <v>13862</v>
      </c>
      <c r="D6436" s="26">
        <v>0</v>
      </c>
    </row>
    <row r="6437" spans="3:4" x14ac:dyDescent="0.35">
      <c r="C6437" s="3" t="s">
        <v>12980</v>
      </c>
      <c r="D6437" s="26">
        <v>0</v>
      </c>
    </row>
    <row r="6438" spans="3:4" x14ac:dyDescent="0.35">
      <c r="C6438" s="3" t="s">
        <v>13864</v>
      </c>
      <c r="D6438" s="26">
        <v>0</v>
      </c>
    </row>
    <row r="6439" spans="3:4" x14ac:dyDescent="0.35">
      <c r="C6439" s="3" t="s">
        <v>12981</v>
      </c>
      <c r="D6439" s="26">
        <v>0</v>
      </c>
    </row>
    <row r="6440" spans="3:4" x14ac:dyDescent="0.35">
      <c r="C6440" s="3" t="s">
        <v>13866</v>
      </c>
      <c r="D6440" s="26">
        <v>0</v>
      </c>
    </row>
    <row r="6441" spans="3:4" x14ac:dyDescent="0.35">
      <c r="C6441" s="3" t="s">
        <v>12982</v>
      </c>
      <c r="D6441" s="26">
        <v>0</v>
      </c>
    </row>
    <row r="6442" spans="3:4" x14ac:dyDescent="0.35">
      <c r="C6442" s="3" t="s">
        <v>13868</v>
      </c>
      <c r="D6442" s="26">
        <v>0</v>
      </c>
    </row>
    <row r="6443" spans="3:4" x14ac:dyDescent="0.35">
      <c r="C6443" s="3" t="s">
        <v>12983</v>
      </c>
      <c r="D6443" s="26">
        <v>0</v>
      </c>
    </row>
    <row r="6444" spans="3:4" x14ac:dyDescent="0.35">
      <c r="C6444" s="3" t="s">
        <v>13870</v>
      </c>
      <c r="D6444" s="26">
        <v>0</v>
      </c>
    </row>
    <row r="6445" spans="3:4" x14ac:dyDescent="0.35">
      <c r="C6445" s="3" t="s">
        <v>12984</v>
      </c>
      <c r="D6445" s="26">
        <v>0</v>
      </c>
    </row>
    <row r="6446" spans="3:4" x14ac:dyDescent="0.35">
      <c r="C6446" s="3" t="s">
        <v>13872</v>
      </c>
      <c r="D6446" s="26">
        <v>0</v>
      </c>
    </row>
    <row r="6447" spans="3:4" x14ac:dyDescent="0.35">
      <c r="C6447" s="3" t="s">
        <v>12985</v>
      </c>
      <c r="D6447" s="26">
        <v>0</v>
      </c>
    </row>
    <row r="6448" spans="3:4" x14ac:dyDescent="0.35">
      <c r="C6448" s="3" t="s">
        <v>13874</v>
      </c>
      <c r="D6448" s="26">
        <v>0</v>
      </c>
    </row>
    <row r="6449" spans="3:4" x14ac:dyDescent="0.35">
      <c r="C6449" s="3" t="s">
        <v>12986</v>
      </c>
      <c r="D6449" s="26">
        <v>0</v>
      </c>
    </row>
    <row r="6450" spans="3:4" x14ac:dyDescent="0.35">
      <c r="C6450" s="3" t="s">
        <v>13876</v>
      </c>
      <c r="D6450" s="26">
        <v>0</v>
      </c>
    </row>
    <row r="6451" spans="3:4" x14ac:dyDescent="0.35">
      <c r="C6451" s="3" t="s">
        <v>12987</v>
      </c>
      <c r="D6451" s="26">
        <v>0</v>
      </c>
    </row>
    <row r="6452" spans="3:4" x14ac:dyDescent="0.35">
      <c r="C6452" s="3" t="s">
        <v>13878</v>
      </c>
      <c r="D6452" s="26">
        <v>0</v>
      </c>
    </row>
    <row r="6453" spans="3:4" x14ac:dyDescent="0.35">
      <c r="C6453" s="3" t="s">
        <v>12988</v>
      </c>
      <c r="D6453" s="26">
        <v>0</v>
      </c>
    </row>
    <row r="6454" spans="3:4" x14ac:dyDescent="0.35">
      <c r="C6454" s="3" t="s">
        <v>13880</v>
      </c>
      <c r="D6454" s="26">
        <v>0</v>
      </c>
    </row>
    <row r="6455" spans="3:4" x14ac:dyDescent="0.35">
      <c r="C6455" s="3" t="s">
        <v>12989</v>
      </c>
      <c r="D6455" s="26">
        <v>0</v>
      </c>
    </row>
    <row r="6456" spans="3:4" x14ac:dyDescent="0.35">
      <c r="C6456" s="3" t="s">
        <v>13882</v>
      </c>
      <c r="D6456" s="26">
        <v>0</v>
      </c>
    </row>
    <row r="6457" spans="3:4" x14ac:dyDescent="0.35">
      <c r="C6457" s="3" t="s">
        <v>12990</v>
      </c>
      <c r="D6457" s="26">
        <v>0</v>
      </c>
    </row>
    <row r="6458" spans="3:4" x14ac:dyDescent="0.35">
      <c r="C6458" s="3" t="s">
        <v>13884</v>
      </c>
      <c r="D6458" s="26">
        <v>0</v>
      </c>
    </row>
    <row r="6459" spans="3:4" x14ac:dyDescent="0.35">
      <c r="C6459" s="3" t="s">
        <v>12991</v>
      </c>
      <c r="D6459" s="26">
        <v>0</v>
      </c>
    </row>
    <row r="6460" spans="3:4" x14ac:dyDescent="0.35">
      <c r="C6460" s="3" t="s">
        <v>13886</v>
      </c>
      <c r="D6460" s="26">
        <v>0</v>
      </c>
    </row>
    <row r="6461" spans="3:4" x14ac:dyDescent="0.35">
      <c r="C6461" s="3" t="s">
        <v>12992</v>
      </c>
      <c r="D6461" s="26">
        <v>0</v>
      </c>
    </row>
    <row r="6462" spans="3:4" x14ac:dyDescent="0.35">
      <c r="C6462" s="3" t="s">
        <v>13888</v>
      </c>
      <c r="D6462" s="26">
        <v>0</v>
      </c>
    </row>
    <row r="6463" spans="3:4" x14ac:dyDescent="0.35">
      <c r="C6463" s="3" t="s">
        <v>12993</v>
      </c>
      <c r="D6463" s="26">
        <v>0</v>
      </c>
    </row>
    <row r="6464" spans="3:4" x14ac:dyDescent="0.35">
      <c r="C6464" s="3" t="s">
        <v>13890</v>
      </c>
      <c r="D6464" s="26">
        <v>0</v>
      </c>
    </row>
    <row r="6465" spans="3:4" x14ac:dyDescent="0.35">
      <c r="C6465" s="3" t="s">
        <v>12994</v>
      </c>
      <c r="D6465" s="26">
        <v>0</v>
      </c>
    </row>
    <row r="6466" spans="3:4" x14ac:dyDescent="0.35">
      <c r="C6466" s="3" t="s">
        <v>13892</v>
      </c>
      <c r="D6466" s="26">
        <v>0</v>
      </c>
    </row>
    <row r="6467" spans="3:4" x14ac:dyDescent="0.35">
      <c r="C6467" s="3" t="s">
        <v>12995</v>
      </c>
      <c r="D6467" s="26">
        <v>0</v>
      </c>
    </row>
    <row r="6468" spans="3:4" x14ac:dyDescent="0.35">
      <c r="C6468" s="3" t="s">
        <v>13894</v>
      </c>
      <c r="D6468" s="26">
        <v>0</v>
      </c>
    </row>
    <row r="6469" spans="3:4" x14ac:dyDescent="0.35">
      <c r="C6469" s="3" t="s">
        <v>12996</v>
      </c>
      <c r="D6469" s="26">
        <v>0</v>
      </c>
    </row>
    <row r="6470" spans="3:4" x14ac:dyDescent="0.35">
      <c r="C6470" s="3" t="s">
        <v>13896</v>
      </c>
      <c r="D6470" s="26">
        <v>0</v>
      </c>
    </row>
    <row r="6471" spans="3:4" x14ac:dyDescent="0.35">
      <c r="C6471" s="3" t="s">
        <v>12997</v>
      </c>
      <c r="D6471" s="26">
        <v>0</v>
      </c>
    </row>
    <row r="6472" spans="3:4" x14ac:dyDescent="0.35">
      <c r="C6472" s="3" t="s">
        <v>13898</v>
      </c>
      <c r="D6472" s="26">
        <v>0</v>
      </c>
    </row>
    <row r="6473" spans="3:4" x14ac:dyDescent="0.35">
      <c r="C6473" s="3" t="s">
        <v>12998</v>
      </c>
      <c r="D6473" s="26">
        <v>0</v>
      </c>
    </row>
    <row r="6474" spans="3:4" x14ac:dyDescent="0.35">
      <c r="C6474" s="3" t="s">
        <v>13900</v>
      </c>
      <c r="D6474" s="26">
        <v>0</v>
      </c>
    </row>
    <row r="6475" spans="3:4" x14ac:dyDescent="0.35">
      <c r="C6475" s="3" t="s">
        <v>12999</v>
      </c>
      <c r="D6475" s="26">
        <v>0</v>
      </c>
    </row>
    <row r="6476" spans="3:4" x14ac:dyDescent="0.35">
      <c r="C6476" s="3" t="s">
        <v>13902</v>
      </c>
      <c r="D6476" s="26">
        <v>0</v>
      </c>
    </row>
    <row r="6477" spans="3:4" x14ac:dyDescent="0.35">
      <c r="C6477" s="3" t="s">
        <v>13000</v>
      </c>
      <c r="D6477" s="26">
        <v>0</v>
      </c>
    </row>
    <row r="6478" spans="3:4" x14ac:dyDescent="0.35">
      <c r="C6478" s="3" t="s">
        <v>13904</v>
      </c>
      <c r="D6478" s="26">
        <v>0</v>
      </c>
    </row>
    <row r="6479" spans="3:4" x14ac:dyDescent="0.35">
      <c r="C6479" s="3" t="s">
        <v>13001</v>
      </c>
      <c r="D6479" s="26">
        <v>0</v>
      </c>
    </row>
    <row r="6480" spans="3:4" x14ac:dyDescent="0.35">
      <c r="C6480" s="3" t="s">
        <v>13906</v>
      </c>
      <c r="D6480" s="26">
        <v>0</v>
      </c>
    </row>
    <row r="6481" spans="3:4" x14ac:dyDescent="0.35">
      <c r="C6481" s="3" t="s">
        <v>13002</v>
      </c>
      <c r="D6481" s="26">
        <v>0</v>
      </c>
    </row>
    <row r="6482" spans="3:4" x14ac:dyDescent="0.35">
      <c r="C6482" s="3" t="s">
        <v>13908</v>
      </c>
      <c r="D6482" s="26">
        <v>0</v>
      </c>
    </row>
    <row r="6483" spans="3:4" x14ac:dyDescent="0.35">
      <c r="C6483" s="3" t="s">
        <v>13003</v>
      </c>
      <c r="D6483" s="26">
        <v>0</v>
      </c>
    </row>
    <row r="6484" spans="3:4" x14ac:dyDescent="0.35">
      <c r="C6484" s="3" t="s">
        <v>13910</v>
      </c>
      <c r="D6484" s="26">
        <v>0</v>
      </c>
    </row>
    <row r="6485" spans="3:4" x14ac:dyDescent="0.35">
      <c r="C6485" s="3" t="s">
        <v>13004</v>
      </c>
      <c r="D6485" s="26">
        <v>0</v>
      </c>
    </row>
    <row r="6486" spans="3:4" x14ac:dyDescent="0.35">
      <c r="C6486" s="3" t="s">
        <v>13912</v>
      </c>
      <c r="D6486" s="26">
        <v>0</v>
      </c>
    </row>
    <row r="6487" spans="3:4" x14ac:dyDescent="0.35">
      <c r="C6487" s="3" t="s">
        <v>13005</v>
      </c>
      <c r="D6487" s="26">
        <v>0</v>
      </c>
    </row>
    <row r="6488" spans="3:4" x14ac:dyDescent="0.35">
      <c r="C6488" s="3" t="s">
        <v>13914</v>
      </c>
      <c r="D6488" s="26">
        <v>0</v>
      </c>
    </row>
    <row r="6489" spans="3:4" x14ac:dyDescent="0.35">
      <c r="C6489" s="3" t="s">
        <v>13006</v>
      </c>
      <c r="D6489" s="26">
        <v>0</v>
      </c>
    </row>
    <row r="6490" spans="3:4" x14ac:dyDescent="0.35">
      <c r="C6490" s="3" t="s">
        <v>13916</v>
      </c>
      <c r="D6490" s="26">
        <v>0</v>
      </c>
    </row>
    <row r="6491" spans="3:4" x14ac:dyDescent="0.35">
      <c r="C6491" s="3" t="s">
        <v>13007</v>
      </c>
      <c r="D6491" s="26">
        <v>0</v>
      </c>
    </row>
    <row r="6492" spans="3:4" x14ac:dyDescent="0.35">
      <c r="C6492" s="3" t="s">
        <v>13918</v>
      </c>
      <c r="D6492" s="26">
        <v>0</v>
      </c>
    </row>
    <row r="6493" spans="3:4" x14ac:dyDescent="0.35">
      <c r="C6493" s="3" t="s">
        <v>13925</v>
      </c>
      <c r="D6493" s="26">
        <v>0</v>
      </c>
    </row>
    <row r="6494" spans="3:4" x14ac:dyDescent="0.35">
      <c r="C6494" s="3" t="s">
        <v>13920</v>
      </c>
      <c r="D6494" s="26">
        <v>0</v>
      </c>
    </row>
    <row r="6495" spans="3:4" x14ac:dyDescent="0.35">
      <c r="C6495" s="3" t="s">
        <v>13927</v>
      </c>
      <c r="D6495" s="26">
        <v>0</v>
      </c>
    </row>
    <row r="6496" spans="3:4" x14ac:dyDescent="0.35">
      <c r="C6496" s="3" t="s">
        <v>13922</v>
      </c>
      <c r="D6496" s="26">
        <v>0</v>
      </c>
    </row>
    <row r="6497" spans="3:4" x14ac:dyDescent="0.35">
      <c r="C6497" s="3" t="s">
        <v>13929</v>
      </c>
      <c r="D6497" s="26">
        <v>0</v>
      </c>
    </row>
    <row r="6498" spans="3:4" x14ac:dyDescent="0.35">
      <c r="C6498" s="3" t="s">
        <v>13924</v>
      </c>
      <c r="D6498" s="26">
        <v>0</v>
      </c>
    </row>
    <row r="6499" spans="3:4" x14ac:dyDescent="0.35">
      <c r="C6499" s="3" t="s">
        <v>13931</v>
      </c>
      <c r="D6499" s="26">
        <v>0</v>
      </c>
    </row>
    <row r="6500" spans="3:4" x14ac:dyDescent="0.35">
      <c r="C6500" s="3" t="s">
        <v>13933</v>
      </c>
      <c r="D6500" s="26">
        <v>0</v>
      </c>
    </row>
    <row r="6501" spans="3:4" x14ac:dyDescent="0.35">
      <c r="C6501" s="3" t="s">
        <v>13008</v>
      </c>
      <c r="D6501" s="26">
        <v>0</v>
      </c>
    </row>
    <row r="6502" spans="3:4" x14ac:dyDescent="0.35">
      <c r="C6502" s="3" t="s">
        <v>13928</v>
      </c>
      <c r="D6502" s="26">
        <v>0</v>
      </c>
    </row>
    <row r="6503" spans="3:4" x14ac:dyDescent="0.35">
      <c r="C6503" s="3" t="s">
        <v>13009</v>
      </c>
      <c r="D6503" s="26">
        <v>0</v>
      </c>
    </row>
    <row r="6504" spans="3:4" x14ac:dyDescent="0.35">
      <c r="C6504" s="3" t="s">
        <v>13930</v>
      </c>
      <c r="D6504" s="26">
        <v>0</v>
      </c>
    </row>
    <row r="6505" spans="3:4" x14ac:dyDescent="0.35">
      <c r="C6505" s="3" t="s">
        <v>13010</v>
      </c>
      <c r="D6505" s="26">
        <v>0</v>
      </c>
    </row>
    <row r="6506" spans="3:4" x14ac:dyDescent="0.35">
      <c r="C6506" s="3" t="s">
        <v>13932</v>
      </c>
      <c r="D6506" s="26">
        <v>0</v>
      </c>
    </row>
    <row r="6507" spans="3:4" x14ac:dyDescent="0.35">
      <c r="C6507" s="3" t="s">
        <v>13011</v>
      </c>
      <c r="D6507" s="26">
        <v>0</v>
      </c>
    </row>
    <row r="6508" spans="3:4" x14ac:dyDescent="0.35">
      <c r="C6508" s="3" t="s">
        <v>13934</v>
      </c>
      <c r="D6508" s="26">
        <v>0</v>
      </c>
    </row>
    <row r="6509" spans="3:4" x14ac:dyDescent="0.35">
      <c r="C6509" s="3" t="s">
        <v>13012</v>
      </c>
      <c r="D6509" s="26">
        <v>0</v>
      </c>
    </row>
    <row r="6510" spans="3:4" x14ac:dyDescent="0.35">
      <c r="C6510" s="3" t="s">
        <v>13936</v>
      </c>
      <c r="D6510" s="26">
        <v>0</v>
      </c>
    </row>
    <row r="6511" spans="3:4" x14ac:dyDescent="0.35">
      <c r="C6511" s="3" t="s">
        <v>13013</v>
      </c>
      <c r="D6511" s="26">
        <v>0</v>
      </c>
    </row>
    <row r="6512" spans="3:4" x14ac:dyDescent="0.35">
      <c r="C6512" s="3" t="s">
        <v>13938</v>
      </c>
      <c r="D6512" s="26">
        <v>0</v>
      </c>
    </row>
    <row r="6513" spans="3:4" x14ac:dyDescent="0.35">
      <c r="C6513" s="3" t="s">
        <v>13014</v>
      </c>
      <c r="D6513" s="26">
        <v>0</v>
      </c>
    </row>
    <row r="6514" spans="3:4" x14ac:dyDescent="0.35">
      <c r="C6514" s="3" t="s">
        <v>13940</v>
      </c>
      <c r="D6514" s="26">
        <v>0</v>
      </c>
    </row>
    <row r="6515" spans="3:4" x14ac:dyDescent="0.35">
      <c r="C6515" s="3" t="s">
        <v>13015</v>
      </c>
      <c r="D6515" s="26">
        <v>0</v>
      </c>
    </row>
    <row r="6516" spans="3:4" x14ac:dyDescent="0.35">
      <c r="C6516" s="3" t="s">
        <v>13942</v>
      </c>
      <c r="D6516" s="26">
        <v>0</v>
      </c>
    </row>
    <row r="6517" spans="3:4" x14ac:dyDescent="0.35">
      <c r="C6517" s="3" t="s">
        <v>13016</v>
      </c>
      <c r="D6517" s="26">
        <v>0</v>
      </c>
    </row>
    <row r="6518" spans="3:4" x14ac:dyDescent="0.35">
      <c r="C6518" s="3" t="s">
        <v>13944</v>
      </c>
      <c r="D6518" s="26">
        <v>0</v>
      </c>
    </row>
    <row r="6519" spans="3:4" x14ac:dyDescent="0.35">
      <c r="C6519" s="3" t="s">
        <v>13017</v>
      </c>
      <c r="D6519" s="26">
        <v>0</v>
      </c>
    </row>
    <row r="6520" spans="3:4" x14ac:dyDescent="0.35">
      <c r="C6520" s="3" t="s">
        <v>13946</v>
      </c>
      <c r="D6520" s="26">
        <v>0</v>
      </c>
    </row>
    <row r="6521" spans="3:4" x14ac:dyDescent="0.35">
      <c r="C6521" s="3" t="s">
        <v>13018</v>
      </c>
      <c r="D6521" s="26">
        <v>0</v>
      </c>
    </row>
    <row r="6522" spans="3:4" x14ac:dyDescent="0.35">
      <c r="C6522" s="3" t="s">
        <v>13948</v>
      </c>
      <c r="D6522" s="26">
        <v>0</v>
      </c>
    </row>
    <row r="6523" spans="3:4" x14ac:dyDescent="0.35">
      <c r="C6523" s="3" t="s">
        <v>13019</v>
      </c>
      <c r="D6523" s="26">
        <v>0</v>
      </c>
    </row>
    <row r="6524" spans="3:4" x14ac:dyDescent="0.35">
      <c r="C6524" s="3" t="s">
        <v>13950</v>
      </c>
      <c r="D6524" s="26">
        <v>0</v>
      </c>
    </row>
    <row r="6525" spans="3:4" x14ac:dyDescent="0.35">
      <c r="C6525" s="3" t="s">
        <v>13020</v>
      </c>
      <c r="D6525" s="26">
        <v>0</v>
      </c>
    </row>
    <row r="6526" spans="3:4" x14ac:dyDescent="0.35">
      <c r="C6526" s="3" t="s">
        <v>13952</v>
      </c>
      <c r="D6526" s="26">
        <v>0</v>
      </c>
    </row>
    <row r="6527" spans="3:4" x14ac:dyDescent="0.35">
      <c r="C6527" s="3" t="s">
        <v>13021</v>
      </c>
      <c r="D6527" s="26">
        <v>0</v>
      </c>
    </row>
    <row r="6528" spans="3:4" x14ac:dyDescent="0.35">
      <c r="C6528" s="3" t="s">
        <v>13954</v>
      </c>
      <c r="D6528" s="26">
        <v>0</v>
      </c>
    </row>
    <row r="6529" spans="3:4" x14ac:dyDescent="0.35">
      <c r="C6529" s="3" t="s">
        <v>13022</v>
      </c>
      <c r="D6529" s="26">
        <v>0</v>
      </c>
    </row>
    <row r="6530" spans="3:4" x14ac:dyDescent="0.35">
      <c r="C6530" s="3" t="s">
        <v>13956</v>
      </c>
      <c r="D6530" s="26">
        <v>0</v>
      </c>
    </row>
    <row r="6531" spans="3:4" x14ac:dyDescent="0.35">
      <c r="C6531" s="3" t="s">
        <v>13023</v>
      </c>
      <c r="D6531" s="26">
        <v>0</v>
      </c>
    </row>
    <row r="6532" spans="3:4" x14ac:dyDescent="0.35">
      <c r="C6532" s="3" t="s">
        <v>13958</v>
      </c>
      <c r="D6532" s="26">
        <v>0</v>
      </c>
    </row>
    <row r="6533" spans="3:4" x14ac:dyDescent="0.35">
      <c r="C6533" s="3" t="s">
        <v>13024</v>
      </c>
      <c r="D6533" s="26">
        <v>0</v>
      </c>
    </row>
    <row r="6534" spans="3:4" x14ac:dyDescent="0.35">
      <c r="C6534" s="3" t="s">
        <v>13960</v>
      </c>
      <c r="D6534" s="26">
        <v>0</v>
      </c>
    </row>
    <row r="6535" spans="3:4" x14ac:dyDescent="0.35">
      <c r="C6535" s="3" t="s">
        <v>13025</v>
      </c>
      <c r="D6535" s="26">
        <v>0</v>
      </c>
    </row>
    <row r="6536" spans="3:4" x14ac:dyDescent="0.35">
      <c r="C6536" s="3" t="s">
        <v>13962</v>
      </c>
      <c r="D6536" s="26">
        <v>0</v>
      </c>
    </row>
    <row r="6537" spans="3:4" x14ac:dyDescent="0.35">
      <c r="C6537" s="3" t="s">
        <v>13026</v>
      </c>
      <c r="D6537" s="26">
        <v>0</v>
      </c>
    </row>
    <row r="6538" spans="3:4" x14ac:dyDescent="0.35">
      <c r="C6538" s="3" t="s">
        <v>13964</v>
      </c>
      <c r="D6538" s="26">
        <v>0</v>
      </c>
    </row>
    <row r="6539" spans="3:4" x14ac:dyDescent="0.35">
      <c r="C6539" s="3" t="s">
        <v>13027</v>
      </c>
      <c r="D6539" s="26">
        <v>0</v>
      </c>
    </row>
    <row r="6540" spans="3:4" x14ac:dyDescent="0.35">
      <c r="C6540" s="3" t="s">
        <v>13966</v>
      </c>
      <c r="D6540" s="26">
        <v>0</v>
      </c>
    </row>
    <row r="6541" spans="3:4" x14ac:dyDescent="0.35">
      <c r="C6541" s="3" t="s">
        <v>13028</v>
      </c>
      <c r="D6541" s="26">
        <v>0</v>
      </c>
    </row>
    <row r="6542" spans="3:4" x14ac:dyDescent="0.35">
      <c r="C6542" s="3" t="s">
        <v>13968</v>
      </c>
      <c r="D6542" s="26">
        <v>0</v>
      </c>
    </row>
    <row r="6543" spans="3:4" x14ac:dyDescent="0.35">
      <c r="C6543" s="3" t="s">
        <v>13029</v>
      </c>
      <c r="D6543" s="26">
        <v>0</v>
      </c>
    </row>
    <row r="6544" spans="3:4" x14ac:dyDescent="0.35">
      <c r="C6544" s="3" t="s">
        <v>13970</v>
      </c>
      <c r="D6544" s="26">
        <v>0</v>
      </c>
    </row>
    <row r="6545" spans="3:4" x14ac:dyDescent="0.35">
      <c r="C6545" s="3" t="s">
        <v>13030</v>
      </c>
      <c r="D6545" s="26">
        <v>0</v>
      </c>
    </row>
    <row r="6546" spans="3:4" x14ac:dyDescent="0.35">
      <c r="C6546" s="3" t="s">
        <v>13972</v>
      </c>
      <c r="D6546" s="26">
        <v>0</v>
      </c>
    </row>
    <row r="6547" spans="3:4" x14ac:dyDescent="0.35">
      <c r="C6547" s="3" t="s">
        <v>13031</v>
      </c>
      <c r="D6547" s="26">
        <v>0</v>
      </c>
    </row>
    <row r="6548" spans="3:4" x14ac:dyDescent="0.35">
      <c r="C6548" s="3" t="s">
        <v>13974</v>
      </c>
      <c r="D6548" s="26">
        <v>0</v>
      </c>
    </row>
    <row r="6549" spans="3:4" x14ac:dyDescent="0.35">
      <c r="C6549" s="3" t="s">
        <v>13032</v>
      </c>
      <c r="D6549" s="26">
        <v>0</v>
      </c>
    </row>
    <row r="6550" spans="3:4" x14ac:dyDescent="0.35">
      <c r="C6550" s="3" t="s">
        <v>13976</v>
      </c>
      <c r="D6550" s="26">
        <v>0</v>
      </c>
    </row>
    <row r="6551" spans="3:4" x14ac:dyDescent="0.35">
      <c r="C6551" s="3" t="s">
        <v>13033</v>
      </c>
      <c r="D6551" s="26">
        <v>0</v>
      </c>
    </row>
    <row r="6552" spans="3:4" x14ac:dyDescent="0.35">
      <c r="C6552" s="3" t="s">
        <v>13978</v>
      </c>
      <c r="D6552" s="26">
        <v>0</v>
      </c>
    </row>
    <row r="6553" spans="3:4" x14ac:dyDescent="0.35">
      <c r="C6553" s="3" t="s">
        <v>13034</v>
      </c>
      <c r="D6553" s="26">
        <v>0</v>
      </c>
    </row>
    <row r="6554" spans="3:4" x14ac:dyDescent="0.35">
      <c r="C6554" s="3" t="s">
        <v>13980</v>
      </c>
      <c r="D6554" s="26">
        <v>0</v>
      </c>
    </row>
    <row r="6555" spans="3:4" x14ac:dyDescent="0.35">
      <c r="C6555" s="3" t="s">
        <v>13035</v>
      </c>
      <c r="D6555" s="26">
        <v>0</v>
      </c>
    </row>
    <row r="6556" spans="3:4" x14ac:dyDescent="0.35">
      <c r="C6556" s="3" t="s">
        <v>13982</v>
      </c>
      <c r="D6556" s="26">
        <v>0</v>
      </c>
    </row>
    <row r="6557" spans="3:4" x14ac:dyDescent="0.35">
      <c r="C6557" s="3" t="s">
        <v>13036</v>
      </c>
      <c r="D6557" s="26">
        <v>0</v>
      </c>
    </row>
    <row r="6558" spans="3:4" x14ac:dyDescent="0.35">
      <c r="C6558" s="3" t="s">
        <v>13984</v>
      </c>
      <c r="D6558" s="26">
        <v>0</v>
      </c>
    </row>
    <row r="6559" spans="3:4" x14ac:dyDescent="0.35">
      <c r="C6559" s="3" t="s">
        <v>13037</v>
      </c>
      <c r="D6559" s="26">
        <v>0</v>
      </c>
    </row>
    <row r="6560" spans="3:4" x14ac:dyDescent="0.35">
      <c r="C6560" s="3" t="s">
        <v>13986</v>
      </c>
      <c r="D6560" s="26">
        <v>0</v>
      </c>
    </row>
    <row r="6561" spans="3:4" x14ac:dyDescent="0.35">
      <c r="C6561" s="3" t="s">
        <v>13038</v>
      </c>
      <c r="D6561" s="26">
        <v>0</v>
      </c>
    </row>
    <row r="6562" spans="3:4" x14ac:dyDescent="0.35">
      <c r="C6562" s="3" t="s">
        <v>13988</v>
      </c>
      <c r="D6562" s="26">
        <v>0</v>
      </c>
    </row>
    <row r="6563" spans="3:4" x14ac:dyDescent="0.35">
      <c r="C6563" s="3" t="s">
        <v>13039</v>
      </c>
      <c r="D6563" s="26">
        <v>0</v>
      </c>
    </row>
    <row r="6564" spans="3:4" x14ac:dyDescent="0.35">
      <c r="C6564" s="3" t="s">
        <v>13990</v>
      </c>
      <c r="D6564" s="26">
        <v>0</v>
      </c>
    </row>
    <row r="6565" spans="3:4" x14ac:dyDescent="0.35">
      <c r="C6565" s="3" t="s">
        <v>13040</v>
      </c>
      <c r="D6565" s="26">
        <v>0</v>
      </c>
    </row>
    <row r="6566" spans="3:4" x14ac:dyDescent="0.35">
      <c r="C6566" s="3" t="s">
        <v>13992</v>
      </c>
      <c r="D6566" s="26">
        <v>0</v>
      </c>
    </row>
    <row r="6567" spans="3:4" x14ac:dyDescent="0.35">
      <c r="C6567" s="3" t="s">
        <v>13041</v>
      </c>
      <c r="D6567" s="26">
        <v>0</v>
      </c>
    </row>
    <row r="6568" spans="3:4" x14ac:dyDescent="0.35">
      <c r="C6568" s="3" t="s">
        <v>13994</v>
      </c>
      <c r="D6568" s="26">
        <v>0</v>
      </c>
    </row>
    <row r="6569" spans="3:4" x14ac:dyDescent="0.35">
      <c r="C6569" s="3" t="s">
        <v>13042</v>
      </c>
      <c r="D6569" s="26">
        <v>0</v>
      </c>
    </row>
    <row r="6570" spans="3:4" x14ac:dyDescent="0.35">
      <c r="C6570" s="3" t="s">
        <v>13996</v>
      </c>
      <c r="D6570" s="26">
        <v>0</v>
      </c>
    </row>
    <row r="6571" spans="3:4" x14ac:dyDescent="0.35">
      <c r="C6571" s="3" t="s">
        <v>13043</v>
      </c>
      <c r="D6571" s="26">
        <v>0</v>
      </c>
    </row>
    <row r="6572" spans="3:4" x14ac:dyDescent="0.35">
      <c r="C6572" s="3" t="s">
        <v>13998</v>
      </c>
      <c r="D6572" s="26">
        <v>0</v>
      </c>
    </row>
    <row r="6573" spans="3:4" x14ac:dyDescent="0.35">
      <c r="C6573" s="3" t="s">
        <v>13044</v>
      </c>
      <c r="D6573" s="26">
        <v>0</v>
      </c>
    </row>
    <row r="6574" spans="3:4" x14ac:dyDescent="0.35">
      <c r="C6574" s="3" t="s">
        <v>14000</v>
      </c>
      <c r="D6574" s="26">
        <v>0</v>
      </c>
    </row>
    <row r="6575" spans="3:4" x14ac:dyDescent="0.35">
      <c r="C6575" s="3" t="s">
        <v>13045</v>
      </c>
      <c r="D6575" s="26">
        <v>0</v>
      </c>
    </row>
    <row r="6576" spans="3:4" x14ac:dyDescent="0.35">
      <c r="C6576" s="3" t="s">
        <v>14002</v>
      </c>
      <c r="D6576" s="26">
        <v>0</v>
      </c>
    </row>
    <row r="6577" spans="3:4" x14ac:dyDescent="0.35">
      <c r="C6577" s="3" t="s">
        <v>13046</v>
      </c>
      <c r="D6577" s="26">
        <v>0</v>
      </c>
    </row>
    <row r="6578" spans="3:4" x14ac:dyDescent="0.35">
      <c r="C6578" s="3" t="s">
        <v>14004</v>
      </c>
      <c r="D6578" s="26">
        <v>0</v>
      </c>
    </row>
    <row r="6579" spans="3:4" x14ac:dyDescent="0.35">
      <c r="C6579" s="3" t="s">
        <v>13047</v>
      </c>
      <c r="D6579" s="26">
        <v>0</v>
      </c>
    </row>
    <row r="6580" spans="3:4" x14ac:dyDescent="0.35">
      <c r="C6580" s="3" t="s">
        <v>14006</v>
      </c>
      <c r="D6580" s="26">
        <v>0</v>
      </c>
    </row>
    <row r="6581" spans="3:4" x14ac:dyDescent="0.35">
      <c r="C6581" s="3" t="s">
        <v>13048</v>
      </c>
      <c r="D6581" s="26">
        <v>0</v>
      </c>
    </row>
    <row r="6582" spans="3:4" x14ac:dyDescent="0.35">
      <c r="C6582" s="3" t="s">
        <v>14008</v>
      </c>
      <c r="D6582" s="26">
        <v>0</v>
      </c>
    </row>
    <row r="6583" spans="3:4" x14ac:dyDescent="0.35">
      <c r="C6583" s="3" t="s">
        <v>13049</v>
      </c>
      <c r="D6583" s="26">
        <v>0</v>
      </c>
    </row>
    <row r="6584" spans="3:4" x14ac:dyDescent="0.35">
      <c r="C6584" s="3" t="s">
        <v>14010</v>
      </c>
      <c r="D6584" s="26">
        <v>0</v>
      </c>
    </row>
    <row r="6585" spans="3:4" x14ac:dyDescent="0.35">
      <c r="C6585" s="3" t="s">
        <v>13050</v>
      </c>
      <c r="D6585" s="26">
        <v>0</v>
      </c>
    </row>
    <row r="6586" spans="3:4" x14ac:dyDescent="0.35">
      <c r="C6586" s="3" t="s">
        <v>14012</v>
      </c>
      <c r="D6586" s="26">
        <v>0</v>
      </c>
    </row>
    <row r="6587" spans="3:4" x14ac:dyDescent="0.35">
      <c r="C6587" s="3" t="s">
        <v>13051</v>
      </c>
      <c r="D6587" s="26">
        <v>0</v>
      </c>
    </row>
    <row r="6588" spans="3:4" x14ac:dyDescent="0.35">
      <c r="C6588" s="3" t="s">
        <v>14014</v>
      </c>
      <c r="D6588" s="26">
        <v>0</v>
      </c>
    </row>
    <row r="6589" spans="3:4" x14ac:dyDescent="0.35">
      <c r="C6589" s="3" t="s">
        <v>13052</v>
      </c>
      <c r="D6589" s="26">
        <v>0</v>
      </c>
    </row>
    <row r="6590" spans="3:4" x14ac:dyDescent="0.35">
      <c r="C6590" s="3" t="s">
        <v>14016</v>
      </c>
      <c r="D6590" s="26">
        <v>0</v>
      </c>
    </row>
    <row r="6591" spans="3:4" x14ac:dyDescent="0.35">
      <c r="C6591" s="3" t="s">
        <v>13053</v>
      </c>
      <c r="D6591" s="26">
        <v>0</v>
      </c>
    </row>
    <row r="6592" spans="3:4" x14ac:dyDescent="0.35">
      <c r="C6592" s="3" t="s">
        <v>14018</v>
      </c>
      <c r="D6592" s="26">
        <v>0</v>
      </c>
    </row>
    <row r="6593" spans="3:4" x14ac:dyDescent="0.35">
      <c r="C6593" s="3" t="s">
        <v>13054</v>
      </c>
      <c r="D6593" s="26">
        <v>0</v>
      </c>
    </row>
    <row r="6594" spans="3:4" x14ac:dyDescent="0.35">
      <c r="C6594" s="3" t="s">
        <v>14020</v>
      </c>
      <c r="D6594" s="26">
        <v>0</v>
      </c>
    </row>
    <row r="6595" spans="3:4" x14ac:dyDescent="0.35">
      <c r="C6595" s="3" t="s">
        <v>13055</v>
      </c>
      <c r="D6595" s="26">
        <v>0</v>
      </c>
    </row>
    <row r="6596" spans="3:4" x14ac:dyDescent="0.35">
      <c r="C6596" s="3" t="s">
        <v>14022</v>
      </c>
      <c r="D6596" s="26">
        <v>0</v>
      </c>
    </row>
    <row r="6597" spans="3:4" x14ac:dyDescent="0.35">
      <c r="C6597" s="3" t="s">
        <v>13056</v>
      </c>
      <c r="D6597" s="26">
        <v>0</v>
      </c>
    </row>
    <row r="6598" spans="3:4" x14ac:dyDescent="0.35">
      <c r="C6598" s="3" t="s">
        <v>14024</v>
      </c>
      <c r="D6598" s="26">
        <v>0</v>
      </c>
    </row>
    <row r="6599" spans="3:4" x14ac:dyDescent="0.35">
      <c r="C6599" s="3" t="s">
        <v>13057</v>
      </c>
      <c r="D6599" s="26">
        <v>0</v>
      </c>
    </row>
    <row r="6600" spans="3:4" x14ac:dyDescent="0.35">
      <c r="C6600" s="3" t="s">
        <v>14026</v>
      </c>
      <c r="D6600" s="26">
        <v>0</v>
      </c>
    </row>
    <row r="6601" spans="3:4" x14ac:dyDescent="0.35">
      <c r="C6601" s="3" t="s">
        <v>13058</v>
      </c>
      <c r="D6601" s="26">
        <v>0</v>
      </c>
    </row>
    <row r="6602" spans="3:4" x14ac:dyDescent="0.35">
      <c r="C6602" s="3" t="s">
        <v>14028</v>
      </c>
      <c r="D6602" s="26">
        <v>0</v>
      </c>
    </row>
    <row r="6603" spans="3:4" x14ac:dyDescent="0.35">
      <c r="C6603" s="3" t="s">
        <v>13059</v>
      </c>
      <c r="D6603" s="26">
        <v>0</v>
      </c>
    </row>
    <row r="6604" spans="3:4" x14ac:dyDescent="0.35">
      <c r="C6604" s="3" t="s">
        <v>14030</v>
      </c>
      <c r="D6604" s="26">
        <v>0</v>
      </c>
    </row>
    <row r="6605" spans="3:4" x14ac:dyDescent="0.35">
      <c r="C6605" s="3" t="s">
        <v>13060</v>
      </c>
      <c r="D6605" s="26">
        <v>0</v>
      </c>
    </row>
    <row r="6606" spans="3:4" x14ac:dyDescent="0.35">
      <c r="C6606" s="3" t="s">
        <v>14032</v>
      </c>
      <c r="D6606" s="26">
        <v>0</v>
      </c>
    </row>
    <row r="6607" spans="3:4" x14ac:dyDescent="0.35">
      <c r="C6607" s="3" t="s">
        <v>13061</v>
      </c>
      <c r="D6607" s="26">
        <v>0</v>
      </c>
    </row>
    <row r="6608" spans="3:4" x14ac:dyDescent="0.35">
      <c r="C6608" s="3" t="s">
        <v>14034</v>
      </c>
      <c r="D6608" s="26">
        <v>0</v>
      </c>
    </row>
    <row r="6609" spans="3:4" x14ac:dyDescent="0.35">
      <c r="C6609" s="3" t="s">
        <v>13062</v>
      </c>
      <c r="D6609" s="26">
        <v>0</v>
      </c>
    </row>
    <row r="6610" spans="3:4" x14ac:dyDescent="0.35">
      <c r="C6610" s="3" t="s">
        <v>14036</v>
      </c>
      <c r="D6610" s="26">
        <v>0</v>
      </c>
    </row>
    <row r="6611" spans="3:4" x14ac:dyDescent="0.35">
      <c r="C6611" s="3" t="s">
        <v>13063</v>
      </c>
      <c r="D6611" s="26">
        <v>0</v>
      </c>
    </row>
    <row r="6612" spans="3:4" x14ac:dyDescent="0.35">
      <c r="C6612" s="3" t="s">
        <v>14038</v>
      </c>
      <c r="D6612" s="26">
        <v>0</v>
      </c>
    </row>
    <row r="6613" spans="3:4" x14ac:dyDescent="0.35">
      <c r="C6613" s="3" t="s">
        <v>13064</v>
      </c>
      <c r="D6613" s="26">
        <v>0</v>
      </c>
    </row>
    <row r="6614" spans="3:4" x14ac:dyDescent="0.35">
      <c r="C6614" s="3" t="s">
        <v>14040</v>
      </c>
      <c r="D6614" s="26">
        <v>0</v>
      </c>
    </row>
    <row r="6615" spans="3:4" x14ac:dyDescent="0.35">
      <c r="C6615" s="3" t="s">
        <v>13065</v>
      </c>
      <c r="D6615" s="26">
        <v>0</v>
      </c>
    </row>
    <row r="6616" spans="3:4" x14ac:dyDescent="0.35">
      <c r="C6616" s="3" t="s">
        <v>14042</v>
      </c>
      <c r="D6616" s="26">
        <v>0</v>
      </c>
    </row>
    <row r="6617" spans="3:4" x14ac:dyDescent="0.35">
      <c r="C6617" s="3" t="s">
        <v>13066</v>
      </c>
      <c r="D6617" s="26">
        <v>0</v>
      </c>
    </row>
    <row r="6618" spans="3:4" x14ac:dyDescent="0.35">
      <c r="C6618" s="3" t="s">
        <v>14044</v>
      </c>
      <c r="D6618" s="26">
        <v>0</v>
      </c>
    </row>
    <row r="6619" spans="3:4" x14ac:dyDescent="0.35">
      <c r="C6619" s="3" t="s">
        <v>13067</v>
      </c>
      <c r="D6619" s="26">
        <v>0</v>
      </c>
    </row>
    <row r="6620" spans="3:4" x14ac:dyDescent="0.35">
      <c r="C6620" s="3" t="s">
        <v>14046</v>
      </c>
      <c r="D6620" s="26">
        <v>0</v>
      </c>
    </row>
    <row r="6621" spans="3:4" x14ac:dyDescent="0.35">
      <c r="C6621" s="3" t="s">
        <v>13068</v>
      </c>
      <c r="D6621" s="26">
        <v>0</v>
      </c>
    </row>
    <row r="6622" spans="3:4" x14ac:dyDescent="0.35">
      <c r="C6622" s="3" t="s">
        <v>14048</v>
      </c>
      <c r="D6622" s="26">
        <v>0</v>
      </c>
    </row>
    <row r="6623" spans="3:4" x14ac:dyDescent="0.35">
      <c r="C6623" s="3" t="s">
        <v>13069</v>
      </c>
      <c r="D6623" s="26">
        <v>0</v>
      </c>
    </row>
    <row r="6624" spans="3:4" x14ac:dyDescent="0.35">
      <c r="C6624" s="3" t="s">
        <v>14050</v>
      </c>
      <c r="D6624" s="26">
        <v>0</v>
      </c>
    </row>
    <row r="6625" spans="3:4" x14ac:dyDescent="0.35">
      <c r="C6625" s="3" t="s">
        <v>13070</v>
      </c>
      <c r="D6625" s="26">
        <v>0</v>
      </c>
    </row>
    <row r="6626" spans="3:4" x14ac:dyDescent="0.35">
      <c r="C6626" s="3" t="s">
        <v>14052</v>
      </c>
      <c r="D6626" s="26">
        <v>0</v>
      </c>
    </row>
    <row r="6627" spans="3:4" x14ac:dyDescent="0.35">
      <c r="C6627" s="3" t="s">
        <v>13071</v>
      </c>
      <c r="D6627" s="26">
        <v>0</v>
      </c>
    </row>
    <row r="6628" spans="3:4" x14ac:dyDescent="0.35">
      <c r="C6628" s="3" t="s">
        <v>14054</v>
      </c>
      <c r="D6628" s="26">
        <v>0</v>
      </c>
    </row>
    <row r="6629" spans="3:4" x14ac:dyDescent="0.35">
      <c r="C6629" s="3" t="s">
        <v>13072</v>
      </c>
      <c r="D6629" s="26">
        <v>0</v>
      </c>
    </row>
    <row r="6630" spans="3:4" x14ac:dyDescent="0.35">
      <c r="C6630" s="3" t="s">
        <v>14056</v>
      </c>
      <c r="D6630" s="26">
        <v>0</v>
      </c>
    </row>
    <row r="6631" spans="3:4" x14ac:dyDescent="0.35">
      <c r="C6631" s="3" t="s">
        <v>13073</v>
      </c>
      <c r="D6631" s="26">
        <v>0</v>
      </c>
    </row>
    <row r="6632" spans="3:4" x14ac:dyDescent="0.35">
      <c r="C6632" s="3" t="s">
        <v>14058</v>
      </c>
      <c r="D6632" s="26">
        <v>0</v>
      </c>
    </row>
    <row r="6633" spans="3:4" x14ac:dyDescent="0.35">
      <c r="C6633" s="3" t="s">
        <v>13074</v>
      </c>
      <c r="D6633" s="26">
        <v>0</v>
      </c>
    </row>
    <row r="6634" spans="3:4" x14ac:dyDescent="0.35">
      <c r="C6634" s="3" t="s">
        <v>14060</v>
      </c>
      <c r="D6634" s="26">
        <v>0</v>
      </c>
    </row>
    <row r="6635" spans="3:4" x14ac:dyDescent="0.35">
      <c r="C6635" s="3" t="s">
        <v>13075</v>
      </c>
      <c r="D6635" s="26">
        <v>0</v>
      </c>
    </row>
    <row r="6636" spans="3:4" x14ac:dyDescent="0.35">
      <c r="C6636" s="3" t="s">
        <v>14062</v>
      </c>
      <c r="D6636" s="26">
        <v>0</v>
      </c>
    </row>
    <row r="6637" spans="3:4" x14ac:dyDescent="0.35">
      <c r="C6637" s="3" t="s">
        <v>13076</v>
      </c>
      <c r="D6637" s="26">
        <v>0</v>
      </c>
    </row>
    <row r="6638" spans="3:4" x14ac:dyDescent="0.35">
      <c r="C6638" s="3" t="s">
        <v>14064</v>
      </c>
      <c r="D6638" s="26">
        <v>0</v>
      </c>
    </row>
    <row r="6639" spans="3:4" x14ac:dyDescent="0.35">
      <c r="C6639" s="3" t="s">
        <v>13077</v>
      </c>
      <c r="D6639" s="26">
        <v>0</v>
      </c>
    </row>
    <row r="6640" spans="3:4" x14ac:dyDescent="0.35">
      <c r="C6640" s="3" t="s">
        <v>14066</v>
      </c>
      <c r="D6640" s="26">
        <v>0</v>
      </c>
    </row>
    <row r="6641" spans="3:4" x14ac:dyDescent="0.35">
      <c r="C6641" s="3" t="s">
        <v>13078</v>
      </c>
      <c r="D6641" s="26">
        <v>0</v>
      </c>
    </row>
    <row r="6642" spans="3:4" x14ac:dyDescent="0.35">
      <c r="C6642" s="3" t="s">
        <v>14068</v>
      </c>
      <c r="D6642" s="26">
        <v>0</v>
      </c>
    </row>
    <row r="6643" spans="3:4" x14ac:dyDescent="0.35">
      <c r="C6643" s="3" t="s">
        <v>13079</v>
      </c>
      <c r="D6643" s="26">
        <v>0</v>
      </c>
    </row>
    <row r="6644" spans="3:4" x14ac:dyDescent="0.35">
      <c r="C6644" s="3" t="s">
        <v>14070</v>
      </c>
      <c r="D6644" s="26">
        <v>0</v>
      </c>
    </row>
    <row r="6645" spans="3:4" x14ac:dyDescent="0.35">
      <c r="C6645" s="3" t="s">
        <v>13080</v>
      </c>
      <c r="D6645" s="26">
        <v>0</v>
      </c>
    </row>
    <row r="6646" spans="3:4" x14ac:dyDescent="0.35">
      <c r="C6646" s="3" t="s">
        <v>14072</v>
      </c>
      <c r="D6646" s="26">
        <v>0</v>
      </c>
    </row>
    <row r="6647" spans="3:4" x14ac:dyDescent="0.35">
      <c r="C6647" s="3" t="s">
        <v>13081</v>
      </c>
      <c r="D6647" s="26">
        <v>0</v>
      </c>
    </row>
    <row r="6648" spans="3:4" x14ac:dyDescent="0.35">
      <c r="C6648" s="3" t="s">
        <v>14074</v>
      </c>
      <c r="D6648" s="26">
        <v>0</v>
      </c>
    </row>
    <row r="6649" spans="3:4" x14ac:dyDescent="0.35">
      <c r="C6649" s="3" t="s">
        <v>13082</v>
      </c>
      <c r="D6649" s="26">
        <v>0</v>
      </c>
    </row>
    <row r="6650" spans="3:4" x14ac:dyDescent="0.35">
      <c r="C6650" s="3" t="s">
        <v>14076</v>
      </c>
      <c r="D6650" s="26">
        <v>0</v>
      </c>
    </row>
    <row r="6651" spans="3:4" x14ac:dyDescent="0.35">
      <c r="C6651" s="3" t="s">
        <v>13083</v>
      </c>
      <c r="D6651" s="26">
        <v>0</v>
      </c>
    </row>
    <row r="6652" spans="3:4" x14ac:dyDescent="0.35">
      <c r="C6652" s="3" t="s">
        <v>14078</v>
      </c>
      <c r="D6652" s="26">
        <v>0</v>
      </c>
    </row>
    <row r="6653" spans="3:4" x14ac:dyDescent="0.35">
      <c r="C6653" s="3" t="s">
        <v>13084</v>
      </c>
      <c r="D6653" s="26">
        <v>0</v>
      </c>
    </row>
    <row r="6654" spans="3:4" x14ac:dyDescent="0.35">
      <c r="C6654" s="3" t="s">
        <v>14080</v>
      </c>
      <c r="D6654" s="26">
        <v>0</v>
      </c>
    </row>
    <row r="6655" spans="3:4" x14ac:dyDescent="0.35">
      <c r="C6655" s="3" t="s">
        <v>13085</v>
      </c>
      <c r="D6655" s="26">
        <v>0</v>
      </c>
    </row>
    <row r="6656" spans="3:4" x14ac:dyDescent="0.35">
      <c r="C6656" s="3" t="s">
        <v>14082</v>
      </c>
      <c r="D6656" s="26">
        <v>0</v>
      </c>
    </row>
    <row r="6657" spans="3:4" x14ac:dyDescent="0.35">
      <c r="C6657" s="3" t="s">
        <v>13086</v>
      </c>
      <c r="D6657" s="26">
        <v>0</v>
      </c>
    </row>
    <row r="6658" spans="3:4" x14ac:dyDescent="0.35">
      <c r="C6658" s="3" t="s">
        <v>14084</v>
      </c>
      <c r="D6658" s="26">
        <v>0</v>
      </c>
    </row>
    <row r="6659" spans="3:4" x14ac:dyDescent="0.35">
      <c r="C6659" s="3" t="s">
        <v>13087</v>
      </c>
      <c r="D6659" s="26">
        <v>0</v>
      </c>
    </row>
    <row r="6660" spans="3:4" x14ac:dyDescent="0.35">
      <c r="C6660" s="3" t="s">
        <v>14086</v>
      </c>
      <c r="D6660" s="26">
        <v>0</v>
      </c>
    </row>
    <row r="6661" spans="3:4" x14ac:dyDescent="0.35">
      <c r="C6661" s="3" t="s">
        <v>13088</v>
      </c>
      <c r="D6661" s="26">
        <v>0</v>
      </c>
    </row>
    <row r="6662" spans="3:4" x14ac:dyDescent="0.35">
      <c r="C6662" s="3" t="s">
        <v>14088</v>
      </c>
      <c r="D6662" s="26">
        <v>0</v>
      </c>
    </row>
    <row r="6663" spans="3:4" x14ac:dyDescent="0.35">
      <c r="C6663" s="3" t="s">
        <v>13089</v>
      </c>
      <c r="D6663" s="26">
        <v>0</v>
      </c>
    </row>
    <row r="6664" spans="3:4" x14ac:dyDescent="0.35">
      <c r="C6664" s="3" t="s">
        <v>14090</v>
      </c>
      <c r="D6664" s="26">
        <v>0</v>
      </c>
    </row>
    <row r="6665" spans="3:4" x14ac:dyDescent="0.35">
      <c r="C6665" s="3" t="s">
        <v>13090</v>
      </c>
      <c r="D6665" s="26">
        <v>0</v>
      </c>
    </row>
    <row r="6666" spans="3:4" x14ac:dyDescent="0.35">
      <c r="C6666" s="3" t="s">
        <v>14092</v>
      </c>
      <c r="D6666" s="26">
        <v>0</v>
      </c>
    </row>
    <row r="6667" spans="3:4" x14ac:dyDescent="0.35">
      <c r="C6667" s="3" t="s">
        <v>13091</v>
      </c>
      <c r="D6667" s="26">
        <v>0</v>
      </c>
    </row>
    <row r="6668" spans="3:4" x14ac:dyDescent="0.35">
      <c r="C6668" s="3" t="s">
        <v>14094</v>
      </c>
      <c r="D6668" s="26">
        <v>0</v>
      </c>
    </row>
    <row r="6669" spans="3:4" x14ac:dyDescent="0.35">
      <c r="C6669" s="3" t="s">
        <v>13092</v>
      </c>
      <c r="D6669" s="26">
        <v>0</v>
      </c>
    </row>
    <row r="6670" spans="3:4" x14ac:dyDescent="0.35">
      <c r="C6670" s="3" t="s">
        <v>14096</v>
      </c>
      <c r="D6670" s="26">
        <v>0</v>
      </c>
    </row>
    <row r="6671" spans="3:4" x14ac:dyDescent="0.35">
      <c r="C6671" s="3" t="s">
        <v>13093</v>
      </c>
      <c r="D6671" s="26">
        <v>0</v>
      </c>
    </row>
    <row r="6672" spans="3:4" x14ac:dyDescent="0.35">
      <c r="C6672" s="3" t="s">
        <v>14098</v>
      </c>
      <c r="D6672" s="26">
        <v>0</v>
      </c>
    </row>
    <row r="6673" spans="3:4" x14ac:dyDescent="0.35">
      <c r="C6673" s="3" t="s">
        <v>13094</v>
      </c>
      <c r="D6673" s="26">
        <v>0</v>
      </c>
    </row>
    <row r="6674" spans="3:4" x14ac:dyDescent="0.35">
      <c r="C6674" s="3" t="s">
        <v>14100</v>
      </c>
      <c r="D6674" s="26">
        <v>0</v>
      </c>
    </row>
    <row r="6675" spans="3:4" x14ac:dyDescent="0.35">
      <c r="C6675" s="3" t="s">
        <v>13095</v>
      </c>
      <c r="D6675" s="26">
        <v>0</v>
      </c>
    </row>
    <row r="6676" spans="3:4" x14ac:dyDescent="0.35">
      <c r="C6676" s="3" t="s">
        <v>14102</v>
      </c>
      <c r="D6676" s="26">
        <v>0</v>
      </c>
    </row>
    <row r="6677" spans="3:4" x14ac:dyDescent="0.35">
      <c r="C6677" s="3" t="s">
        <v>13096</v>
      </c>
      <c r="D6677" s="26">
        <v>0</v>
      </c>
    </row>
    <row r="6678" spans="3:4" x14ac:dyDescent="0.35">
      <c r="C6678" s="3" t="s">
        <v>14104</v>
      </c>
      <c r="D6678" s="26">
        <v>0</v>
      </c>
    </row>
    <row r="6679" spans="3:4" x14ac:dyDescent="0.35">
      <c r="C6679" s="3" t="s">
        <v>13097</v>
      </c>
      <c r="D6679" s="26">
        <v>0</v>
      </c>
    </row>
    <row r="6680" spans="3:4" x14ac:dyDescent="0.35">
      <c r="C6680" s="3" t="s">
        <v>14106</v>
      </c>
      <c r="D6680" s="26">
        <v>0</v>
      </c>
    </row>
    <row r="6681" spans="3:4" x14ac:dyDescent="0.35">
      <c r="C6681" s="3" t="s">
        <v>13098</v>
      </c>
      <c r="D6681" s="26">
        <v>0</v>
      </c>
    </row>
    <row r="6682" spans="3:4" x14ac:dyDescent="0.35">
      <c r="C6682" s="3" t="s">
        <v>14108</v>
      </c>
      <c r="D6682" s="26">
        <v>0</v>
      </c>
    </row>
    <row r="6683" spans="3:4" x14ac:dyDescent="0.35">
      <c r="C6683" s="3" t="s">
        <v>13099</v>
      </c>
      <c r="D6683" s="26">
        <v>0</v>
      </c>
    </row>
    <row r="6684" spans="3:4" x14ac:dyDescent="0.35">
      <c r="C6684" s="3" t="s">
        <v>14110</v>
      </c>
      <c r="D6684" s="26">
        <v>0</v>
      </c>
    </row>
    <row r="6685" spans="3:4" x14ac:dyDescent="0.35">
      <c r="C6685" s="3" t="s">
        <v>13100</v>
      </c>
      <c r="D6685" s="26">
        <v>0</v>
      </c>
    </row>
    <row r="6686" spans="3:4" x14ac:dyDescent="0.35">
      <c r="C6686" s="3" t="s">
        <v>14112</v>
      </c>
      <c r="D6686" s="26">
        <v>0</v>
      </c>
    </row>
    <row r="6687" spans="3:4" x14ac:dyDescent="0.35">
      <c r="C6687" s="3" t="s">
        <v>13101</v>
      </c>
      <c r="D6687" s="26">
        <v>0</v>
      </c>
    </row>
    <row r="6688" spans="3:4" x14ac:dyDescent="0.35">
      <c r="C6688" s="3" t="s">
        <v>14114</v>
      </c>
      <c r="D6688" s="26">
        <v>0</v>
      </c>
    </row>
    <row r="6689" spans="3:4" x14ac:dyDescent="0.35">
      <c r="C6689" s="3" t="s">
        <v>13102</v>
      </c>
      <c r="D6689" s="26">
        <v>0</v>
      </c>
    </row>
    <row r="6690" spans="3:4" x14ac:dyDescent="0.35">
      <c r="C6690" s="3" t="s">
        <v>14116</v>
      </c>
      <c r="D6690" s="26">
        <v>0</v>
      </c>
    </row>
    <row r="6691" spans="3:4" x14ac:dyDescent="0.35">
      <c r="C6691" s="3" t="s">
        <v>13103</v>
      </c>
      <c r="D6691" s="26">
        <v>0</v>
      </c>
    </row>
    <row r="6692" spans="3:4" x14ac:dyDescent="0.35">
      <c r="C6692" s="3" t="s">
        <v>14118</v>
      </c>
      <c r="D6692" s="26">
        <v>0</v>
      </c>
    </row>
    <row r="6693" spans="3:4" x14ac:dyDescent="0.35">
      <c r="C6693" s="3" t="s">
        <v>13104</v>
      </c>
      <c r="D6693" s="26">
        <v>0</v>
      </c>
    </row>
    <row r="6694" spans="3:4" x14ac:dyDescent="0.35">
      <c r="C6694" s="3" t="s">
        <v>14120</v>
      </c>
      <c r="D6694" s="26">
        <v>0</v>
      </c>
    </row>
    <row r="6695" spans="3:4" x14ac:dyDescent="0.35">
      <c r="C6695" s="3" t="s">
        <v>13105</v>
      </c>
      <c r="D6695" s="26">
        <v>0</v>
      </c>
    </row>
    <row r="6696" spans="3:4" x14ac:dyDescent="0.35">
      <c r="C6696" s="3" t="s">
        <v>14122</v>
      </c>
      <c r="D6696" s="26">
        <v>0</v>
      </c>
    </row>
    <row r="6697" spans="3:4" x14ac:dyDescent="0.35">
      <c r="C6697" s="3" t="s">
        <v>13106</v>
      </c>
      <c r="D6697" s="26">
        <v>0</v>
      </c>
    </row>
    <row r="6698" spans="3:4" x14ac:dyDescent="0.35">
      <c r="C6698" s="3" t="s">
        <v>14124</v>
      </c>
      <c r="D6698" s="26">
        <v>0</v>
      </c>
    </row>
    <row r="6699" spans="3:4" x14ac:dyDescent="0.35">
      <c r="C6699" s="3" t="s">
        <v>13107</v>
      </c>
      <c r="D6699" s="26">
        <v>0</v>
      </c>
    </row>
    <row r="6700" spans="3:4" x14ac:dyDescent="0.35">
      <c r="C6700" s="3" t="s">
        <v>14126</v>
      </c>
      <c r="D6700" s="26">
        <v>0</v>
      </c>
    </row>
    <row r="6701" spans="3:4" x14ac:dyDescent="0.35">
      <c r="C6701" s="3" t="s">
        <v>13108</v>
      </c>
      <c r="D6701" s="26">
        <v>0</v>
      </c>
    </row>
    <row r="6702" spans="3:4" x14ac:dyDescent="0.35">
      <c r="C6702" s="3" t="s">
        <v>14128</v>
      </c>
      <c r="D6702" s="26">
        <v>0</v>
      </c>
    </row>
    <row r="6703" spans="3:4" x14ac:dyDescent="0.35">
      <c r="C6703" s="3" t="s">
        <v>13109</v>
      </c>
      <c r="D6703" s="26">
        <v>0</v>
      </c>
    </row>
    <row r="6704" spans="3:4" x14ac:dyDescent="0.35">
      <c r="C6704" s="3" t="s">
        <v>14130</v>
      </c>
      <c r="D6704" s="26">
        <v>0</v>
      </c>
    </row>
    <row r="6705" spans="3:4" x14ac:dyDescent="0.35">
      <c r="C6705" s="3" t="s">
        <v>13110</v>
      </c>
      <c r="D6705" s="26">
        <v>0</v>
      </c>
    </row>
    <row r="6706" spans="3:4" x14ac:dyDescent="0.35">
      <c r="C6706" s="3" t="s">
        <v>14132</v>
      </c>
      <c r="D6706" s="26">
        <v>0</v>
      </c>
    </row>
    <row r="6707" spans="3:4" x14ac:dyDescent="0.35">
      <c r="C6707" s="3" t="s">
        <v>13111</v>
      </c>
      <c r="D6707" s="26">
        <v>0</v>
      </c>
    </row>
    <row r="6708" spans="3:4" x14ac:dyDescent="0.35">
      <c r="C6708" s="3" t="s">
        <v>14134</v>
      </c>
      <c r="D6708" s="26">
        <v>0</v>
      </c>
    </row>
    <row r="6709" spans="3:4" x14ac:dyDescent="0.35">
      <c r="C6709" s="3" t="s">
        <v>13112</v>
      </c>
      <c r="D6709" s="26">
        <v>0</v>
      </c>
    </row>
    <row r="6710" spans="3:4" x14ac:dyDescent="0.35">
      <c r="C6710" s="3" t="s">
        <v>14136</v>
      </c>
      <c r="D6710" s="26">
        <v>0</v>
      </c>
    </row>
    <row r="6711" spans="3:4" x14ac:dyDescent="0.35">
      <c r="C6711" s="3" t="s">
        <v>13113</v>
      </c>
      <c r="D6711" s="26">
        <v>0</v>
      </c>
    </row>
    <row r="6712" spans="3:4" x14ac:dyDescent="0.35">
      <c r="C6712" s="3" t="s">
        <v>14138</v>
      </c>
      <c r="D6712" s="26">
        <v>0</v>
      </c>
    </row>
    <row r="6713" spans="3:4" x14ac:dyDescent="0.35">
      <c r="C6713" s="3" t="s">
        <v>13114</v>
      </c>
      <c r="D6713" s="26">
        <v>0</v>
      </c>
    </row>
    <row r="6714" spans="3:4" x14ac:dyDescent="0.35">
      <c r="C6714" s="3" t="s">
        <v>14140</v>
      </c>
      <c r="D6714" s="26">
        <v>0</v>
      </c>
    </row>
    <row r="6715" spans="3:4" x14ac:dyDescent="0.35">
      <c r="C6715" s="3" t="s">
        <v>13115</v>
      </c>
      <c r="D6715" s="26">
        <v>0</v>
      </c>
    </row>
    <row r="6716" spans="3:4" x14ac:dyDescent="0.35">
      <c r="C6716" s="3" t="s">
        <v>14142</v>
      </c>
      <c r="D6716" s="26">
        <v>0</v>
      </c>
    </row>
    <row r="6717" spans="3:4" x14ac:dyDescent="0.35">
      <c r="C6717" s="3" t="s">
        <v>13116</v>
      </c>
      <c r="D6717" s="26">
        <v>0</v>
      </c>
    </row>
    <row r="6718" spans="3:4" x14ac:dyDescent="0.35">
      <c r="C6718" s="3" t="s">
        <v>14144</v>
      </c>
      <c r="D6718" s="26">
        <v>0</v>
      </c>
    </row>
    <row r="6719" spans="3:4" x14ac:dyDescent="0.35">
      <c r="C6719" s="3" t="s">
        <v>13117</v>
      </c>
      <c r="D6719" s="26">
        <v>0</v>
      </c>
    </row>
    <row r="6720" spans="3:4" x14ac:dyDescent="0.35">
      <c r="C6720" s="3" t="s">
        <v>14146</v>
      </c>
      <c r="D6720" s="26">
        <v>0</v>
      </c>
    </row>
    <row r="6721" spans="3:4" x14ac:dyDescent="0.35">
      <c r="C6721" s="3" t="s">
        <v>13118</v>
      </c>
      <c r="D6721" s="26">
        <v>0</v>
      </c>
    </row>
    <row r="6722" spans="3:4" x14ac:dyDescent="0.35">
      <c r="C6722" s="3" t="s">
        <v>14148</v>
      </c>
      <c r="D6722" s="26">
        <v>0</v>
      </c>
    </row>
    <row r="6723" spans="3:4" x14ac:dyDescent="0.35">
      <c r="C6723" s="3" t="s">
        <v>13119</v>
      </c>
      <c r="D6723" s="26">
        <v>0</v>
      </c>
    </row>
    <row r="6724" spans="3:4" x14ac:dyDescent="0.35">
      <c r="C6724" s="3" t="s">
        <v>14150</v>
      </c>
      <c r="D6724" s="26">
        <v>0</v>
      </c>
    </row>
    <row r="6725" spans="3:4" x14ac:dyDescent="0.35">
      <c r="C6725" s="3" t="s">
        <v>13120</v>
      </c>
      <c r="D6725" s="26">
        <v>0</v>
      </c>
    </row>
    <row r="6726" spans="3:4" x14ac:dyDescent="0.35">
      <c r="C6726" s="3" t="s">
        <v>14152</v>
      </c>
      <c r="D6726" s="26">
        <v>0</v>
      </c>
    </row>
    <row r="6727" spans="3:4" x14ac:dyDescent="0.35">
      <c r="C6727" s="3" t="s">
        <v>13121</v>
      </c>
      <c r="D6727" s="26">
        <v>0</v>
      </c>
    </row>
    <row r="6728" spans="3:4" x14ac:dyDescent="0.35">
      <c r="C6728" s="3" t="s">
        <v>14154</v>
      </c>
      <c r="D6728" s="26">
        <v>0</v>
      </c>
    </row>
    <row r="6729" spans="3:4" x14ac:dyDescent="0.35">
      <c r="C6729" s="3" t="s">
        <v>13122</v>
      </c>
      <c r="D6729" s="26">
        <v>0</v>
      </c>
    </row>
    <row r="6730" spans="3:4" x14ac:dyDescent="0.35">
      <c r="C6730" s="3" t="s">
        <v>14156</v>
      </c>
      <c r="D6730" s="26">
        <v>0</v>
      </c>
    </row>
    <row r="6731" spans="3:4" x14ac:dyDescent="0.35">
      <c r="C6731" s="3" t="s">
        <v>13123</v>
      </c>
      <c r="D6731" s="26">
        <v>0</v>
      </c>
    </row>
    <row r="6732" spans="3:4" x14ac:dyDescent="0.35">
      <c r="C6732" s="3" t="s">
        <v>14158</v>
      </c>
      <c r="D6732" s="26">
        <v>0</v>
      </c>
    </row>
    <row r="6733" spans="3:4" x14ac:dyDescent="0.35">
      <c r="C6733" s="3" t="s">
        <v>13124</v>
      </c>
      <c r="D6733" s="26">
        <v>0</v>
      </c>
    </row>
    <row r="6734" spans="3:4" x14ac:dyDescent="0.35">
      <c r="C6734" s="3" t="s">
        <v>14160</v>
      </c>
      <c r="D6734" s="26">
        <v>0</v>
      </c>
    </row>
    <row r="6735" spans="3:4" x14ac:dyDescent="0.35">
      <c r="C6735" s="3" t="s">
        <v>13125</v>
      </c>
      <c r="D6735" s="26">
        <v>0</v>
      </c>
    </row>
    <row r="6736" spans="3:4" x14ac:dyDescent="0.35">
      <c r="C6736" s="3" t="s">
        <v>14162</v>
      </c>
      <c r="D6736" s="26">
        <v>0</v>
      </c>
    </row>
    <row r="6737" spans="3:4" x14ac:dyDescent="0.35">
      <c r="C6737" s="3" t="s">
        <v>13126</v>
      </c>
      <c r="D6737" s="26">
        <v>0</v>
      </c>
    </row>
    <row r="6738" spans="3:4" x14ac:dyDescent="0.35">
      <c r="C6738" s="3" t="s">
        <v>14164</v>
      </c>
      <c r="D6738" s="26">
        <v>0</v>
      </c>
    </row>
    <row r="6739" spans="3:4" x14ac:dyDescent="0.35">
      <c r="C6739" s="3" t="s">
        <v>13127</v>
      </c>
      <c r="D6739" s="26">
        <v>0</v>
      </c>
    </row>
    <row r="6740" spans="3:4" x14ac:dyDescent="0.35">
      <c r="C6740" s="3" t="s">
        <v>14166</v>
      </c>
      <c r="D6740" s="26">
        <v>0</v>
      </c>
    </row>
    <row r="6741" spans="3:4" x14ac:dyDescent="0.35">
      <c r="C6741" s="3" t="s">
        <v>13128</v>
      </c>
      <c r="D6741" s="26">
        <v>0</v>
      </c>
    </row>
    <row r="6742" spans="3:4" x14ac:dyDescent="0.35">
      <c r="C6742" s="3" t="s">
        <v>14168</v>
      </c>
      <c r="D6742" s="26">
        <v>0</v>
      </c>
    </row>
    <row r="6743" spans="3:4" x14ac:dyDescent="0.35">
      <c r="C6743" s="3" t="s">
        <v>13129</v>
      </c>
      <c r="D6743" s="26">
        <v>0</v>
      </c>
    </row>
    <row r="6744" spans="3:4" x14ac:dyDescent="0.35">
      <c r="C6744" s="3" t="s">
        <v>14170</v>
      </c>
      <c r="D6744" s="26">
        <v>0</v>
      </c>
    </row>
    <row r="6745" spans="3:4" x14ac:dyDescent="0.35">
      <c r="C6745" s="3" t="s">
        <v>13130</v>
      </c>
      <c r="D6745" s="26">
        <v>0</v>
      </c>
    </row>
    <row r="6746" spans="3:4" x14ac:dyDescent="0.35">
      <c r="C6746" s="3" t="s">
        <v>14172</v>
      </c>
      <c r="D6746" s="26">
        <v>0</v>
      </c>
    </row>
    <row r="6747" spans="3:4" x14ac:dyDescent="0.35">
      <c r="C6747" s="3" t="s">
        <v>13131</v>
      </c>
      <c r="D6747" s="26">
        <v>0</v>
      </c>
    </row>
    <row r="6748" spans="3:4" x14ac:dyDescent="0.35">
      <c r="C6748" s="3" t="s">
        <v>14174</v>
      </c>
      <c r="D6748" s="26">
        <v>0</v>
      </c>
    </row>
    <row r="6749" spans="3:4" x14ac:dyDescent="0.35">
      <c r="C6749" s="3" t="s">
        <v>13132</v>
      </c>
      <c r="D6749" s="26">
        <v>0</v>
      </c>
    </row>
    <row r="6750" spans="3:4" x14ac:dyDescent="0.35">
      <c r="C6750" s="3" t="s">
        <v>14176</v>
      </c>
      <c r="D6750" s="26">
        <v>0</v>
      </c>
    </row>
    <row r="6751" spans="3:4" x14ac:dyDescent="0.35">
      <c r="C6751" s="3" t="s">
        <v>13133</v>
      </c>
      <c r="D6751" s="26">
        <v>0</v>
      </c>
    </row>
    <row r="6752" spans="3:4" x14ac:dyDescent="0.35">
      <c r="C6752" s="3" t="s">
        <v>14178</v>
      </c>
      <c r="D6752" s="26">
        <v>0</v>
      </c>
    </row>
    <row r="6753" spans="3:4" x14ac:dyDescent="0.35">
      <c r="C6753" s="3" t="s">
        <v>13134</v>
      </c>
      <c r="D6753" s="26">
        <v>0</v>
      </c>
    </row>
    <row r="6754" spans="3:4" x14ac:dyDescent="0.35">
      <c r="C6754" s="3" t="s">
        <v>14180</v>
      </c>
      <c r="D6754" s="26">
        <v>0</v>
      </c>
    </row>
    <row r="6755" spans="3:4" x14ac:dyDescent="0.35">
      <c r="C6755" s="3" t="s">
        <v>13135</v>
      </c>
      <c r="D6755" s="26">
        <v>0</v>
      </c>
    </row>
    <row r="6756" spans="3:4" x14ac:dyDescent="0.35">
      <c r="C6756" s="3" t="s">
        <v>14182</v>
      </c>
      <c r="D6756" s="26">
        <v>0</v>
      </c>
    </row>
    <row r="6757" spans="3:4" x14ac:dyDescent="0.35">
      <c r="C6757" s="3" t="s">
        <v>13136</v>
      </c>
      <c r="D6757" s="26">
        <v>0</v>
      </c>
    </row>
    <row r="6758" spans="3:4" x14ac:dyDescent="0.35">
      <c r="C6758" s="3" t="s">
        <v>14184</v>
      </c>
      <c r="D6758" s="26">
        <v>0</v>
      </c>
    </row>
    <row r="6759" spans="3:4" x14ac:dyDescent="0.35">
      <c r="C6759" s="3" t="s">
        <v>13137</v>
      </c>
      <c r="D6759" s="26">
        <v>0</v>
      </c>
    </row>
    <row r="6760" spans="3:4" x14ac:dyDescent="0.35">
      <c r="C6760" s="3" t="s">
        <v>14186</v>
      </c>
      <c r="D6760" s="26">
        <v>0</v>
      </c>
    </row>
    <row r="6761" spans="3:4" x14ac:dyDescent="0.35">
      <c r="C6761" s="3" t="s">
        <v>13138</v>
      </c>
      <c r="D6761" s="26">
        <v>0</v>
      </c>
    </row>
    <row r="6762" spans="3:4" x14ac:dyDescent="0.35">
      <c r="C6762" s="3" t="s">
        <v>14188</v>
      </c>
      <c r="D6762" s="26">
        <v>0</v>
      </c>
    </row>
    <row r="6763" spans="3:4" x14ac:dyDescent="0.35">
      <c r="C6763" s="3" t="s">
        <v>13139</v>
      </c>
      <c r="D6763" s="26">
        <v>0</v>
      </c>
    </row>
    <row r="6764" spans="3:4" x14ac:dyDescent="0.35">
      <c r="C6764" s="3" t="s">
        <v>14190</v>
      </c>
      <c r="D6764" s="26">
        <v>0</v>
      </c>
    </row>
    <row r="6765" spans="3:4" x14ac:dyDescent="0.35">
      <c r="C6765" s="3" t="s">
        <v>13140</v>
      </c>
      <c r="D6765" s="26">
        <v>0</v>
      </c>
    </row>
    <row r="6766" spans="3:4" x14ac:dyDescent="0.35">
      <c r="C6766" s="3" t="s">
        <v>14192</v>
      </c>
      <c r="D6766" s="26">
        <v>0</v>
      </c>
    </row>
    <row r="6767" spans="3:4" x14ac:dyDescent="0.35">
      <c r="C6767" s="3" t="s">
        <v>13141</v>
      </c>
      <c r="D6767" s="26">
        <v>0</v>
      </c>
    </row>
    <row r="6768" spans="3:4" x14ac:dyDescent="0.35">
      <c r="C6768" s="3" t="s">
        <v>14194</v>
      </c>
      <c r="D6768" s="26">
        <v>0</v>
      </c>
    </row>
    <row r="6769" spans="3:4" x14ac:dyDescent="0.35">
      <c r="C6769" s="3" t="s">
        <v>13142</v>
      </c>
      <c r="D6769" s="26">
        <v>0</v>
      </c>
    </row>
    <row r="6770" spans="3:4" x14ac:dyDescent="0.35">
      <c r="C6770" s="3" t="s">
        <v>14196</v>
      </c>
      <c r="D6770" s="26">
        <v>0</v>
      </c>
    </row>
    <row r="6771" spans="3:4" x14ac:dyDescent="0.35">
      <c r="C6771" s="3" t="s">
        <v>13143</v>
      </c>
      <c r="D6771" s="26">
        <v>0</v>
      </c>
    </row>
    <row r="6772" spans="3:4" x14ac:dyDescent="0.35">
      <c r="C6772" s="3" t="s">
        <v>14198</v>
      </c>
      <c r="D6772" s="26">
        <v>0</v>
      </c>
    </row>
    <row r="6773" spans="3:4" x14ac:dyDescent="0.35">
      <c r="C6773" s="3" t="s">
        <v>13144</v>
      </c>
      <c r="D6773" s="26">
        <v>0</v>
      </c>
    </row>
    <row r="6774" spans="3:4" x14ac:dyDescent="0.35">
      <c r="C6774" s="3" t="s">
        <v>14200</v>
      </c>
      <c r="D6774" s="26">
        <v>0</v>
      </c>
    </row>
    <row r="6775" spans="3:4" x14ac:dyDescent="0.35">
      <c r="C6775" s="3" t="s">
        <v>13145</v>
      </c>
      <c r="D6775" s="26">
        <v>0</v>
      </c>
    </row>
    <row r="6776" spans="3:4" x14ac:dyDescent="0.35">
      <c r="C6776" s="3" t="s">
        <v>14202</v>
      </c>
      <c r="D6776" s="26">
        <v>0</v>
      </c>
    </row>
    <row r="6777" spans="3:4" x14ac:dyDescent="0.35">
      <c r="C6777" s="3" t="s">
        <v>13146</v>
      </c>
      <c r="D6777" s="26">
        <v>0</v>
      </c>
    </row>
    <row r="6778" spans="3:4" x14ac:dyDescent="0.35">
      <c r="C6778" s="3" t="s">
        <v>14204</v>
      </c>
      <c r="D6778" s="26">
        <v>0</v>
      </c>
    </row>
    <row r="6779" spans="3:4" x14ac:dyDescent="0.35">
      <c r="C6779" s="3" t="s">
        <v>13147</v>
      </c>
      <c r="D6779" s="26">
        <v>0</v>
      </c>
    </row>
    <row r="6780" spans="3:4" x14ac:dyDescent="0.35">
      <c r="C6780" s="3" t="s">
        <v>14206</v>
      </c>
      <c r="D6780" s="26">
        <v>0</v>
      </c>
    </row>
    <row r="6781" spans="3:4" x14ac:dyDescent="0.35">
      <c r="C6781" s="3" t="s">
        <v>13148</v>
      </c>
      <c r="D6781" s="26">
        <v>0</v>
      </c>
    </row>
    <row r="6782" spans="3:4" x14ac:dyDescent="0.35">
      <c r="C6782" s="3" t="s">
        <v>14208</v>
      </c>
      <c r="D6782" s="26">
        <v>0</v>
      </c>
    </row>
    <row r="6783" spans="3:4" x14ac:dyDescent="0.35">
      <c r="C6783" s="3" t="s">
        <v>13149</v>
      </c>
      <c r="D6783" s="26">
        <v>0</v>
      </c>
    </row>
    <row r="6784" spans="3:4" x14ac:dyDescent="0.35">
      <c r="C6784" s="3" t="s">
        <v>14210</v>
      </c>
      <c r="D6784" s="26">
        <v>0</v>
      </c>
    </row>
    <row r="6785" spans="3:4" x14ac:dyDescent="0.35">
      <c r="C6785" s="3" t="s">
        <v>13150</v>
      </c>
      <c r="D6785" s="26">
        <v>0</v>
      </c>
    </row>
    <row r="6786" spans="3:4" x14ac:dyDescent="0.35">
      <c r="C6786" s="3" t="s">
        <v>14212</v>
      </c>
      <c r="D6786" s="26">
        <v>0</v>
      </c>
    </row>
    <row r="6787" spans="3:4" x14ac:dyDescent="0.35">
      <c r="C6787" s="3" t="s">
        <v>13151</v>
      </c>
      <c r="D6787" s="26">
        <v>0</v>
      </c>
    </row>
    <row r="6788" spans="3:4" x14ac:dyDescent="0.35">
      <c r="C6788" s="3" t="s">
        <v>14214</v>
      </c>
      <c r="D6788" s="26">
        <v>0</v>
      </c>
    </row>
    <row r="6789" spans="3:4" x14ac:dyDescent="0.35">
      <c r="C6789" s="3" t="s">
        <v>13152</v>
      </c>
      <c r="D6789" s="26">
        <v>0</v>
      </c>
    </row>
    <row r="6790" spans="3:4" x14ac:dyDescent="0.35">
      <c r="C6790" s="3" t="s">
        <v>14216</v>
      </c>
      <c r="D6790" s="26">
        <v>0</v>
      </c>
    </row>
    <row r="6791" spans="3:4" x14ac:dyDescent="0.35">
      <c r="C6791" s="3" t="s">
        <v>13153</v>
      </c>
      <c r="D6791" s="26">
        <v>0</v>
      </c>
    </row>
    <row r="6792" spans="3:4" x14ac:dyDescent="0.35">
      <c r="C6792" s="3" t="s">
        <v>14218</v>
      </c>
      <c r="D6792" s="26">
        <v>0</v>
      </c>
    </row>
    <row r="6793" spans="3:4" x14ac:dyDescent="0.35">
      <c r="C6793" s="3" t="s">
        <v>13154</v>
      </c>
      <c r="D6793" s="26">
        <v>0</v>
      </c>
    </row>
    <row r="6794" spans="3:4" x14ac:dyDescent="0.35">
      <c r="C6794" s="3" t="s">
        <v>14220</v>
      </c>
      <c r="D6794" s="26">
        <v>0</v>
      </c>
    </row>
    <row r="6795" spans="3:4" x14ac:dyDescent="0.35">
      <c r="C6795" s="3" t="s">
        <v>13155</v>
      </c>
      <c r="D6795" s="26">
        <v>0</v>
      </c>
    </row>
    <row r="6796" spans="3:4" x14ac:dyDescent="0.35">
      <c r="C6796" s="3" t="s">
        <v>14222</v>
      </c>
      <c r="D6796" s="26">
        <v>0</v>
      </c>
    </row>
    <row r="6797" spans="3:4" x14ac:dyDescent="0.35">
      <c r="C6797" s="3" t="s">
        <v>13156</v>
      </c>
      <c r="D6797" s="26">
        <v>0</v>
      </c>
    </row>
    <row r="6798" spans="3:4" x14ac:dyDescent="0.35">
      <c r="C6798" s="3" t="s">
        <v>14224</v>
      </c>
      <c r="D6798" s="26">
        <v>0</v>
      </c>
    </row>
    <row r="6799" spans="3:4" x14ac:dyDescent="0.35">
      <c r="C6799" s="3" t="s">
        <v>13157</v>
      </c>
      <c r="D6799" s="26">
        <v>0</v>
      </c>
    </row>
    <row r="6800" spans="3:4" x14ac:dyDescent="0.35">
      <c r="C6800" s="3" t="s">
        <v>14226</v>
      </c>
      <c r="D6800" s="26">
        <v>0</v>
      </c>
    </row>
    <row r="6801" spans="3:4" x14ac:dyDescent="0.35">
      <c r="C6801" s="3" t="s">
        <v>13158</v>
      </c>
      <c r="D6801" s="26">
        <v>0</v>
      </c>
    </row>
    <row r="6802" spans="3:4" x14ac:dyDescent="0.35">
      <c r="C6802" s="3" t="s">
        <v>14228</v>
      </c>
      <c r="D6802" s="26">
        <v>0</v>
      </c>
    </row>
    <row r="6803" spans="3:4" x14ac:dyDescent="0.35">
      <c r="C6803" s="3" t="s">
        <v>13159</v>
      </c>
      <c r="D6803" s="26">
        <v>0</v>
      </c>
    </row>
    <row r="6804" spans="3:4" x14ac:dyDescent="0.35">
      <c r="C6804" s="3" t="s">
        <v>14230</v>
      </c>
      <c r="D6804" s="26">
        <v>0</v>
      </c>
    </row>
    <row r="6805" spans="3:4" x14ac:dyDescent="0.35">
      <c r="C6805" s="3" t="s">
        <v>13160</v>
      </c>
      <c r="D6805" s="26">
        <v>0</v>
      </c>
    </row>
    <row r="6806" spans="3:4" x14ac:dyDescent="0.35">
      <c r="C6806" s="3" t="s">
        <v>14232</v>
      </c>
      <c r="D6806" s="26">
        <v>0</v>
      </c>
    </row>
    <row r="6807" spans="3:4" x14ac:dyDescent="0.35">
      <c r="C6807" s="3" t="s">
        <v>13161</v>
      </c>
      <c r="D6807" s="26">
        <v>0</v>
      </c>
    </row>
    <row r="6808" spans="3:4" x14ac:dyDescent="0.35">
      <c r="C6808" s="3" t="s">
        <v>14234</v>
      </c>
      <c r="D6808" s="26">
        <v>0</v>
      </c>
    </row>
    <row r="6809" spans="3:4" x14ac:dyDescent="0.35">
      <c r="C6809" s="3" t="s">
        <v>13162</v>
      </c>
      <c r="D6809" s="26">
        <v>0</v>
      </c>
    </row>
    <row r="6810" spans="3:4" x14ac:dyDescent="0.35">
      <c r="C6810" s="3" t="s">
        <v>14236</v>
      </c>
      <c r="D6810" s="26">
        <v>0</v>
      </c>
    </row>
    <row r="6811" spans="3:4" x14ac:dyDescent="0.35">
      <c r="C6811" s="3" t="s">
        <v>13163</v>
      </c>
      <c r="D6811" s="26">
        <v>0</v>
      </c>
    </row>
    <row r="6812" spans="3:4" x14ac:dyDescent="0.35">
      <c r="C6812" s="3" t="s">
        <v>14238</v>
      </c>
      <c r="D6812" s="26">
        <v>0</v>
      </c>
    </row>
    <row r="6813" spans="3:4" x14ac:dyDescent="0.35">
      <c r="C6813" s="3" t="s">
        <v>13164</v>
      </c>
      <c r="D6813" s="26">
        <v>0</v>
      </c>
    </row>
    <row r="6814" spans="3:4" x14ac:dyDescent="0.35">
      <c r="C6814" s="3" t="s">
        <v>14240</v>
      </c>
      <c r="D6814" s="26">
        <v>0</v>
      </c>
    </row>
    <row r="6815" spans="3:4" x14ac:dyDescent="0.35">
      <c r="C6815" s="3" t="s">
        <v>13165</v>
      </c>
      <c r="D6815" s="26">
        <v>0</v>
      </c>
    </row>
    <row r="6816" spans="3:4" x14ac:dyDescent="0.35">
      <c r="C6816" s="3" t="s">
        <v>14242</v>
      </c>
      <c r="D6816" s="26">
        <v>0</v>
      </c>
    </row>
    <row r="6817" spans="3:4" x14ac:dyDescent="0.35">
      <c r="C6817" s="3" t="s">
        <v>13166</v>
      </c>
      <c r="D6817" s="26">
        <v>0</v>
      </c>
    </row>
    <row r="6818" spans="3:4" x14ac:dyDescent="0.35">
      <c r="C6818" s="3" t="s">
        <v>14244</v>
      </c>
      <c r="D6818" s="26">
        <v>0</v>
      </c>
    </row>
    <row r="6819" spans="3:4" x14ac:dyDescent="0.35">
      <c r="C6819" s="3" t="s">
        <v>13167</v>
      </c>
      <c r="D6819" s="26">
        <v>0</v>
      </c>
    </row>
    <row r="6820" spans="3:4" x14ac:dyDescent="0.35">
      <c r="C6820" s="3" t="s">
        <v>14246</v>
      </c>
      <c r="D6820" s="26">
        <v>0</v>
      </c>
    </row>
    <row r="6821" spans="3:4" x14ac:dyDescent="0.35">
      <c r="C6821" s="3" t="s">
        <v>13168</v>
      </c>
      <c r="D6821" s="26">
        <v>0</v>
      </c>
    </row>
    <row r="6822" spans="3:4" x14ac:dyDescent="0.35">
      <c r="C6822" s="3" t="s">
        <v>14248</v>
      </c>
      <c r="D6822" s="26">
        <v>0</v>
      </c>
    </row>
    <row r="6823" spans="3:4" x14ac:dyDescent="0.35">
      <c r="C6823" s="3" t="s">
        <v>13169</v>
      </c>
      <c r="D6823" s="26">
        <v>0</v>
      </c>
    </row>
    <row r="6824" spans="3:4" x14ac:dyDescent="0.35">
      <c r="C6824" s="3" t="s">
        <v>14250</v>
      </c>
      <c r="D6824" s="26">
        <v>0</v>
      </c>
    </row>
    <row r="6825" spans="3:4" x14ac:dyDescent="0.35">
      <c r="C6825" s="3" t="s">
        <v>13170</v>
      </c>
      <c r="D6825" s="26">
        <v>0</v>
      </c>
    </row>
    <row r="6826" spans="3:4" x14ac:dyDescent="0.35">
      <c r="C6826" s="3" t="s">
        <v>14252</v>
      </c>
      <c r="D6826" s="26">
        <v>0</v>
      </c>
    </row>
    <row r="6827" spans="3:4" x14ac:dyDescent="0.35">
      <c r="C6827" s="3" t="s">
        <v>13171</v>
      </c>
      <c r="D6827" s="26">
        <v>0</v>
      </c>
    </row>
    <row r="6828" spans="3:4" x14ac:dyDescent="0.35">
      <c r="C6828" s="3" t="s">
        <v>14254</v>
      </c>
      <c r="D6828" s="26">
        <v>0</v>
      </c>
    </row>
    <row r="6829" spans="3:4" x14ac:dyDescent="0.35">
      <c r="C6829" s="3" t="s">
        <v>13172</v>
      </c>
      <c r="D6829" s="26">
        <v>0</v>
      </c>
    </row>
    <row r="6830" spans="3:4" x14ac:dyDescent="0.35">
      <c r="C6830" s="3" t="s">
        <v>14256</v>
      </c>
      <c r="D6830" s="26">
        <v>0</v>
      </c>
    </row>
    <row r="6831" spans="3:4" x14ac:dyDescent="0.35">
      <c r="C6831" s="3" t="s">
        <v>14259</v>
      </c>
      <c r="D6831" s="26">
        <v>0</v>
      </c>
    </row>
    <row r="6832" spans="3:4" x14ac:dyDescent="0.35">
      <c r="C6832" s="3" t="s">
        <v>14258</v>
      </c>
      <c r="D6832" s="26">
        <v>0</v>
      </c>
    </row>
    <row r="6833" spans="3:4" x14ac:dyDescent="0.35">
      <c r="C6833" s="3" t="s">
        <v>14260</v>
      </c>
      <c r="D6833" s="26">
        <v>0</v>
      </c>
    </row>
    <row r="6834" spans="3:4" x14ac:dyDescent="0.35">
      <c r="C6834" s="3" t="s">
        <v>14262</v>
      </c>
      <c r="D6834" s="26">
        <v>0</v>
      </c>
    </row>
    <row r="6835" spans="3:4" x14ac:dyDescent="0.35">
      <c r="C6835" s="3" t="s">
        <v>14261</v>
      </c>
      <c r="D6835" s="26">
        <v>0</v>
      </c>
    </row>
    <row r="6836" spans="3:4" x14ac:dyDescent="0.35">
      <c r="C6836" s="3" t="s">
        <v>13174</v>
      </c>
      <c r="D6836" s="26">
        <v>0</v>
      </c>
    </row>
    <row r="6837" spans="3:4" x14ac:dyDescent="0.35">
      <c r="C6837" s="3" t="s">
        <v>14263</v>
      </c>
      <c r="D6837" s="26">
        <v>0</v>
      </c>
    </row>
    <row r="6838" spans="3:4" x14ac:dyDescent="0.35">
      <c r="C6838" s="3" t="s">
        <v>13175</v>
      </c>
      <c r="D6838" s="26">
        <v>0</v>
      </c>
    </row>
    <row r="6839" spans="3:4" x14ac:dyDescent="0.35">
      <c r="C6839" s="3" t="s">
        <v>14265</v>
      </c>
      <c r="D6839" s="26">
        <v>0</v>
      </c>
    </row>
    <row r="6840" spans="3:4" x14ac:dyDescent="0.35">
      <c r="C6840" s="3" t="s">
        <v>13176</v>
      </c>
      <c r="D6840" s="26">
        <v>0</v>
      </c>
    </row>
    <row r="6841" spans="3:4" x14ac:dyDescent="0.35">
      <c r="C6841" s="3" t="s">
        <v>14267</v>
      </c>
      <c r="D6841" s="26">
        <v>0</v>
      </c>
    </row>
    <row r="6842" spans="3:4" x14ac:dyDescent="0.35">
      <c r="C6842" s="3" t="s">
        <v>13177</v>
      </c>
      <c r="D6842" s="26">
        <v>0</v>
      </c>
    </row>
    <row r="6843" spans="3:4" x14ac:dyDescent="0.35">
      <c r="C6843" s="3" t="s">
        <v>14269</v>
      </c>
      <c r="D6843" s="26">
        <v>0</v>
      </c>
    </row>
    <row r="6844" spans="3:4" x14ac:dyDescent="0.35">
      <c r="C6844" s="3" t="s">
        <v>13178</v>
      </c>
      <c r="D6844" s="26">
        <v>0</v>
      </c>
    </row>
    <row r="6845" spans="3:4" x14ac:dyDescent="0.35">
      <c r="C6845" s="3" t="s">
        <v>14271</v>
      </c>
      <c r="D6845" s="26">
        <v>0</v>
      </c>
    </row>
    <row r="6846" spans="3:4" x14ac:dyDescent="0.35">
      <c r="C6846" s="3" t="s">
        <v>13179</v>
      </c>
      <c r="D6846" s="26">
        <v>0</v>
      </c>
    </row>
    <row r="6847" spans="3:4" x14ac:dyDescent="0.35">
      <c r="C6847" s="3" t="s">
        <v>14273</v>
      </c>
      <c r="D6847" s="26">
        <v>0</v>
      </c>
    </row>
    <row r="6848" spans="3:4" x14ac:dyDescent="0.35">
      <c r="C6848" s="3" t="s">
        <v>13180</v>
      </c>
      <c r="D6848" s="26">
        <v>0</v>
      </c>
    </row>
    <row r="6849" spans="3:4" x14ac:dyDescent="0.35">
      <c r="C6849" s="3" t="s">
        <v>14275</v>
      </c>
      <c r="D6849" s="26">
        <v>0</v>
      </c>
    </row>
    <row r="6850" spans="3:4" x14ac:dyDescent="0.35">
      <c r="C6850" s="3" t="s">
        <v>13181</v>
      </c>
      <c r="D6850" s="26">
        <v>0</v>
      </c>
    </row>
    <row r="6851" spans="3:4" x14ac:dyDescent="0.35">
      <c r="C6851" s="3" t="s">
        <v>14277</v>
      </c>
      <c r="D6851" s="26">
        <v>0</v>
      </c>
    </row>
    <row r="6852" spans="3:4" x14ac:dyDescent="0.35">
      <c r="C6852" s="3" t="s">
        <v>13182</v>
      </c>
      <c r="D6852" s="26">
        <v>0</v>
      </c>
    </row>
    <row r="6853" spans="3:4" x14ac:dyDescent="0.35">
      <c r="C6853" s="3" t="s">
        <v>14279</v>
      </c>
      <c r="D6853" s="26">
        <v>0</v>
      </c>
    </row>
    <row r="6854" spans="3:4" x14ac:dyDescent="0.35">
      <c r="C6854" s="3" t="s">
        <v>13183</v>
      </c>
      <c r="D6854" s="26">
        <v>0</v>
      </c>
    </row>
    <row r="6855" spans="3:4" x14ac:dyDescent="0.35">
      <c r="C6855" s="3" t="s">
        <v>14281</v>
      </c>
      <c r="D6855" s="26">
        <v>0</v>
      </c>
    </row>
    <row r="6856" spans="3:4" x14ac:dyDescent="0.35">
      <c r="C6856" s="3" t="s">
        <v>13184</v>
      </c>
      <c r="D6856" s="26">
        <v>0</v>
      </c>
    </row>
    <row r="6857" spans="3:4" x14ac:dyDescent="0.35">
      <c r="C6857" s="3" t="s">
        <v>14283</v>
      </c>
      <c r="D6857" s="26">
        <v>0</v>
      </c>
    </row>
    <row r="6858" spans="3:4" x14ac:dyDescent="0.35">
      <c r="C6858" s="3" t="s">
        <v>13185</v>
      </c>
      <c r="D6858" s="26">
        <v>0</v>
      </c>
    </row>
    <row r="6859" spans="3:4" x14ac:dyDescent="0.35">
      <c r="C6859" s="3" t="s">
        <v>14285</v>
      </c>
      <c r="D6859" s="26">
        <v>0</v>
      </c>
    </row>
    <row r="6860" spans="3:4" x14ac:dyDescent="0.35">
      <c r="C6860" s="3" t="s">
        <v>13186</v>
      </c>
      <c r="D6860" s="26">
        <v>0</v>
      </c>
    </row>
    <row r="6861" spans="3:4" x14ac:dyDescent="0.35">
      <c r="C6861" s="3" t="s">
        <v>14287</v>
      </c>
      <c r="D6861" s="26">
        <v>0</v>
      </c>
    </row>
    <row r="6862" spans="3:4" x14ac:dyDescent="0.35">
      <c r="C6862" s="3" t="s">
        <v>13187</v>
      </c>
      <c r="D6862" s="26">
        <v>0</v>
      </c>
    </row>
    <row r="6863" spans="3:4" x14ac:dyDescent="0.35">
      <c r="C6863" s="3" t="s">
        <v>14289</v>
      </c>
      <c r="D6863" s="26">
        <v>0</v>
      </c>
    </row>
    <row r="6864" spans="3:4" x14ac:dyDescent="0.35">
      <c r="C6864" s="3" t="s">
        <v>13188</v>
      </c>
      <c r="D6864" s="26">
        <v>0</v>
      </c>
    </row>
    <row r="6865" spans="3:4" x14ac:dyDescent="0.35">
      <c r="C6865" s="3" t="s">
        <v>14291</v>
      </c>
      <c r="D6865" s="26">
        <v>0</v>
      </c>
    </row>
    <row r="6866" spans="3:4" x14ac:dyDescent="0.35">
      <c r="C6866" s="3" t="s">
        <v>13189</v>
      </c>
      <c r="D6866" s="26">
        <v>0</v>
      </c>
    </row>
    <row r="6867" spans="3:4" x14ac:dyDescent="0.35">
      <c r="C6867" s="3" t="s">
        <v>14293</v>
      </c>
      <c r="D6867" s="26">
        <v>0</v>
      </c>
    </row>
    <row r="6868" spans="3:4" x14ac:dyDescent="0.35">
      <c r="C6868" s="3" t="s">
        <v>13190</v>
      </c>
      <c r="D6868" s="26">
        <v>0</v>
      </c>
    </row>
    <row r="6869" spans="3:4" x14ac:dyDescent="0.35">
      <c r="C6869" s="3" t="s">
        <v>14295</v>
      </c>
      <c r="D6869" s="26">
        <v>0</v>
      </c>
    </row>
    <row r="6870" spans="3:4" x14ac:dyDescent="0.35">
      <c r="C6870" s="3" t="s">
        <v>13191</v>
      </c>
      <c r="D6870" s="26">
        <v>0</v>
      </c>
    </row>
    <row r="6871" spans="3:4" x14ac:dyDescent="0.35">
      <c r="C6871" s="3" t="s">
        <v>14297</v>
      </c>
      <c r="D6871" s="26">
        <v>0</v>
      </c>
    </row>
    <row r="6872" spans="3:4" x14ac:dyDescent="0.35">
      <c r="C6872" s="3" t="s">
        <v>13192</v>
      </c>
      <c r="D6872" s="26">
        <v>0</v>
      </c>
    </row>
    <row r="6873" spans="3:4" x14ac:dyDescent="0.35">
      <c r="C6873" s="3" t="s">
        <v>14299</v>
      </c>
      <c r="D6873" s="26">
        <v>0</v>
      </c>
    </row>
    <row r="6874" spans="3:4" x14ac:dyDescent="0.35">
      <c r="C6874" s="3" t="s">
        <v>13193</v>
      </c>
      <c r="D6874" s="26">
        <v>0</v>
      </c>
    </row>
    <row r="6875" spans="3:4" x14ac:dyDescent="0.35">
      <c r="C6875" s="3" t="s">
        <v>14301</v>
      </c>
      <c r="D6875" s="26">
        <v>0</v>
      </c>
    </row>
    <row r="6876" spans="3:4" x14ac:dyDescent="0.35">
      <c r="C6876" s="3" t="s">
        <v>13194</v>
      </c>
      <c r="D6876" s="26">
        <v>0</v>
      </c>
    </row>
    <row r="6877" spans="3:4" x14ac:dyDescent="0.35">
      <c r="C6877" s="3" t="s">
        <v>14303</v>
      </c>
      <c r="D6877" s="26">
        <v>0</v>
      </c>
    </row>
    <row r="6878" spans="3:4" x14ac:dyDescent="0.35">
      <c r="C6878" s="3" t="s">
        <v>13195</v>
      </c>
      <c r="D6878" s="26">
        <v>0</v>
      </c>
    </row>
    <row r="6879" spans="3:4" x14ac:dyDescent="0.35">
      <c r="C6879" s="3" t="s">
        <v>14305</v>
      </c>
      <c r="D6879" s="26">
        <v>0</v>
      </c>
    </row>
    <row r="6880" spans="3:4" x14ac:dyDescent="0.35">
      <c r="C6880" s="3" t="s">
        <v>13196</v>
      </c>
      <c r="D6880" s="26">
        <v>0</v>
      </c>
    </row>
    <row r="6881" spans="3:4" x14ac:dyDescent="0.35">
      <c r="C6881" s="3" t="s">
        <v>14307</v>
      </c>
      <c r="D6881" s="26">
        <v>0</v>
      </c>
    </row>
    <row r="6882" spans="3:4" x14ac:dyDescent="0.35">
      <c r="C6882" s="3" t="s">
        <v>13197</v>
      </c>
      <c r="D6882" s="26">
        <v>0</v>
      </c>
    </row>
    <row r="6883" spans="3:4" x14ac:dyDescent="0.35">
      <c r="C6883" s="3" t="s">
        <v>14309</v>
      </c>
      <c r="D6883" s="26">
        <v>0</v>
      </c>
    </row>
    <row r="6884" spans="3:4" x14ac:dyDescent="0.35">
      <c r="C6884" s="3" t="s">
        <v>13198</v>
      </c>
      <c r="D6884" s="26">
        <v>0</v>
      </c>
    </row>
    <row r="6885" spans="3:4" x14ac:dyDescent="0.35">
      <c r="C6885" s="3" t="s">
        <v>14311</v>
      </c>
      <c r="D6885" s="26">
        <v>0</v>
      </c>
    </row>
    <row r="6886" spans="3:4" x14ac:dyDescent="0.35">
      <c r="C6886" s="3" t="s">
        <v>13199</v>
      </c>
      <c r="D6886" s="26">
        <v>0</v>
      </c>
    </row>
    <row r="6887" spans="3:4" x14ac:dyDescent="0.35">
      <c r="C6887" s="3" t="s">
        <v>14313</v>
      </c>
      <c r="D6887" s="26">
        <v>0</v>
      </c>
    </row>
    <row r="6888" spans="3:4" x14ac:dyDescent="0.35">
      <c r="C6888" s="3" t="s">
        <v>13200</v>
      </c>
      <c r="D6888" s="26">
        <v>0</v>
      </c>
    </row>
    <row r="6889" spans="3:4" x14ac:dyDescent="0.35">
      <c r="C6889" s="3" t="s">
        <v>14315</v>
      </c>
      <c r="D6889" s="26">
        <v>0</v>
      </c>
    </row>
    <row r="6890" spans="3:4" x14ac:dyDescent="0.35">
      <c r="C6890" s="3" t="s">
        <v>14318</v>
      </c>
      <c r="D6890" s="26">
        <v>0</v>
      </c>
    </row>
    <row r="6891" spans="3:4" x14ac:dyDescent="0.35">
      <c r="C6891" s="3" t="s">
        <v>14317</v>
      </c>
      <c r="D6891" s="26">
        <v>0</v>
      </c>
    </row>
    <row r="6892" spans="3:4" x14ac:dyDescent="0.35">
      <c r="C6892" s="3" t="s">
        <v>14319</v>
      </c>
      <c r="D6892" s="26">
        <v>0</v>
      </c>
    </row>
    <row r="6893" spans="3:4" x14ac:dyDescent="0.35">
      <c r="C6893" s="3" t="s">
        <v>14321</v>
      </c>
      <c r="D6893" s="26">
        <v>0</v>
      </c>
    </row>
    <row r="6894" spans="3:4" x14ac:dyDescent="0.35">
      <c r="C6894" s="3" t="s">
        <v>14320</v>
      </c>
      <c r="D6894" s="26">
        <v>0</v>
      </c>
    </row>
    <row r="6895" spans="3:4" x14ac:dyDescent="0.35">
      <c r="C6895" s="3" t="s">
        <v>13202</v>
      </c>
      <c r="D6895" s="26">
        <v>0</v>
      </c>
    </row>
    <row r="6896" spans="3:4" x14ac:dyDescent="0.35">
      <c r="C6896" s="3" t="s">
        <v>14322</v>
      </c>
      <c r="D6896" s="26">
        <v>0</v>
      </c>
    </row>
    <row r="6897" spans="3:4" x14ac:dyDescent="0.35">
      <c r="C6897" s="3" t="s">
        <v>13203</v>
      </c>
      <c r="D6897" s="26">
        <v>0</v>
      </c>
    </row>
    <row r="6898" spans="3:4" x14ac:dyDescent="0.35">
      <c r="C6898" s="3" t="s">
        <v>14324</v>
      </c>
      <c r="D6898" s="26">
        <v>0</v>
      </c>
    </row>
    <row r="6899" spans="3:4" x14ac:dyDescent="0.35">
      <c r="C6899" s="3" t="s">
        <v>13204</v>
      </c>
      <c r="D6899" s="26">
        <v>0</v>
      </c>
    </row>
    <row r="6900" spans="3:4" x14ac:dyDescent="0.35">
      <c r="C6900" s="3" t="s">
        <v>14326</v>
      </c>
      <c r="D6900" s="26">
        <v>0</v>
      </c>
    </row>
    <row r="6901" spans="3:4" x14ac:dyDescent="0.35">
      <c r="C6901" s="3" t="s">
        <v>13205</v>
      </c>
      <c r="D6901" s="26">
        <v>0</v>
      </c>
    </row>
    <row r="6902" spans="3:4" x14ac:dyDescent="0.35">
      <c r="C6902" s="3" t="s">
        <v>14328</v>
      </c>
      <c r="D6902" s="26">
        <v>0</v>
      </c>
    </row>
    <row r="6903" spans="3:4" x14ac:dyDescent="0.35">
      <c r="C6903" s="3" t="s">
        <v>13206</v>
      </c>
      <c r="D6903" s="26">
        <v>0</v>
      </c>
    </row>
    <row r="6904" spans="3:4" x14ac:dyDescent="0.35">
      <c r="C6904" s="3" t="s">
        <v>14330</v>
      </c>
      <c r="D6904" s="26">
        <v>0</v>
      </c>
    </row>
    <row r="6905" spans="3:4" x14ac:dyDescent="0.35">
      <c r="C6905" s="3" t="s">
        <v>13207</v>
      </c>
      <c r="D6905" s="26">
        <v>0</v>
      </c>
    </row>
    <row r="6906" spans="3:4" x14ac:dyDescent="0.35">
      <c r="C6906" s="3" t="s">
        <v>14332</v>
      </c>
      <c r="D6906" s="26">
        <v>0</v>
      </c>
    </row>
    <row r="6907" spans="3:4" x14ac:dyDescent="0.35">
      <c r="C6907" s="3" t="s">
        <v>13208</v>
      </c>
      <c r="D6907" s="26">
        <v>0</v>
      </c>
    </row>
    <row r="6908" spans="3:4" x14ac:dyDescent="0.35">
      <c r="C6908" s="3" t="s">
        <v>14334</v>
      </c>
      <c r="D6908" s="26">
        <v>0</v>
      </c>
    </row>
    <row r="6909" spans="3:4" x14ac:dyDescent="0.35">
      <c r="C6909" s="3" t="s">
        <v>13209</v>
      </c>
      <c r="D6909" s="26">
        <v>0</v>
      </c>
    </row>
    <row r="6910" spans="3:4" x14ac:dyDescent="0.35">
      <c r="C6910" s="3" t="s">
        <v>14336</v>
      </c>
      <c r="D6910" s="26">
        <v>0</v>
      </c>
    </row>
    <row r="6911" spans="3:4" x14ac:dyDescent="0.35">
      <c r="C6911" s="3" t="s">
        <v>13210</v>
      </c>
      <c r="D6911" s="26">
        <v>0</v>
      </c>
    </row>
    <row r="6912" spans="3:4" x14ac:dyDescent="0.35">
      <c r="C6912" s="3" t="s">
        <v>14338</v>
      </c>
      <c r="D6912" s="26">
        <v>0</v>
      </c>
    </row>
    <row r="6913" spans="3:4" x14ac:dyDescent="0.35">
      <c r="C6913" s="3" t="s">
        <v>13211</v>
      </c>
      <c r="D6913" s="26">
        <v>0</v>
      </c>
    </row>
    <row r="6914" spans="3:4" x14ac:dyDescent="0.35">
      <c r="C6914" s="3" t="s">
        <v>14340</v>
      </c>
      <c r="D6914" s="26">
        <v>0</v>
      </c>
    </row>
    <row r="6915" spans="3:4" x14ac:dyDescent="0.35">
      <c r="C6915" s="3" t="s">
        <v>13212</v>
      </c>
      <c r="D6915" s="26">
        <v>0</v>
      </c>
    </row>
    <row r="6916" spans="3:4" x14ac:dyDescent="0.35">
      <c r="C6916" s="3" t="s">
        <v>14342</v>
      </c>
      <c r="D6916" s="26">
        <v>0</v>
      </c>
    </row>
    <row r="6917" spans="3:4" x14ac:dyDescent="0.35">
      <c r="C6917" s="3" t="s">
        <v>13213</v>
      </c>
      <c r="D6917" s="26">
        <v>0</v>
      </c>
    </row>
    <row r="6918" spans="3:4" x14ac:dyDescent="0.35">
      <c r="C6918" s="3" t="s">
        <v>14344</v>
      </c>
      <c r="D6918" s="26">
        <v>0</v>
      </c>
    </row>
    <row r="6919" spans="3:4" x14ac:dyDescent="0.35">
      <c r="C6919" s="3" t="s">
        <v>13214</v>
      </c>
      <c r="D6919" s="26">
        <v>0</v>
      </c>
    </row>
    <row r="6920" spans="3:4" x14ac:dyDescent="0.35">
      <c r="C6920" s="3" t="s">
        <v>14346</v>
      </c>
      <c r="D6920" s="26">
        <v>0</v>
      </c>
    </row>
    <row r="6921" spans="3:4" x14ac:dyDescent="0.35">
      <c r="C6921" s="3" t="s">
        <v>13215</v>
      </c>
      <c r="D6921" s="26">
        <v>0</v>
      </c>
    </row>
    <row r="6922" spans="3:4" x14ac:dyDescent="0.35">
      <c r="C6922" s="3" t="s">
        <v>14348</v>
      </c>
      <c r="D6922" s="26">
        <v>0</v>
      </c>
    </row>
    <row r="6923" spans="3:4" x14ac:dyDescent="0.35">
      <c r="C6923" s="3" t="s">
        <v>13216</v>
      </c>
      <c r="D6923" s="26">
        <v>0</v>
      </c>
    </row>
    <row r="6924" spans="3:4" x14ac:dyDescent="0.35">
      <c r="C6924" s="3" t="s">
        <v>14350</v>
      </c>
      <c r="D6924" s="26">
        <v>0</v>
      </c>
    </row>
    <row r="6925" spans="3:4" x14ac:dyDescent="0.35">
      <c r="C6925" s="3" t="s">
        <v>13217</v>
      </c>
      <c r="D6925" s="26">
        <v>0</v>
      </c>
    </row>
    <row r="6926" spans="3:4" x14ac:dyDescent="0.35">
      <c r="C6926" s="3" t="s">
        <v>14352</v>
      </c>
      <c r="D6926" s="26">
        <v>0</v>
      </c>
    </row>
    <row r="6927" spans="3:4" x14ac:dyDescent="0.35">
      <c r="C6927" s="3" t="s">
        <v>13218</v>
      </c>
      <c r="D6927" s="26">
        <v>0</v>
      </c>
    </row>
    <row r="6928" spans="3:4" x14ac:dyDescent="0.35">
      <c r="C6928" s="3" t="s">
        <v>14354</v>
      </c>
      <c r="D6928" s="26">
        <v>0</v>
      </c>
    </row>
    <row r="6929" spans="3:4" x14ac:dyDescent="0.35">
      <c r="C6929" s="3" t="s">
        <v>13219</v>
      </c>
      <c r="D6929" s="26">
        <v>0</v>
      </c>
    </row>
    <row r="6930" spans="3:4" x14ac:dyDescent="0.35">
      <c r="C6930" s="3" t="s">
        <v>14356</v>
      </c>
      <c r="D6930" s="26">
        <v>0</v>
      </c>
    </row>
    <row r="6931" spans="3:4" x14ac:dyDescent="0.35">
      <c r="C6931" s="3" t="s">
        <v>13220</v>
      </c>
      <c r="D6931" s="26">
        <v>0</v>
      </c>
    </row>
    <row r="6932" spans="3:4" x14ac:dyDescent="0.35">
      <c r="C6932" s="3" t="s">
        <v>14358</v>
      </c>
      <c r="D6932" s="26">
        <v>0</v>
      </c>
    </row>
    <row r="6933" spans="3:4" x14ac:dyDescent="0.35">
      <c r="C6933" s="3" t="s">
        <v>13221</v>
      </c>
      <c r="D6933" s="26">
        <v>0</v>
      </c>
    </row>
    <row r="6934" spans="3:4" x14ac:dyDescent="0.35">
      <c r="C6934" s="3" t="s">
        <v>14360</v>
      </c>
      <c r="D6934" s="26">
        <v>0</v>
      </c>
    </row>
    <row r="6935" spans="3:4" x14ac:dyDescent="0.35">
      <c r="C6935" s="3" t="s">
        <v>13222</v>
      </c>
      <c r="D6935" s="26">
        <v>0</v>
      </c>
    </row>
    <row r="6936" spans="3:4" x14ac:dyDescent="0.35">
      <c r="C6936" s="3" t="s">
        <v>14362</v>
      </c>
      <c r="D6936" s="26">
        <v>0</v>
      </c>
    </row>
    <row r="6937" spans="3:4" x14ac:dyDescent="0.35">
      <c r="C6937" s="3" t="s">
        <v>13223</v>
      </c>
      <c r="D6937" s="26">
        <v>0</v>
      </c>
    </row>
    <row r="6938" spans="3:4" x14ac:dyDescent="0.35">
      <c r="C6938" s="3" t="s">
        <v>14364</v>
      </c>
      <c r="D6938" s="26">
        <v>0</v>
      </c>
    </row>
    <row r="6939" spans="3:4" x14ac:dyDescent="0.35">
      <c r="C6939" s="3" t="s">
        <v>13224</v>
      </c>
      <c r="D6939" s="26">
        <v>0</v>
      </c>
    </row>
    <row r="6940" spans="3:4" x14ac:dyDescent="0.35">
      <c r="C6940" s="3" t="s">
        <v>14366</v>
      </c>
      <c r="D6940" s="26">
        <v>0</v>
      </c>
    </row>
    <row r="6941" spans="3:4" x14ac:dyDescent="0.35">
      <c r="C6941" s="3" t="s">
        <v>13225</v>
      </c>
      <c r="D6941" s="26">
        <v>0</v>
      </c>
    </row>
    <row r="6942" spans="3:4" x14ac:dyDescent="0.35">
      <c r="C6942" s="3" t="s">
        <v>14368</v>
      </c>
      <c r="D6942" s="26">
        <v>0</v>
      </c>
    </row>
    <row r="6943" spans="3:4" x14ac:dyDescent="0.35">
      <c r="C6943" s="3" t="s">
        <v>13226</v>
      </c>
      <c r="D6943" s="26">
        <v>0</v>
      </c>
    </row>
    <row r="6944" spans="3:4" x14ac:dyDescent="0.35">
      <c r="C6944" s="3" t="s">
        <v>14370</v>
      </c>
      <c r="D6944" s="26">
        <v>0</v>
      </c>
    </row>
    <row r="6945" spans="3:4" x14ac:dyDescent="0.35">
      <c r="C6945" s="3" t="s">
        <v>13227</v>
      </c>
      <c r="D6945" s="26">
        <v>0</v>
      </c>
    </row>
    <row r="6946" spans="3:4" x14ac:dyDescent="0.35">
      <c r="C6946" s="3" t="s">
        <v>14372</v>
      </c>
      <c r="D6946" s="26">
        <v>0</v>
      </c>
    </row>
    <row r="6947" spans="3:4" x14ac:dyDescent="0.35">
      <c r="C6947" s="3" t="s">
        <v>13228</v>
      </c>
      <c r="D6947" s="26">
        <v>0</v>
      </c>
    </row>
    <row r="6948" spans="3:4" x14ac:dyDescent="0.35">
      <c r="C6948" s="3" t="s">
        <v>14374</v>
      </c>
      <c r="D6948" s="26">
        <v>0</v>
      </c>
    </row>
    <row r="6949" spans="3:4" x14ac:dyDescent="0.35">
      <c r="C6949" s="3" t="s">
        <v>13229</v>
      </c>
      <c r="D6949" s="26">
        <v>0</v>
      </c>
    </row>
    <row r="6950" spans="3:4" x14ac:dyDescent="0.35">
      <c r="C6950" s="3" t="s">
        <v>14376</v>
      </c>
      <c r="D6950" s="26">
        <v>0</v>
      </c>
    </row>
    <row r="6951" spans="3:4" x14ac:dyDescent="0.35">
      <c r="C6951" s="3" t="s">
        <v>13230</v>
      </c>
      <c r="D6951" s="26">
        <v>0</v>
      </c>
    </row>
    <row r="6952" spans="3:4" x14ac:dyDescent="0.35">
      <c r="C6952" s="3" t="s">
        <v>14378</v>
      </c>
      <c r="D6952" s="26">
        <v>0</v>
      </c>
    </row>
    <row r="6953" spans="3:4" x14ac:dyDescent="0.35">
      <c r="C6953" s="3" t="s">
        <v>13231</v>
      </c>
      <c r="D6953" s="26">
        <v>0</v>
      </c>
    </row>
    <row r="6954" spans="3:4" x14ac:dyDescent="0.35">
      <c r="C6954" s="3" t="s">
        <v>14380</v>
      </c>
      <c r="D6954" s="26">
        <v>0</v>
      </c>
    </row>
    <row r="6955" spans="3:4" x14ac:dyDescent="0.35">
      <c r="C6955" s="3" t="s">
        <v>13232</v>
      </c>
      <c r="D6955" s="26">
        <v>0</v>
      </c>
    </row>
    <row r="6956" spans="3:4" x14ac:dyDescent="0.35">
      <c r="C6956" s="3" t="s">
        <v>14382</v>
      </c>
      <c r="D6956" s="26">
        <v>0</v>
      </c>
    </row>
    <row r="6957" spans="3:4" x14ac:dyDescent="0.35">
      <c r="C6957" s="3" t="s">
        <v>13233</v>
      </c>
      <c r="D6957" s="26">
        <v>0</v>
      </c>
    </row>
    <row r="6958" spans="3:4" x14ac:dyDescent="0.35">
      <c r="C6958" s="3" t="s">
        <v>14384</v>
      </c>
      <c r="D6958" s="26">
        <v>0</v>
      </c>
    </row>
    <row r="6959" spans="3:4" x14ac:dyDescent="0.35">
      <c r="C6959" s="3" t="s">
        <v>13234</v>
      </c>
      <c r="D6959" s="26">
        <v>0</v>
      </c>
    </row>
    <row r="6960" spans="3:4" x14ac:dyDescent="0.35">
      <c r="C6960" s="3" t="s">
        <v>12086</v>
      </c>
      <c r="D6960" s="26">
        <v>0</v>
      </c>
    </row>
    <row r="6961" spans="3:4" x14ac:dyDescent="0.35">
      <c r="C6961" s="3" t="s">
        <v>13235</v>
      </c>
      <c r="D6961" s="26">
        <v>0</v>
      </c>
    </row>
    <row r="6962" spans="3:4" x14ac:dyDescent="0.35">
      <c r="C6962" s="3" t="s">
        <v>11859</v>
      </c>
      <c r="D6962" s="26">
        <v>0</v>
      </c>
    </row>
    <row r="6963" spans="3:4" x14ac:dyDescent="0.35">
      <c r="C6963" s="3" t="s">
        <v>11345</v>
      </c>
      <c r="D6963" s="26">
        <v>0</v>
      </c>
    </row>
    <row r="6964" spans="3:4" x14ac:dyDescent="0.35">
      <c r="C6964" s="3" t="s">
        <v>11080</v>
      </c>
      <c r="D6964" s="26">
        <v>0</v>
      </c>
    </row>
    <row r="6965" spans="3:4" x14ac:dyDescent="0.35">
      <c r="C6965" s="3" t="s">
        <v>9796</v>
      </c>
      <c r="D6965" s="26">
        <v>0</v>
      </c>
    </row>
    <row r="6966" spans="3:4" x14ac:dyDescent="0.35">
      <c r="C6966" s="3" t="s">
        <v>11601</v>
      </c>
      <c r="D6966" s="26">
        <v>0</v>
      </c>
    </row>
    <row r="6967" spans="3:4" x14ac:dyDescent="0.35">
      <c r="C6967" s="3" t="s">
        <v>9797</v>
      </c>
      <c r="D6967" s="26">
        <v>0</v>
      </c>
    </row>
    <row r="6968" spans="3:4" x14ac:dyDescent="0.35">
      <c r="C6968" s="3" t="s">
        <v>10952</v>
      </c>
      <c r="D6968" s="26">
        <v>0</v>
      </c>
    </row>
    <row r="6969" spans="3:4" x14ac:dyDescent="0.35">
      <c r="C6969" s="3" t="s">
        <v>9798</v>
      </c>
      <c r="D6969" s="26">
        <v>0</v>
      </c>
    </row>
    <row r="6970" spans="3:4" x14ac:dyDescent="0.35">
      <c r="C6970" s="3" t="s">
        <v>11209</v>
      </c>
      <c r="D6970" s="26">
        <v>0</v>
      </c>
    </row>
    <row r="6971" spans="3:4" x14ac:dyDescent="0.35">
      <c r="C6971" s="3" t="s">
        <v>9799</v>
      </c>
      <c r="D6971" s="26">
        <v>0</v>
      </c>
    </row>
    <row r="6972" spans="3:4" x14ac:dyDescent="0.35">
      <c r="C6972" s="3" t="s">
        <v>11473</v>
      </c>
      <c r="D6972" s="26">
        <v>0</v>
      </c>
    </row>
    <row r="6973" spans="3:4" x14ac:dyDescent="0.35">
      <c r="C6973" s="3" t="s">
        <v>9800</v>
      </c>
      <c r="D6973" s="26">
        <v>0</v>
      </c>
    </row>
    <row r="6974" spans="3:4" x14ac:dyDescent="0.35">
      <c r="C6974" s="3" t="s">
        <v>11730</v>
      </c>
      <c r="D6974" s="26">
        <v>0</v>
      </c>
    </row>
    <row r="6975" spans="3:4" x14ac:dyDescent="0.35">
      <c r="C6975" s="3" t="s">
        <v>9801</v>
      </c>
      <c r="D6975" s="26">
        <v>0</v>
      </c>
    </row>
    <row r="6976" spans="3:4" x14ac:dyDescent="0.35">
      <c r="C6976" s="3" t="s">
        <v>11991</v>
      </c>
      <c r="D6976" s="26">
        <v>0</v>
      </c>
    </row>
    <row r="6977" spans="3:4" x14ac:dyDescent="0.35">
      <c r="C6977" s="3" t="s">
        <v>9802</v>
      </c>
      <c r="D6977" s="26">
        <v>0</v>
      </c>
    </row>
    <row r="6978" spans="3:4" x14ac:dyDescent="0.35">
      <c r="C6978" s="3" t="s">
        <v>11016</v>
      </c>
      <c r="D6978" s="26">
        <v>0</v>
      </c>
    </row>
    <row r="6979" spans="3:4" x14ac:dyDescent="0.35">
      <c r="C6979" s="3" t="s">
        <v>9803</v>
      </c>
      <c r="D6979" s="26">
        <v>0</v>
      </c>
    </row>
    <row r="6980" spans="3:4" x14ac:dyDescent="0.35">
      <c r="C6980" s="3" t="s">
        <v>11144</v>
      </c>
      <c r="D6980" s="26">
        <v>0</v>
      </c>
    </row>
    <row r="6981" spans="3:4" x14ac:dyDescent="0.35">
      <c r="C6981" s="3" t="s">
        <v>9804</v>
      </c>
      <c r="D6981" s="26">
        <v>0</v>
      </c>
    </row>
    <row r="6982" spans="3:4" x14ac:dyDescent="0.35">
      <c r="C6982" s="3" t="s">
        <v>11273</v>
      </c>
      <c r="D6982" s="26">
        <v>0</v>
      </c>
    </row>
    <row r="6983" spans="3:4" x14ac:dyDescent="0.35">
      <c r="C6983" s="3" t="s">
        <v>9805</v>
      </c>
      <c r="D6983" s="26">
        <v>0</v>
      </c>
    </row>
    <row r="6984" spans="3:4" x14ac:dyDescent="0.35">
      <c r="C6984" s="3" t="s">
        <v>11409</v>
      </c>
      <c r="D6984" s="26">
        <v>0</v>
      </c>
    </row>
    <row r="6985" spans="3:4" x14ac:dyDescent="0.35">
      <c r="C6985" s="3" t="s">
        <v>9806</v>
      </c>
      <c r="D6985" s="26">
        <v>0</v>
      </c>
    </row>
    <row r="6986" spans="3:4" x14ac:dyDescent="0.35">
      <c r="C6986" s="3" t="s">
        <v>11537</v>
      </c>
      <c r="D6986" s="26">
        <v>0</v>
      </c>
    </row>
    <row r="6987" spans="3:4" x14ac:dyDescent="0.35">
      <c r="C6987" s="3" t="s">
        <v>9807</v>
      </c>
      <c r="D6987" s="26">
        <v>0</v>
      </c>
    </row>
    <row r="6988" spans="3:4" x14ac:dyDescent="0.35">
      <c r="C6988" s="3" t="s">
        <v>11665</v>
      </c>
      <c r="D6988" s="26">
        <v>0</v>
      </c>
    </row>
    <row r="6989" spans="3:4" x14ac:dyDescent="0.35">
      <c r="C6989" s="3" t="s">
        <v>9808</v>
      </c>
      <c r="D6989" s="26">
        <v>0</v>
      </c>
    </row>
    <row r="6990" spans="3:4" x14ac:dyDescent="0.35">
      <c r="C6990" s="3" t="s">
        <v>11794</v>
      </c>
      <c r="D6990" s="26">
        <v>0</v>
      </c>
    </row>
    <row r="6991" spans="3:4" x14ac:dyDescent="0.35">
      <c r="C6991" s="3" t="s">
        <v>9809</v>
      </c>
      <c r="D6991" s="26">
        <v>0</v>
      </c>
    </row>
    <row r="6992" spans="3:4" x14ac:dyDescent="0.35">
      <c r="C6992" s="3" t="s">
        <v>11924</v>
      </c>
      <c r="D6992" s="26">
        <v>0</v>
      </c>
    </row>
    <row r="6993" spans="3:4" x14ac:dyDescent="0.35">
      <c r="C6993" s="3" t="s">
        <v>9810</v>
      </c>
      <c r="D6993" s="26">
        <v>0</v>
      </c>
    </row>
    <row r="6994" spans="3:4" x14ac:dyDescent="0.35">
      <c r="C6994" s="3" t="s">
        <v>12055</v>
      </c>
      <c r="D6994" s="26">
        <v>0</v>
      </c>
    </row>
    <row r="6995" spans="3:4" x14ac:dyDescent="0.35">
      <c r="C6995" s="3" t="s">
        <v>9811</v>
      </c>
      <c r="D6995" s="26">
        <v>0</v>
      </c>
    </row>
    <row r="6996" spans="3:4" x14ac:dyDescent="0.35">
      <c r="C6996" s="3" t="s">
        <v>10984</v>
      </c>
      <c r="D6996" s="26">
        <v>0</v>
      </c>
    </row>
    <row r="6997" spans="3:4" x14ac:dyDescent="0.35">
      <c r="C6997" s="3" t="s">
        <v>9812</v>
      </c>
      <c r="D6997" s="26">
        <v>0</v>
      </c>
    </row>
    <row r="6998" spans="3:4" x14ac:dyDescent="0.35">
      <c r="C6998" s="3" t="s">
        <v>11048</v>
      </c>
      <c r="D6998" s="26">
        <v>0</v>
      </c>
    </row>
    <row r="6999" spans="3:4" x14ac:dyDescent="0.35">
      <c r="C6999" s="3" t="s">
        <v>9813</v>
      </c>
      <c r="D6999" s="26">
        <v>0</v>
      </c>
    </row>
    <row r="7000" spans="3:4" x14ac:dyDescent="0.35">
      <c r="C7000" s="3" t="s">
        <v>11112</v>
      </c>
      <c r="D7000" s="26">
        <v>0</v>
      </c>
    </row>
    <row r="7001" spans="3:4" x14ac:dyDescent="0.35">
      <c r="C7001" s="3" t="s">
        <v>9814</v>
      </c>
      <c r="D7001" s="26">
        <v>0</v>
      </c>
    </row>
    <row r="7002" spans="3:4" x14ac:dyDescent="0.35">
      <c r="C7002" s="3" t="s">
        <v>11176</v>
      </c>
      <c r="D7002" s="26">
        <v>0</v>
      </c>
    </row>
    <row r="7003" spans="3:4" x14ac:dyDescent="0.35">
      <c r="C7003" s="3" t="s">
        <v>9815</v>
      </c>
      <c r="D7003" s="26">
        <v>0</v>
      </c>
    </row>
    <row r="7004" spans="3:4" x14ac:dyDescent="0.35">
      <c r="C7004" s="3" t="s">
        <v>11241</v>
      </c>
      <c r="D7004" s="26">
        <v>0</v>
      </c>
    </row>
    <row r="7005" spans="3:4" x14ac:dyDescent="0.35">
      <c r="C7005" s="3" t="s">
        <v>9816</v>
      </c>
      <c r="D7005" s="26">
        <v>0</v>
      </c>
    </row>
    <row r="7006" spans="3:4" x14ac:dyDescent="0.35">
      <c r="C7006" s="3" t="s">
        <v>9795</v>
      </c>
      <c r="D7006" s="26">
        <v>0</v>
      </c>
    </row>
    <row r="7007" spans="3:4" x14ac:dyDescent="0.35">
      <c r="C7007" s="3" t="s">
        <v>9817</v>
      </c>
      <c r="D7007" s="26">
        <v>0</v>
      </c>
    </row>
    <row r="7008" spans="3:4" x14ac:dyDescent="0.35">
      <c r="C7008" s="3" t="s">
        <v>11377</v>
      </c>
      <c r="D7008" s="26">
        <v>0</v>
      </c>
    </row>
    <row r="7009" spans="3:4" x14ac:dyDescent="0.35">
      <c r="C7009" s="3" t="s">
        <v>9818</v>
      </c>
      <c r="D7009" s="26">
        <v>0</v>
      </c>
    </row>
    <row r="7010" spans="3:4" x14ac:dyDescent="0.35">
      <c r="C7010" s="3" t="s">
        <v>11441</v>
      </c>
      <c r="D7010" s="26">
        <v>0</v>
      </c>
    </row>
    <row r="7011" spans="3:4" x14ac:dyDescent="0.35">
      <c r="C7011" s="3" t="s">
        <v>9819</v>
      </c>
      <c r="D7011" s="26">
        <v>0</v>
      </c>
    </row>
    <row r="7012" spans="3:4" x14ac:dyDescent="0.35">
      <c r="C7012" s="3" t="s">
        <v>11505</v>
      </c>
      <c r="D7012" s="26">
        <v>0</v>
      </c>
    </row>
    <row r="7013" spans="3:4" x14ac:dyDescent="0.35">
      <c r="C7013" s="3" t="s">
        <v>9820</v>
      </c>
      <c r="D7013" s="26">
        <v>0</v>
      </c>
    </row>
    <row r="7014" spans="3:4" x14ac:dyDescent="0.35">
      <c r="C7014" s="3" t="s">
        <v>11569</v>
      </c>
      <c r="D7014" s="26">
        <v>0</v>
      </c>
    </row>
    <row r="7015" spans="3:4" x14ac:dyDescent="0.35">
      <c r="C7015" s="3" t="s">
        <v>9821</v>
      </c>
      <c r="D7015" s="26">
        <v>0</v>
      </c>
    </row>
    <row r="7016" spans="3:4" x14ac:dyDescent="0.35">
      <c r="C7016" s="3" t="s">
        <v>11633</v>
      </c>
      <c r="D7016" s="26">
        <v>0</v>
      </c>
    </row>
    <row r="7017" spans="3:4" x14ac:dyDescent="0.35">
      <c r="C7017" s="3" t="s">
        <v>9822</v>
      </c>
      <c r="D7017" s="26">
        <v>0</v>
      </c>
    </row>
    <row r="7018" spans="3:4" x14ac:dyDescent="0.35">
      <c r="C7018" s="3" t="s">
        <v>11698</v>
      </c>
      <c r="D7018" s="26">
        <v>0</v>
      </c>
    </row>
    <row r="7019" spans="3:4" x14ac:dyDescent="0.35">
      <c r="C7019" s="3" t="s">
        <v>9823</v>
      </c>
      <c r="D7019" s="26">
        <v>0</v>
      </c>
    </row>
    <row r="7020" spans="3:4" x14ac:dyDescent="0.35">
      <c r="C7020" s="3" t="s">
        <v>11762</v>
      </c>
      <c r="D7020" s="26">
        <v>0</v>
      </c>
    </row>
    <row r="7021" spans="3:4" x14ac:dyDescent="0.35">
      <c r="C7021" s="3" t="s">
        <v>9824</v>
      </c>
      <c r="D7021" s="26">
        <v>0</v>
      </c>
    </row>
    <row r="7022" spans="3:4" x14ac:dyDescent="0.35">
      <c r="C7022" s="3" t="s">
        <v>11827</v>
      </c>
      <c r="D7022" s="26">
        <v>0</v>
      </c>
    </row>
    <row r="7023" spans="3:4" x14ac:dyDescent="0.35">
      <c r="C7023" s="3" t="s">
        <v>9825</v>
      </c>
      <c r="D7023" s="26">
        <v>0</v>
      </c>
    </row>
    <row r="7024" spans="3:4" x14ac:dyDescent="0.35">
      <c r="C7024" s="3" t="s">
        <v>11892</v>
      </c>
      <c r="D7024" s="26">
        <v>0</v>
      </c>
    </row>
    <row r="7025" spans="3:4" x14ac:dyDescent="0.35">
      <c r="C7025" s="3" t="s">
        <v>9826</v>
      </c>
      <c r="D7025" s="26">
        <v>0</v>
      </c>
    </row>
    <row r="7026" spans="3:4" x14ac:dyDescent="0.35">
      <c r="C7026" s="3" t="s">
        <v>11959</v>
      </c>
      <c r="D7026" s="26">
        <v>0</v>
      </c>
    </row>
    <row r="7027" spans="3:4" x14ac:dyDescent="0.35">
      <c r="C7027" s="3" t="s">
        <v>9827</v>
      </c>
      <c r="D7027" s="26">
        <v>0</v>
      </c>
    </row>
    <row r="7028" spans="3:4" x14ac:dyDescent="0.35">
      <c r="C7028" s="3" t="s">
        <v>12023</v>
      </c>
      <c r="D7028" s="26">
        <v>0</v>
      </c>
    </row>
    <row r="7029" spans="3:4" x14ac:dyDescent="0.35">
      <c r="C7029" s="3" t="s">
        <v>9828</v>
      </c>
      <c r="D7029" s="26">
        <v>0</v>
      </c>
    </row>
    <row r="7030" spans="3:4" x14ac:dyDescent="0.35">
      <c r="C7030" s="3" t="s">
        <v>10936</v>
      </c>
      <c r="D7030" s="26">
        <v>0</v>
      </c>
    </row>
    <row r="7031" spans="3:4" x14ac:dyDescent="0.35">
      <c r="C7031" s="3" t="s">
        <v>9829</v>
      </c>
      <c r="D7031" s="26">
        <v>0</v>
      </c>
    </row>
    <row r="7032" spans="3:4" x14ac:dyDescent="0.35">
      <c r="C7032" s="3" t="s">
        <v>10968</v>
      </c>
      <c r="D7032" s="26">
        <v>0</v>
      </c>
    </row>
    <row r="7033" spans="3:4" x14ac:dyDescent="0.35">
      <c r="C7033" s="3" t="s">
        <v>9830</v>
      </c>
      <c r="D7033" s="26">
        <v>0</v>
      </c>
    </row>
    <row r="7034" spans="3:4" x14ac:dyDescent="0.35">
      <c r="C7034" s="3" t="s">
        <v>11000</v>
      </c>
      <c r="D7034" s="26">
        <v>0</v>
      </c>
    </row>
    <row r="7035" spans="3:4" x14ac:dyDescent="0.35">
      <c r="C7035" s="3" t="s">
        <v>9831</v>
      </c>
      <c r="D7035" s="26">
        <v>0</v>
      </c>
    </row>
    <row r="7036" spans="3:4" x14ac:dyDescent="0.35">
      <c r="C7036" s="3" t="s">
        <v>11032</v>
      </c>
      <c r="D7036" s="26">
        <v>0</v>
      </c>
    </row>
    <row r="7037" spans="3:4" x14ac:dyDescent="0.35">
      <c r="C7037" s="3" t="s">
        <v>9832</v>
      </c>
      <c r="D7037" s="26">
        <v>0</v>
      </c>
    </row>
    <row r="7038" spans="3:4" x14ac:dyDescent="0.35">
      <c r="C7038" s="3" t="s">
        <v>11064</v>
      </c>
      <c r="D7038" s="26">
        <v>0</v>
      </c>
    </row>
    <row r="7039" spans="3:4" x14ac:dyDescent="0.35">
      <c r="C7039" s="3" t="s">
        <v>9833</v>
      </c>
      <c r="D7039" s="26">
        <v>0</v>
      </c>
    </row>
    <row r="7040" spans="3:4" x14ac:dyDescent="0.35">
      <c r="C7040" s="3" t="s">
        <v>11096</v>
      </c>
      <c r="D7040" s="26">
        <v>0</v>
      </c>
    </row>
    <row r="7041" spans="3:4" x14ac:dyDescent="0.35">
      <c r="C7041" s="3" t="s">
        <v>9834</v>
      </c>
      <c r="D7041" s="26">
        <v>0</v>
      </c>
    </row>
    <row r="7042" spans="3:4" x14ac:dyDescent="0.35">
      <c r="C7042" s="3" t="s">
        <v>11128</v>
      </c>
      <c r="D7042" s="26">
        <v>0</v>
      </c>
    </row>
    <row r="7043" spans="3:4" x14ac:dyDescent="0.35">
      <c r="C7043" s="3" t="s">
        <v>9835</v>
      </c>
      <c r="D7043" s="26">
        <v>0</v>
      </c>
    </row>
    <row r="7044" spans="3:4" x14ac:dyDescent="0.35">
      <c r="C7044" s="3" t="s">
        <v>11160</v>
      </c>
      <c r="D7044" s="26">
        <v>0</v>
      </c>
    </row>
    <row r="7045" spans="3:4" x14ac:dyDescent="0.35">
      <c r="C7045" s="3" t="s">
        <v>9836</v>
      </c>
      <c r="D7045" s="26">
        <v>0</v>
      </c>
    </row>
    <row r="7046" spans="3:4" x14ac:dyDescent="0.35">
      <c r="C7046" s="3" t="s">
        <v>11192</v>
      </c>
      <c r="D7046" s="26">
        <v>0</v>
      </c>
    </row>
    <row r="7047" spans="3:4" x14ac:dyDescent="0.35">
      <c r="C7047" s="3" t="s">
        <v>9837</v>
      </c>
      <c r="D7047" s="26">
        <v>0</v>
      </c>
    </row>
    <row r="7048" spans="3:4" x14ac:dyDescent="0.35">
      <c r="C7048" s="3" t="s">
        <v>11225</v>
      </c>
      <c r="D7048" s="26">
        <v>0</v>
      </c>
    </row>
    <row r="7049" spans="3:4" x14ac:dyDescent="0.35">
      <c r="C7049" s="3" t="s">
        <v>9838</v>
      </c>
      <c r="D7049" s="26">
        <v>0</v>
      </c>
    </row>
    <row r="7050" spans="3:4" x14ac:dyDescent="0.35">
      <c r="C7050" s="3" t="s">
        <v>11257</v>
      </c>
      <c r="D7050" s="26">
        <v>0</v>
      </c>
    </row>
    <row r="7051" spans="3:4" x14ac:dyDescent="0.35">
      <c r="C7051" s="3" t="s">
        <v>9839</v>
      </c>
      <c r="D7051" s="26">
        <v>0</v>
      </c>
    </row>
    <row r="7052" spans="3:4" x14ac:dyDescent="0.35">
      <c r="C7052" s="3" t="s">
        <v>11289</v>
      </c>
      <c r="D7052" s="26">
        <v>0</v>
      </c>
    </row>
    <row r="7053" spans="3:4" x14ac:dyDescent="0.35">
      <c r="C7053" s="3" t="s">
        <v>9840</v>
      </c>
      <c r="D7053" s="26">
        <v>0</v>
      </c>
    </row>
    <row r="7054" spans="3:4" x14ac:dyDescent="0.35">
      <c r="C7054" s="3" t="s">
        <v>11329</v>
      </c>
      <c r="D7054" s="26">
        <v>0</v>
      </c>
    </row>
    <row r="7055" spans="3:4" x14ac:dyDescent="0.35">
      <c r="C7055" s="3" t="s">
        <v>9841</v>
      </c>
      <c r="D7055" s="26">
        <v>0</v>
      </c>
    </row>
    <row r="7056" spans="3:4" x14ac:dyDescent="0.35">
      <c r="C7056" s="3" t="s">
        <v>11361</v>
      </c>
      <c r="D7056" s="26">
        <v>0</v>
      </c>
    </row>
    <row r="7057" spans="3:4" x14ac:dyDescent="0.35">
      <c r="C7057" s="3" t="s">
        <v>9842</v>
      </c>
      <c r="D7057" s="26">
        <v>0</v>
      </c>
    </row>
    <row r="7058" spans="3:4" x14ac:dyDescent="0.35">
      <c r="C7058" s="3" t="s">
        <v>11393</v>
      </c>
      <c r="D7058" s="26">
        <v>0</v>
      </c>
    </row>
    <row r="7059" spans="3:4" x14ac:dyDescent="0.35">
      <c r="C7059" s="3" t="s">
        <v>9843</v>
      </c>
      <c r="D7059" s="26">
        <v>0</v>
      </c>
    </row>
    <row r="7060" spans="3:4" x14ac:dyDescent="0.35">
      <c r="C7060" s="3" t="s">
        <v>11425</v>
      </c>
      <c r="D7060" s="26">
        <v>0</v>
      </c>
    </row>
    <row r="7061" spans="3:4" x14ac:dyDescent="0.35">
      <c r="C7061" s="3" t="s">
        <v>9844</v>
      </c>
      <c r="D7061" s="26">
        <v>0</v>
      </c>
    </row>
    <row r="7062" spans="3:4" x14ac:dyDescent="0.35">
      <c r="C7062" s="3" t="s">
        <v>11457</v>
      </c>
      <c r="D7062" s="26">
        <v>0</v>
      </c>
    </row>
    <row r="7063" spans="3:4" x14ac:dyDescent="0.35">
      <c r="C7063" s="3" t="s">
        <v>9845</v>
      </c>
      <c r="D7063" s="26">
        <v>0</v>
      </c>
    </row>
    <row r="7064" spans="3:4" x14ac:dyDescent="0.35">
      <c r="C7064" s="3" t="s">
        <v>11489</v>
      </c>
      <c r="D7064" s="26">
        <v>0</v>
      </c>
    </row>
    <row r="7065" spans="3:4" x14ac:dyDescent="0.35">
      <c r="C7065" s="3" t="s">
        <v>9846</v>
      </c>
      <c r="D7065" s="26">
        <v>0</v>
      </c>
    </row>
    <row r="7066" spans="3:4" x14ac:dyDescent="0.35">
      <c r="C7066" s="3" t="s">
        <v>11521</v>
      </c>
      <c r="D7066" s="26">
        <v>0</v>
      </c>
    </row>
    <row r="7067" spans="3:4" x14ac:dyDescent="0.35">
      <c r="C7067" s="3" t="s">
        <v>9847</v>
      </c>
      <c r="D7067" s="26">
        <v>0</v>
      </c>
    </row>
    <row r="7068" spans="3:4" x14ac:dyDescent="0.35">
      <c r="C7068" s="3" t="s">
        <v>11553</v>
      </c>
      <c r="D7068" s="26">
        <v>0</v>
      </c>
    </row>
    <row r="7069" spans="3:4" x14ac:dyDescent="0.35">
      <c r="C7069" s="3" t="s">
        <v>9848</v>
      </c>
      <c r="D7069" s="26">
        <v>0</v>
      </c>
    </row>
    <row r="7070" spans="3:4" x14ac:dyDescent="0.35">
      <c r="C7070" s="3" t="s">
        <v>11585</v>
      </c>
      <c r="D7070" s="26">
        <v>0</v>
      </c>
    </row>
    <row r="7071" spans="3:4" x14ac:dyDescent="0.35">
      <c r="C7071" s="3" t="s">
        <v>9849</v>
      </c>
      <c r="D7071" s="26">
        <v>0</v>
      </c>
    </row>
    <row r="7072" spans="3:4" x14ac:dyDescent="0.35">
      <c r="C7072" s="3" t="s">
        <v>11617</v>
      </c>
      <c r="D7072" s="26">
        <v>0</v>
      </c>
    </row>
    <row r="7073" spans="3:4" x14ac:dyDescent="0.35">
      <c r="C7073" s="3" t="s">
        <v>9850</v>
      </c>
      <c r="D7073" s="26">
        <v>0</v>
      </c>
    </row>
    <row r="7074" spans="3:4" x14ac:dyDescent="0.35">
      <c r="C7074" s="3" t="s">
        <v>11649</v>
      </c>
      <c r="D7074" s="26">
        <v>0</v>
      </c>
    </row>
    <row r="7075" spans="3:4" x14ac:dyDescent="0.35">
      <c r="C7075" s="3" t="s">
        <v>9851</v>
      </c>
      <c r="D7075" s="26">
        <v>0</v>
      </c>
    </row>
    <row r="7076" spans="3:4" x14ac:dyDescent="0.35">
      <c r="C7076" s="3" t="s">
        <v>11681</v>
      </c>
      <c r="D7076" s="26">
        <v>0</v>
      </c>
    </row>
    <row r="7077" spans="3:4" x14ac:dyDescent="0.35">
      <c r="C7077" s="3" t="s">
        <v>9852</v>
      </c>
      <c r="D7077" s="26">
        <v>0</v>
      </c>
    </row>
    <row r="7078" spans="3:4" x14ac:dyDescent="0.35">
      <c r="C7078" s="3" t="s">
        <v>11714</v>
      </c>
      <c r="D7078" s="26">
        <v>0</v>
      </c>
    </row>
    <row r="7079" spans="3:4" x14ac:dyDescent="0.35">
      <c r="C7079" s="3" t="s">
        <v>9853</v>
      </c>
      <c r="D7079" s="26">
        <v>0</v>
      </c>
    </row>
    <row r="7080" spans="3:4" x14ac:dyDescent="0.35">
      <c r="C7080" s="3" t="s">
        <v>11746</v>
      </c>
      <c r="D7080" s="26">
        <v>0</v>
      </c>
    </row>
    <row r="7081" spans="3:4" x14ac:dyDescent="0.35">
      <c r="C7081" s="3" t="s">
        <v>9854</v>
      </c>
      <c r="D7081" s="26">
        <v>0</v>
      </c>
    </row>
    <row r="7082" spans="3:4" x14ac:dyDescent="0.35">
      <c r="C7082" s="3" t="s">
        <v>11778</v>
      </c>
      <c r="D7082" s="26">
        <v>0</v>
      </c>
    </row>
    <row r="7083" spans="3:4" x14ac:dyDescent="0.35">
      <c r="C7083" s="3" t="s">
        <v>9855</v>
      </c>
      <c r="D7083" s="26">
        <v>0</v>
      </c>
    </row>
    <row r="7084" spans="3:4" x14ac:dyDescent="0.35">
      <c r="C7084" s="3" t="s">
        <v>11811</v>
      </c>
      <c r="D7084" s="26">
        <v>0</v>
      </c>
    </row>
    <row r="7085" spans="3:4" x14ac:dyDescent="0.35">
      <c r="C7085" s="3" t="s">
        <v>9856</v>
      </c>
      <c r="D7085" s="26">
        <v>0</v>
      </c>
    </row>
    <row r="7086" spans="3:4" x14ac:dyDescent="0.35">
      <c r="C7086" s="3" t="s">
        <v>11843</v>
      </c>
      <c r="D7086" s="26">
        <v>0</v>
      </c>
    </row>
    <row r="7087" spans="3:4" x14ac:dyDescent="0.35">
      <c r="C7087" s="3" t="s">
        <v>9857</v>
      </c>
      <c r="D7087" s="26">
        <v>0</v>
      </c>
    </row>
    <row r="7088" spans="3:4" x14ac:dyDescent="0.35">
      <c r="C7088" s="3" t="s">
        <v>11876</v>
      </c>
      <c r="D7088" s="26">
        <v>0</v>
      </c>
    </row>
    <row r="7089" spans="3:4" x14ac:dyDescent="0.35">
      <c r="C7089" s="3" t="s">
        <v>9858</v>
      </c>
      <c r="D7089" s="26">
        <v>0</v>
      </c>
    </row>
    <row r="7090" spans="3:4" x14ac:dyDescent="0.35">
      <c r="C7090" s="3" t="s">
        <v>11908</v>
      </c>
      <c r="D7090" s="26">
        <v>0</v>
      </c>
    </row>
    <row r="7091" spans="3:4" x14ac:dyDescent="0.35">
      <c r="C7091" s="3" t="s">
        <v>9859</v>
      </c>
      <c r="D7091" s="26">
        <v>0</v>
      </c>
    </row>
    <row r="7092" spans="3:4" x14ac:dyDescent="0.35">
      <c r="C7092" s="3" t="s">
        <v>11940</v>
      </c>
      <c r="D7092" s="26">
        <v>0</v>
      </c>
    </row>
    <row r="7093" spans="3:4" x14ac:dyDescent="0.35">
      <c r="C7093" s="3" t="s">
        <v>9860</v>
      </c>
      <c r="D7093" s="26">
        <v>0</v>
      </c>
    </row>
    <row r="7094" spans="3:4" x14ac:dyDescent="0.35">
      <c r="C7094" s="3" t="s">
        <v>11975</v>
      </c>
      <c r="D7094" s="26">
        <v>0</v>
      </c>
    </row>
    <row r="7095" spans="3:4" x14ac:dyDescent="0.35">
      <c r="C7095" s="3" t="s">
        <v>9861</v>
      </c>
      <c r="D7095" s="26">
        <v>0</v>
      </c>
    </row>
    <row r="7096" spans="3:4" x14ac:dyDescent="0.35">
      <c r="C7096" s="3" t="s">
        <v>12007</v>
      </c>
      <c r="D7096" s="26">
        <v>0</v>
      </c>
    </row>
    <row r="7097" spans="3:4" x14ac:dyDescent="0.35">
      <c r="C7097" s="3" t="s">
        <v>9862</v>
      </c>
      <c r="D7097" s="26">
        <v>0</v>
      </c>
    </row>
    <row r="7098" spans="3:4" x14ac:dyDescent="0.35">
      <c r="C7098" s="3" t="s">
        <v>12039</v>
      </c>
      <c r="D7098" s="26">
        <v>0</v>
      </c>
    </row>
    <row r="7099" spans="3:4" x14ac:dyDescent="0.35">
      <c r="C7099" s="3" t="s">
        <v>9863</v>
      </c>
      <c r="D7099" s="26">
        <v>0</v>
      </c>
    </row>
    <row r="7100" spans="3:4" x14ac:dyDescent="0.35">
      <c r="C7100" s="3" t="s">
        <v>12071</v>
      </c>
      <c r="D7100" s="26">
        <v>0</v>
      </c>
    </row>
    <row r="7101" spans="3:4" x14ac:dyDescent="0.35">
      <c r="C7101" s="3" t="s">
        <v>9864</v>
      </c>
      <c r="D7101" s="26">
        <v>0</v>
      </c>
    </row>
    <row r="7102" spans="3:4" x14ac:dyDescent="0.35">
      <c r="C7102" s="3" t="s">
        <v>10944</v>
      </c>
      <c r="D7102" s="26">
        <v>0</v>
      </c>
    </row>
    <row r="7103" spans="3:4" x14ac:dyDescent="0.35">
      <c r="C7103" s="3" t="s">
        <v>9865</v>
      </c>
      <c r="D7103" s="26">
        <v>0</v>
      </c>
    </row>
    <row r="7104" spans="3:4" x14ac:dyDescent="0.35">
      <c r="C7104" s="3" t="s">
        <v>10960</v>
      </c>
      <c r="D7104" s="26">
        <v>0</v>
      </c>
    </row>
    <row r="7105" spans="3:4" x14ac:dyDescent="0.35">
      <c r="C7105" s="3" t="s">
        <v>9866</v>
      </c>
      <c r="D7105" s="26">
        <v>0</v>
      </c>
    </row>
    <row r="7106" spans="3:4" x14ac:dyDescent="0.35">
      <c r="C7106" s="3" t="s">
        <v>10976</v>
      </c>
      <c r="D7106" s="26">
        <v>0</v>
      </c>
    </row>
    <row r="7107" spans="3:4" x14ac:dyDescent="0.35">
      <c r="C7107" s="3" t="s">
        <v>9867</v>
      </c>
      <c r="D7107" s="26">
        <v>0</v>
      </c>
    </row>
    <row r="7108" spans="3:4" x14ac:dyDescent="0.35">
      <c r="C7108" s="3" t="s">
        <v>10992</v>
      </c>
      <c r="D7108" s="26">
        <v>0</v>
      </c>
    </row>
    <row r="7109" spans="3:4" x14ac:dyDescent="0.35">
      <c r="C7109" s="3" t="s">
        <v>9868</v>
      </c>
      <c r="D7109" s="26">
        <v>0</v>
      </c>
    </row>
    <row r="7110" spans="3:4" x14ac:dyDescent="0.35">
      <c r="C7110" s="3" t="s">
        <v>11008</v>
      </c>
      <c r="D7110" s="26">
        <v>0</v>
      </c>
    </row>
    <row r="7111" spans="3:4" x14ac:dyDescent="0.35">
      <c r="C7111" s="3" t="s">
        <v>9869</v>
      </c>
      <c r="D7111" s="26">
        <v>0</v>
      </c>
    </row>
    <row r="7112" spans="3:4" x14ac:dyDescent="0.35">
      <c r="C7112" s="3" t="s">
        <v>11024</v>
      </c>
      <c r="D7112" s="26">
        <v>0</v>
      </c>
    </row>
    <row r="7113" spans="3:4" x14ac:dyDescent="0.35">
      <c r="C7113" s="3" t="s">
        <v>9870</v>
      </c>
      <c r="D7113" s="26">
        <v>0</v>
      </c>
    </row>
    <row r="7114" spans="3:4" x14ac:dyDescent="0.35">
      <c r="C7114" s="3" t="s">
        <v>11040</v>
      </c>
      <c r="D7114" s="26">
        <v>0</v>
      </c>
    </row>
    <row r="7115" spans="3:4" x14ac:dyDescent="0.35">
      <c r="C7115" s="3" t="s">
        <v>9871</v>
      </c>
      <c r="D7115" s="26">
        <v>0</v>
      </c>
    </row>
    <row r="7116" spans="3:4" x14ac:dyDescent="0.35">
      <c r="C7116" s="3" t="s">
        <v>11056</v>
      </c>
      <c r="D7116" s="26">
        <v>0</v>
      </c>
    </row>
    <row r="7117" spans="3:4" x14ac:dyDescent="0.35">
      <c r="C7117" s="3" t="s">
        <v>9872</v>
      </c>
      <c r="D7117" s="26">
        <v>0</v>
      </c>
    </row>
    <row r="7118" spans="3:4" x14ac:dyDescent="0.35">
      <c r="C7118" s="3" t="s">
        <v>11072</v>
      </c>
      <c r="D7118" s="26">
        <v>0</v>
      </c>
    </row>
    <row r="7119" spans="3:4" x14ac:dyDescent="0.35">
      <c r="C7119" s="3" t="s">
        <v>9873</v>
      </c>
      <c r="D7119" s="26">
        <v>0</v>
      </c>
    </row>
    <row r="7120" spans="3:4" x14ac:dyDescent="0.35">
      <c r="C7120" s="3" t="s">
        <v>11088</v>
      </c>
      <c r="D7120" s="26">
        <v>0</v>
      </c>
    </row>
    <row r="7121" spans="3:4" x14ac:dyDescent="0.35">
      <c r="C7121" s="3" t="s">
        <v>9874</v>
      </c>
      <c r="D7121" s="26">
        <v>0</v>
      </c>
    </row>
    <row r="7122" spans="3:4" x14ac:dyDescent="0.35">
      <c r="C7122" s="3" t="s">
        <v>11104</v>
      </c>
      <c r="D7122" s="26">
        <v>0</v>
      </c>
    </row>
    <row r="7123" spans="3:4" x14ac:dyDescent="0.35">
      <c r="C7123" s="3" t="s">
        <v>9875</v>
      </c>
      <c r="D7123" s="26">
        <v>0</v>
      </c>
    </row>
    <row r="7124" spans="3:4" x14ac:dyDescent="0.35">
      <c r="C7124" s="3" t="s">
        <v>11120</v>
      </c>
      <c r="D7124" s="26">
        <v>0</v>
      </c>
    </row>
    <row r="7125" spans="3:4" x14ac:dyDescent="0.35">
      <c r="C7125" s="3" t="s">
        <v>9876</v>
      </c>
      <c r="D7125" s="26">
        <v>0</v>
      </c>
    </row>
    <row r="7126" spans="3:4" x14ac:dyDescent="0.35">
      <c r="C7126" s="3" t="s">
        <v>11136</v>
      </c>
      <c r="D7126" s="26">
        <v>0</v>
      </c>
    </row>
    <row r="7127" spans="3:4" x14ac:dyDescent="0.35">
      <c r="C7127" s="3" t="s">
        <v>9877</v>
      </c>
      <c r="D7127" s="26">
        <v>0</v>
      </c>
    </row>
    <row r="7128" spans="3:4" x14ac:dyDescent="0.35">
      <c r="C7128" s="3" t="s">
        <v>11152</v>
      </c>
      <c r="D7128" s="26">
        <v>0</v>
      </c>
    </row>
    <row r="7129" spans="3:4" x14ac:dyDescent="0.35">
      <c r="C7129" s="3" t="s">
        <v>9878</v>
      </c>
      <c r="D7129" s="26">
        <v>0</v>
      </c>
    </row>
    <row r="7130" spans="3:4" x14ac:dyDescent="0.35">
      <c r="C7130" s="3" t="s">
        <v>11168</v>
      </c>
      <c r="D7130" s="26">
        <v>0</v>
      </c>
    </row>
    <row r="7131" spans="3:4" x14ac:dyDescent="0.35">
      <c r="C7131" s="3" t="s">
        <v>9879</v>
      </c>
      <c r="D7131" s="26">
        <v>0</v>
      </c>
    </row>
    <row r="7132" spans="3:4" x14ac:dyDescent="0.35">
      <c r="C7132" s="3" t="s">
        <v>11184</v>
      </c>
      <c r="D7132" s="26">
        <v>0</v>
      </c>
    </row>
    <row r="7133" spans="3:4" x14ac:dyDescent="0.35">
      <c r="C7133" s="3" t="s">
        <v>9880</v>
      </c>
      <c r="D7133" s="26">
        <v>0</v>
      </c>
    </row>
    <row r="7134" spans="3:4" x14ac:dyDescent="0.35">
      <c r="C7134" s="3" t="s">
        <v>11200</v>
      </c>
      <c r="D7134" s="26">
        <v>0</v>
      </c>
    </row>
    <row r="7135" spans="3:4" x14ac:dyDescent="0.35">
      <c r="C7135" s="3" t="s">
        <v>9881</v>
      </c>
      <c r="D7135" s="26">
        <v>0</v>
      </c>
    </row>
    <row r="7136" spans="3:4" x14ac:dyDescent="0.35">
      <c r="C7136" s="3" t="s">
        <v>11217</v>
      </c>
      <c r="D7136" s="26">
        <v>0</v>
      </c>
    </row>
    <row r="7137" spans="3:4" x14ac:dyDescent="0.35">
      <c r="C7137" s="3" t="s">
        <v>9882</v>
      </c>
      <c r="D7137" s="26">
        <v>0</v>
      </c>
    </row>
    <row r="7138" spans="3:4" x14ac:dyDescent="0.35">
      <c r="C7138" s="3" t="s">
        <v>11233</v>
      </c>
      <c r="D7138" s="26">
        <v>0</v>
      </c>
    </row>
    <row r="7139" spans="3:4" x14ac:dyDescent="0.35">
      <c r="C7139" s="3" t="s">
        <v>9883</v>
      </c>
      <c r="D7139" s="26">
        <v>0</v>
      </c>
    </row>
    <row r="7140" spans="3:4" x14ac:dyDescent="0.35">
      <c r="C7140" s="3" t="s">
        <v>11249</v>
      </c>
      <c r="D7140" s="26">
        <v>0</v>
      </c>
    </row>
    <row r="7141" spans="3:4" x14ac:dyDescent="0.35">
      <c r="C7141" s="3" t="s">
        <v>9884</v>
      </c>
      <c r="D7141" s="26">
        <v>0</v>
      </c>
    </row>
    <row r="7142" spans="3:4" x14ac:dyDescent="0.35">
      <c r="C7142" s="3" t="s">
        <v>11265</v>
      </c>
      <c r="D7142" s="26">
        <v>0</v>
      </c>
    </row>
    <row r="7143" spans="3:4" x14ac:dyDescent="0.35">
      <c r="C7143" s="3" t="s">
        <v>9885</v>
      </c>
      <c r="D7143" s="26">
        <v>0</v>
      </c>
    </row>
    <row r="7144" spans="3:4" x14ac:dyDescent="0.35">
      <c r="C7144" s="3" t="s">
        <v>11281</v>
      </c>
      <c r="D7144" s="26">
        <v>0</v>
      </c>
    </row>
    <row r="7145" spans="3:4" x14ac:dyDescent="0.35">
      <c r="C7145" s="3" t="s">
        <v>9886</v>
      </c>
      <c r="D7145" s="26">
        <v>0</v>
      </c>
    </row>
    <row r="7146" spans="3:4" x14ac:dyDescent="0.35">
      <c r="C7146" s="3" t="s">
        <v>11297</v>
      </c>
      <c r="D7146" s="26">
        <v>0</v>
      </c>
    </row>
    <row r="7147" spans="3:4" x14ac:dyDescent="0.35">
      <c r="C7147" s="3" t="s">
        <v>9887</v>
      </c>
      <c r="D7147" s="26">
        <v>0</v>
      </c>
    </row>
    <row r="7148" spans="3:4" x14ac:dyDescent="0.35">
      <c r="C7148" s="3" t="s">
        <v>11321</v>
      </c>
      <c r="D7148" s="26">
        <v>0</v>
      </c>
    </row>
    <row r="7149" spans="3:4" x14ac:dyDescent="0.35">
      <c r="C7149" s="3" t="s">
        <v>9888</v>
      </c>
      <c r="D7149" s="26">
        <v>0</v>
      </c>
    </row>
    <row r="7150" spans="3:4" x14ac:dyDescent="0.35">
      <c r="C7150" s="3" t="s">
        <v>11337</v>
      </c>
      <c r="D7150" s="26">
        <v>0</v>
      </c>
    </row>
    <row r="7151" spans="3:4" x14ac:dyDescent="0.35">
      <c r="C7151" s="3" t="s">
        <v>9889</v>
      </c>
      <c r="D7151" s="26">
        <v>0</v>
      </c>
    </row>
    <row r="7152" spans="3:4" x14ac:dyDescent="0.35">
      <c r="C7152" s="3" t="s">
        <v>11353</v>
      </c>
      <c r="D7152" s="26">
        <v>0</v>
      </c>
    </row>
    <row r="7153" spans="3:4" x14ac:dyDescent="0.35">
      <c r="C7153" s="3" t="s">
        <v>9890</v>
      </c>
      <c r="D7153" s="26">
        <v>0</v>
      </c>
    </row>
    <row r="7154" spans="3:4" x14ac:dyDescent="0.35">
      <c r="C7154" s="3" t="s">
        <v>11369</v>
      </c>
      <c r="D7154" s="26">
        <v>0</v>
      </c>
    </row>
    <row r="7155" spans="3:4" x14ac:dyDescent="0.35">
      <c r="C7155" s="3" t="s">
        <v>9891</v>
      </c>
      <c r="D7155" s="26">
        <v>0</v>
      </c>
    </row>
    <row r="7156" spans="3:4" x14ac:dyDescent="0.35">
      <c r="C7156" s="3" t="s">
        <v>11385</v>
      </c>
      <c r="D7156" s="26">
        <v>0</v>
      </c>
    </row>
    <row r="7157" spans="3:4" x14ac:dyDescent="0.35">
      <c r="C7157" s="3" t="s">
        <v>9892</v>
      </c>
      <c r="D7157" s="26">
        <v>0</v>
      </c>
    </row>
    <row r="7158" spans="3:4" x14ac:dyDescent="0.35">
      <c r="C7158" s="3" t="s">
        <v>11401</v>
      </c>
      <c r="D7158" s="26">
        <v>0</v>
      </c>
    </row>
    <row r="7159" spans="3:4" x14ac:dyDescent="0.35">
      <c r="C7159" s="3" t="s">
        <v>9893</v>
      </c>
      <c r="D7159" s="26">
        <v>0</v>
      </c>
    </row>
    <row r="7160" spans="3:4" x14ac:dyDescent="0.35">
      <c r="C7160" s="3" t="s">
        <v>11417</v>
      </c>
      <c r="D7160" s="26">
        <v>0</v>
      </c>
    </row>
    <row r="7161" spans="3:4" x14ac:dyDescent="0.35">
      <c r="C7161" s="3" t="s">
        <v>9894</v>
      </c>
      <c r="D7161" s="26">
        <v>0</v>
      </c>
    </row>
    <row r="7162" spans="3:4" x14ac:dyDescent="0.35">
      <c r="C7162" s="3" t="s">
        <v>11433</v>
      </c>
      <c r="D7162" s="26">
        <v>0</v>
      </c>
    </row>
    <row r="7163" spans="3:4" x14ac:dyDescent="0.35">
      <c r="C7163" s="3" t="s">
        <v>9895</v>
      </c>
      <c r="D7163" s="26">
        <v>0</v>
      </c>
    </row>
    <row r="7164" spans="3:4" x14ac:dyDescent="0.35">
      <c r="C7164" s="3" t="s">
        <v>11449</v>
      </c>
      <c r="D7164" s="26">
        <v>0</v>
      </c>
    </row>
    <row r="7165" spans="3:4" x14ac:dyDescent="0.35">
      <c r="C7165" s="3" t="s">
        <v>9896</v>
      </c>
      <c r="D7165" s="26">
        <v>0</v>
      </c>
    </row>
    <row r="7166" spans="3:4" x14ac:dyDescent="0.35">
      <c r="C7166" s="3" t="s">
        <v>11465</v>
      </c>
      <c r="D7166" s="26">
        <v>0</v>
      </c>
    </row>
    <row r="7167" spans="3:4" x14ac:dyDescent="0.35">
      <c r="C7167" s="3" t="s">
        <v>9897</v>
      </c>
      <c r="D7167" s="26">
        <v>0</v>
      </c>
    </row>
    <row r="7168" spans="3:4" x14ac:dyDescent="0.35">
      <c r="C7168" s="3" t="s">
        <v>11481</v>
      </c>
      <c r="D7168" s="26">
        <v>0</v>
      </c>
    </row>
    <row r="7169" spans="3:4" x14ac:dyDescent="0.35">
      <c r="C7169" s="3" t="s">
        <v>9898</v>
      </c>
      <c r="D7169" s="26">
        <v>0</v>
      </c>
    </row>
    <row r="7170" spans="3:4" x14ac:dyDescent="0.35">
      <c r="C7170" s="3" t="s">
        <v>11497</v>
      </c>
      <c r="D7170" s="26">
        <v>0</v>
      </c>
    </row>
    <row r="7171" spans="3:4" x14ac:dyDescent="0.35">
      <c r="C7171" s="3" t="s">
        <v>9899</v>
      </c>
      <c r="D7171" s="26">
        <v>0</v>
      </c>
    </row>
    <row r="7172" spans="3:4" x14ac:dyDescent="0.35">
      <c r="C7172" s="3" t="s">
        <v>11513</v>
      </c>
      <c r="D7172" s="26">
        <v>0</v>
      </c>
    </row>
    <row r="7173" spans="3:4" x14ac:dyDescent="0.35">
      <c r="C7173" s="3" t="s">
        <v>9900</v>
      </c>
      <c r="D7173" s="26">
        <v>0</v>
      </c>
    </row>
    <row r="7174" spans="3:4" x14ac:dyDescent="0.35">
      <c r="C7174" s="3" t="s">
        <v>11529</v>
      </c>
      <c r="D7174" s="26">
        <v>0</v>
      </c>
    </row>
    <row r="7175" spans="3:4" x14ac:dyDescent="0.35">
      <c r="C7175" s="3" t="s">
        <v>9901</v>
      </c>
      <c r="D7175" s="26">
        <v>0</v>
      </c>
    </row>
    <row r="7176" spans="3:4" x14ac:dyDescent="0.35">
      <c r="C7176" s="3" t="s">
        <v>11545</v>
      </c>
      <c r="D7176" s="26">
        <v>0</v>
      </c>
    </row>
    <row r="7177" spans="3:4" x14ac:dyDescent="0.35">
      <c r="C7177" s="3" t="s">
        <v>9902</v>
      </c>
      <c r="D7177" s="26">
        <v>0</v>
      </c>
    </row>
    <row r="7178" spans="3:4" x14ac:dyDescent="0.35">
      <c r="C7178" s="3" t="s">
        <v>11561</v>
      </c>
      <c r="D7178" s="26">
        <v>0</v>
      </c>
    </row>
    <row r="7179" spans="3:4" x14ac:dyDescent="0.35">
      <c r="C7179" s="3" t="s">
        <v>9903</v>
      </c>
      <c r="D7179" s="26">
        <v>0</v>
      </c>
    </row>
    <row r="7180" spans="3:4" x14ac:dyDescent="0.35">
      <c r="C7180" s="3" t="s">
        <v>11577</v>
      </c>
      <c r="D7180" s="26">
        <v>0</v>
      </c>
    </row>
    <row r="7181" spans="3:4" x14ac:dyDescent="0.35">
      <c r="C7181" s="3" t="s">
        <v>9904</v>
      </c>
      <c r="D7181" s="26">
        <v>0</v>
      </c>
    </row>
    <row r="7182" spans="3:4" x14ac:dyDescent="0.35">
      <c r="C7182" s="3" t="s">
        <v>11593</v>
      </c>
      <c r="D7182" s="26">
        <v>0</v>
      </c>
    </row>
    <row r="7183" spans="3:4" x14ac:dyDescent="0.35">
      <c r="C7183" s="3" t="s">
        <v>9905</v>
      </c>
      <c r="D7183" s="26">
        <v>0</v>
      </c>
    </row>
    <row r="7184" spans="3:4" x14ac:dyDescent="0.35">
      <c r="C7184" s="3" t="s">
        <v>11609</v>
      </c>
      <c r="D7184" s="26">
        <v>0</v>
      </c>
    </row>
    <row r="7185" spans="3:4" x14ac:dyDescent="0.35">
      <c r="C7185" s="3" t="s">
        <v>9906</v>
      </c>
      <c r="D7185" s="26">
        <v>0</v>
      </c>
    </row>
    <row r="7186" spans="3:4" x14ac:dyDescent="0.35">
      <c r="C7186" s="3" t="s">
        <v>11625</v>
      </c>
      <c r="D7186" s="26">
        <v>0</v>
      </c>
    </row>
    <row r="7187" spans="3:4" x14ac:dyDescent="0.35">
      <c r="C7187" s="3" t="s">
        <v>9907</v>
      </c>
      <c r="D7187" s="26">
        <v>0</v>
      </c>
    </row>
    <row r="7188" spans="3:4" x14ac:dyDescent="0.35">
      <c r="C7188" s="3" t="s">
        <v>11641</v>
      </c>
      <c r="D7188" s="26">
        <v>0</v>
      </c>
    </row>
    <row r="7189" spans="3:4" x14ac:dyDescent="0.35">
      <c r="C7189" s="3" t="s">
        <v>9908</v>
      </c>
      <c r="D7189" s="26">
        <v>0</v>
      </c>
    </row>
    <row r="7190" spans="3:4" x14ac:dyDescent="0.35">
      <c r="C7190" s="3" t="s">
        <v>11657</v>
      </c>
      <c r="D7190" s="26">
        <v>0</v>
      </c>
    </row>
    <row r="7191" spans="3:4" x14ac:dyDescent="0.35">
      <c r="C7191" s="3" t="s">
        <v>9909</v>
      </c>
      <c r="D7191" s="26">
        <v>0</v>
      </c>
    </row>
    <row r="7192" spans="3:4" x14ac:dyDescent="0.35">
      <c r="C7192" s="3" t="s">
        <v>11673</v>
      </c>
      <c r="D7192" s="26">
        <v>0</v>
      </c>
    </row>
    <row r="7193" spans="3:4" x14ac:dyDescent="0.35">
      <c r="C7193" s="3" t="s">
        <v>9910</v>
      </c>
      <c r="D7193" s="26">
        <v>0</v>
      </c>
    </row>
    <row r="7194" spans="3:4" x14ac:dyDescent="0.35">
      <c r="C7194" s="3" t="s">
        <v>11690</v>
      </c>
      <c r="D7194" s="26">
        <v>0</v>
      </c>
    </row>
    <row r="7195" spans="3:4" x14ac:dyDescent="0.35">
      <c r="C7195" s="3" t="s">
        <v>9911</v>
      </c>
      <c r="D7195" s="26">
        <v>0</v>
      </c>
    </row>
    <row r="7196" spans="3:4" x14ac:dyDescent="0.35">
      <c r="C7196" s="3" t="s">
        <v>11706</v>
      </c>
      <c r="D7196" s="26">
        <v>0</v>
      </c>
    </row>
    <row r="7197" spans="3:4" x14ac:dyDescent="0.35">
      <c r="C7197" s="3" t="s">
        <v>9912</v>
      </c>
      <c r="D7197" s="26">
        <v>0</v>
      </c>
    </row>
    <row r="7198" spans="3:4" x14ac:dyDescent="0.35">
      <c r="C7198" s="3" t="s">
        <v>11722</v>
      </c>
      <c r="D7198" s="26">
        <v>0</v>
      </c>
    </row>
    <row r="7199" spans="3:4" x14ac:dyDescent="0.35">
      <c r="C7199" s="3" t="s">
        <v>9913</v>
      </c>
      <c r="D7199" s="26">
        <v>0</v>
      </c>
    </row>
    <row r="7200" spans="3:4" x14ac:dyDescent="0.35">
      <c r="C7200" s="3" t="s">
        <v>11738</v>
      </c>
      <c r="D7200" s="26">
        <v>0</v>
      </c>
    </row>
    <row r="7201" spans="3:4" x14ac:dyDescent="0.35">
      <c r="C7201" s="3" t="s">
        <v>9914</v>
      </c>
      <c r="D7201" s="26">
        <v>0</v>
      </c>
    </row>
    <row r="7202" spans="3:4" x14ac:dyDescent="0.35">
      <c r="C7202" s="3" t="s">
        <v>11754</v>
      </c>
      <c r="D7202" s="26">
        <v>0</v>
      </c>
    </row>
    <row r="7203" spans="3:4" x14ac:dyDescent="0.35">
      <c r="C7203" s="3" t="s">
        <v>9915</v>
      </c>
      <c r="D7203" s="26">
        <v>0</v>
      </c>
    </row>
    <row r="7204" spans="3:4" x14ac:dyDescent="0.35">
      <c r="C7204" s="3" t="s">
        <v>11770</v>
      </c>
      <c r="D7204" s="26">
        <v>0</v>
      </c>
    </row>
    <row r="7205" spans="3:4" x14ac:dyDescent="0.35">
      <c r="C7205" s="3" t="s">
        <v>9916</v>
      </c>
      <c r="D7205" s="26">
        <v>0</v>
      </c>
    </row>
    <row r="7206" spans="3:4" x14ac:dyDescent="0.35">
      <c r="C7206" s="3" t="s">
        <v>11786</v>
      </c>
      <c r="D7206" s="26">
        <v>0</v>
      </c>
    </row>
    <row r="7207" spans="3:4" x14ac:dyDescent="0.35">
      <c r="C7207" s="3" t="s">
        <v>9917</v>
      </c>
      <c r="D7207" s="26">
        <v>0</v>
      </c>
    </row>
    <row r="7208" spans="3:4" x14ac:dyDescent="0.35">
      <c r="C7208" s="3" t="s">
        <v>11803</v>
      </c>
      <c r="D7208" s="26">
        <v>0</v>
      </c>
    </row>
    <row r="7209" spans="3:4" x14ac:dyDescent="0.35">
      <c r="C7209" s="3" t="s">
        <v>9918</v>
      </c>
      <c r="D7209" s="26">
        <v>0</v>
      </c>
    </row>
    <row r="7210" spans="3:4" x14ac:dyDescent="0.35">
      <c r="C7210" s="3" t="s">
        <v>11819</v>
      </c>
      <c r="D7210" s="26">
        <v>0</v>
      </c>
    </row>
    <row r="7211" spans="3:4" x14ac:dyDescent="0.35">
      <c r="C7211" s="3" t="s">
        <v>9919</v>
      </c>
      <c r="D7211" s="26">
        <v>0</v>
      </c>
    </row>
    <row r="7212" spans="3:4" x14ac:dyDescent="0.35">
      <c r="C7212" s="3" t="s">
        <v>11835</v>
      </c>
      <c r="D7212" s="26">
        <v>0</v>
      </c>
    </row>
    <row r="7213" spans="3:4" x14ac:dyDescent="0.35">
      <c r="C7213" s="3" t="s">
        <v>9920</v>
      </c>
      <c r="D7213" s="26">
        <v>0</v>
      </c>
    </row>
    <row r="7214" spans="3:4" x14ac:dyDescent="0.35">
      <c r="C7214" s="3" t="s">
        <v>11851</v>
      </c>
      <c r="D7214" s="26">
        <v>0</v>
      </c>
    </row>
    <row r="7215" spans="3:4" x14ac:dyDescent="0.35">
      <c r="C7215" s="3" t="s">
        <v>9921</v>
      </c>
      <c r="D7215" s="26">
        <v>0</v>
      </c>
    </row>
    <row r="7216" spans="3:4" x14ac:dyDescent="0.35">
      <c r="C7216" s="3" t="s">
        <v>11868</v>
      </c>
      <c r="D7216" s="26">
        <v>0</v>
      </c>
    </row>
    <row r="7217" spans="3:4" x14ac:dyDescent="0.35">
      <c r="C7217" s="3" t="s">
        <v>9922</v>
      </c>
      <c r="D7217" s="26">
        <v>0</v>
      </c>
    </row>
    <row r="7218" spans="3:4" x14ac:dyDescent="0.35">
      <c r="C7218" s="3" t="s">
        <v>11884</v>
      </c>
      <c r="D7218" s="26">
        <v>0</v>
      </c>
    </row>
    <row r="7219" spans="3:4" x14ac:dyDescent="0.35">
      <c r="C7219" s="3" t="s">
        <v>9923</v>
      </c>
      <c r="D7219" s="26">
        <v>0</v>
      </c>
    </row>
    <row r="7220" spans="3:4" x14ac:dyDescent="0.35">
      <c r="C7220" s="3" t="s">
        <v>11900</v>
      </c>
      <c r="D7220" s="26">
        <v>0</v>
      </c>
    </row>
    <row r="7221" spans="3:4" x14ac:dyDescent="0.35">
      <c r="C7221" s="3" t="s">
        <v>9924</v>
      </c>
      <c r="D7221" s="26">
        <v>0</v>
      </c>
    </row>
    <row r="7222" spans="3:4" x14ac:dyDescent="0.35">
      <c r="C7222" s="3" t="s">
        <v>11916</v>
      </c>
      <c r="D7222" s="26">
        <v>0</v>
      </c>
    </row>
    <row r="7223" spans="3:4" x14ac:dyDescent="0.35">
      <c r="C7223" s="3" t="s">
        <v>9925</v>
      </c>
      <c r="D7223" s="26">
        <v>0</v>
      </c>
    </row>
    <row r="7224" spans="3:4" x14ac:dyDescent="0.35">
      <c r="C7224" s="3" t="s">
        <v>11932</v>
      </c>
      <c r="D7224" s="26">
        <v>0</v>
      </c>
    </row>
    <row r="7225" spans="3:4" x14ac:dyDescent="0.35">
      <c r="C7225" s="3" t="s">
        <v>9926</v>
      </c>
      <c r="D7225" s="26">
        <v>0</v>
      </c>
    </row>
    <row r="7226" spans="3:4" x14ac:dyDescent="0.35">
      <c r="C7226" s="3" t="s">
        <v>11948</v>
      </c>
      <c r="D7226" s="26">
        <v>0</v>
      </c>
    </row>
    <row r="7227" spans="3:4" x14ac:dyDescent="0.35">
      <c r="C7227" s="3" t="s">
        <v>9927</v>
      </c>
      <c r="D7227" s="26">
        <v>0</v>
      </c>
    </row>
    <row r="7228" spans="3:4" x14ac:dyDescent="0.35">
      <c r="C7228" s="3" t="s">
        <v>11967</v>
      </c>
      <c r="D7228" s="26">
        <v>0</v>
      </c>
    </row>
    <row r="7229" spans="3:4" x14ac:dyDescent="0.35">
      <c r="C7229" s="3" t="s">
        <v>9928</v>
      </c>
      <c r="D7229" s="26">
        <v>0</v>
      </c>
    </row>
    <row r="7230" spans="3:4" x14ac:dyDescent="0.35">
      <c r="C7230" s="3" t="s">
        <v>11983</v>
      </c>
      <c r="D7230" s="26">
        <v>0</v>
      </c>
    </row>
    <row r="7231" spans="3:4" x14ac:dyDescent="0.35">
      <c r="C7231" s="3" t="s">
        <v>9929</v>
      </c>
      <c r="D7231" s="26">
        <v>0</v>
      </c>
    </row>
    <row r="7232" spans="3:4" x14ac:dyDescent="0.35">
      <c r="C7232" s="3" t="s">
        <v>11999</v>
      </c>
      <c r="D7232" s="26">
        <v>0</v>
      </c>
    </row>
    <row r="7233" spans="3:4" x14ac:dyDescent="0.35">
      <c r="C7233" s="3" t="s">
        <v>9930</v>
      </c>
      <c r="D7233" s="26">
        <v>0</v>
      </c>
    </row>
    <row r="7234" spans="3:4" x14ac:dyDescent="0.35">
      <c r="C7234" s="3" t="s">
        <v>12015</v>
      </c>
      <c r="D7234" s="26">
        <v>0</v>
      </c>
    </row>
    <row r="7235" spans="3:4" x14ac:dyDescent="0.35">
      <c r="C7235" s="3" t="s">
        <v>9931</v>
      </c>
      <c r="D7235" s="26">
        <v>0</v>
      </c>
    </row>
    <row r="7236" spans="3:4" x14ac:dyDescent="0.35">
      <c r="C7236" s="3" t="s">
        <v>12031</v>
      </c>
      <c r="D7236" s="26">
        <v>0</v>
      </c>
    </row>
    <row r="7237" spans="3:4" x14ac:dyDescent="0.35">
      <c r="C7237" s="3" t="s">
        <v>9932</v>
      </c>
      <c r="D7237" s="26">
        <v>0</v>
      </c>
    </row>
    <row r="7238" spans="3:4" x14ac:dyDescent="0.35">
      <c r="C7238" s="3" t="s">
        <v>12047</v>
      </c>
      <c r="D7238" s="26">
        <v>0</v>
      </c>
    </row>
    <row r="7239" spans="3:4" x14ac:dyDescent="0.35">
      <c r="C7239" s="3" t="s">
        <v>9933</v>
      </c>
      <c r="D7239" s="26">
        <v>0</v>
      </c>
    </row>
    <row r="7240" spans="3:4" x14ac:dyDescent="0.35">
      <c r="C7240" s="3" t="s">
        <v>12063</v>
      </c>
      <c r="D7240" s="26">
        <v>0</v>
      </c>
    </row>
    <row r="7241" spans="3:4" x14ac:dyDescent="0.35">
      <c r="C7241" s="3" t="s">
        <v>9934</v>
      </c>
      <c r="D7241" s="26">
        <v>0</v>
      </c>
    </row>
    <row r="7242" spans="3:4" x14ac:dyDescent="0.35">
      <c r="C7242" s="3" t="s">
        <v>12079</v>
      </c>
      <c r="D7242" s="26">
        <v>0</v>
      </c>
    </row>
    <row r="7243" spans="3:4" x14ac:dyDescent="0.35">
      <c r="C7243" s="3" t="s">
        <v>9935</v>
      </c>
      <c r="D7243" s="26">
        <v>0</v>
      </c>
    </row>
    <row r="7244" spans="3:4" x14ac:dyDescent="0.35">
      <c r="C7244" s="3" t="s">
        <v>10940</v>
      </c>
      <c r="D7244" s="26">
        <v>0</v>
      </c>
    </row>
    <row r="7245" spans="3:4" x14ac:dyDescent="0.35">
      <c r="C7245" s="3" t="s">
        <v>9936</v>
      </c>
      <c r="D7245" s="26">
        <v>0</v>
      </c>
    </row>
    <row r="7246" spans="3:4" x14ac:dyDescent="0.35">
      <c r="C7246" s="3" t="s">
        <v>10948</v>
      </c>
      <c r="D7246" s="26">
        <v>0</v>
      </c>
    </row>
    <row r="7247" spans="3:4" x14ac:dyDescent="0.35">
      <c r="C7247" s="3" t="s">
        <v>9937</v>
      </c>
      <c r="D7247" s="26">
        <v>0</v>
      </c>
    </row>
    <row r="7248" spans="3:4" x14ac:dyDescent="0.35">
      <c r="C7248" s="3" t="s">
        <v>10956</v>
      </c>
      <c r="D7248" s="26">
        <v>0</v>
      </c>
    </row>
    <row r="7249" spans="3:4" x14ac:dyDescent="0.35">
      <c r="C7249" s="3" t="s">
        <v>9938</v>
      </c>
      <c r="D7249" s="26">
        <v>0</v>
      </c>
    </row>
    <row r="7250" spans="3:4" x14ac:dyDescent="0.35">
      <c r="C7250" s="3" t="s">
        <v>10964</v>
      </c>
      <c r="D7250" s="26">
        <v>0</v>
      </c>
    </row>
    <row r="7251" spans="3:4" x14ac:dyDescent="0.35">
      <c r="C7251" s="3" t="s">
        <v>9939</v>
      </c>
      <c r="D7251" s="26">
        <v>0</v>
      </c>
    </row>
    <row r="7252" spans="3:4" x14ac:dyDescent="0.35">
      <c r="C7252" s="3" t="s">
        <v>10972</v>
      </c>
      <c r="D7252" s="26">
        <v>0</v>
      </c>
    </row>
    <row r="7253" spans="3:4" x14ac:dyDescent="0.35">
      <c r="C7253" s="3" t="s">
        <v>9940</v>
      </c>
      <c r="D7253" s="26">
        <v>0</v>
      </c>
    </row>
    <row r="7254" spans="3:4" x14ac:dyDescent="0.35">
      <c r="C7254" s="3" t="s">
        <v>10980</v>
      </c>
      <c r="D7254" s="26">
        <v>0</v>
      </c>
    </row>
    <row r="7255" spans="3:4" x14ac:dyDescent="0.35">
      <c r="C7255" s="3" t="s">
        <v>9941</v>
      </c>
      <c r="D7255" s="26">
        <v>0</v>
      </c>
    </row>
    <row r="7256" spans="3:4" x14ac:dyDescent="0.35">
      <c r="C7256" s="3" t="s">
        <v>10988</v>
      </c>
      <c r="D7256" s="26">
        <v>0</v>
      </c>
    </row>
    <row r="7257" spans="3:4" x14ac:dyDescent="0.35">
      <c r="C7257" s="3" t="s">
        <v>9942</v>
      </c>
      <c r="D7257" s="26">
        <v>0</v>
      </c>
    </row>
    <row r="7258" spans="3:4" x14ac:dyDescent="0.35">
      <c r="C7258" s="3" t="s">
        <v>10996</v>
      </c>
      <c r="D7258" s="26">
        <v>0</v>
      </c>
    </row>
    <row r="7259" spans="3:4" x14ac:dyDescent="0.35">
      <c r="C7259" s="3" t="s">
        <v>9943</v>
      </c>
      <c r="D7259" s="26">
        <v>0</v>
      </c>
    </row>
    <row r="7260" spans="3:4" x14ac:dyDescent="0.35">
      <c r="C7260" s="3" t="s">
        <v>11004</v>
      </c>
      <c r="D7260" s="26">
        <v>0</v>
      </c>
    </row>
    <row r="7261" spans="3:4" x14ac:dyDescent="0.35">
      <c r="C7261" s="3" t="s">
        <v>9944</v>
      </c>
      <c r="D7261" s="26">
        <v>0</v>
      </c>
    </row>
    <row r="7262" spans="3:4" x14ac:dyDescent="0.35">
      <c r="C7262" s="3" t="s">
        <v>11012</v>
      </c>
      <c r="D7262" s="26">
        <v>0</v>
      </c>
    </row>
    <row r="7263" spans="3:4" x14ac:dyDescent="0.35">
      <c r="C7263" s="3" t="s">
        <v>9945</v>
      </c>
      <c r="D7263" s="26">
        <v>0</v>
      </c>
    </row>
    <row r="7264" spans="3:4" x14ac:dyDescent="0.35">
      <c r="C7264" s="3" t="s">
        <v>11020</v>
      </c>
      <c r="D7264" s="26">
        <v>0</v>
      </c>
    </row>
    <row r="7265" spans="3:4" x14ac:dyDescent="0.35">
      <c r="C7265" s="3" t="s">
        <v>9946</v>
      </c>
      <c r="D7265" s="26">
        <v>0</v>
      </c>
    </row>
    <row r="7266" spans="3:4" x14ac:dyDescent="0.35">
      <c r="C7266" s="3" t="s">
        <v>11028</v>
      </c>
      <c r="D7266" s="26">
        <v>0</v>
      </c>
    </row>
    <row r="7267" spans="3:4" x14ac:dyDescent="0.35">
      <c r="C7267" s="3" t="s">
        <v>9947</v>
      </c>
      <c r="D7267" s="26">
        <v>0</v>
      </c>
    </row>
    <row r="7268" spans="3:4" x14ac:dyDescent="0.35">
      <c r="C7268" s="3" t="s">
        <v>11036</v>
      </c>
      <c r="D7268" s="26">
        <v>0</v>
      </c>
    </row>
    <row r="7269" spans="3:4" x14ac:dyDescent="0.35">
      <c r="C7269" s="3" t="s">
        <v>9948</v>
      </c>
      <c r="D7269" s="26">
        <v>0</v>
      </c>
    </row>
    <row r="7270" spans="3:4" x14ac:dyDescent="0.35">
      <c r="C7270" s="3" t="s">
        <v>11044</v>
      </c>
      <c r="D7270" s="26">
        <v>0</v>
      </c>
    </row>
    <row r="7271" spans="3:4" x14ac:dyDescent="0.35">
      <c r="C7271" s="3" t="s">
        <v>9949</v>
      </c>
      <c r="D7271" s="26">
        <v>0</v>
      </c>
    </row>
    <row r="7272" spans="3:4" x14ac:dyDescent="0.35">
      <c r="C7272" s="3" t="s">
        <v>11052</v>
      </c>
      <c r="D7272" s="26">
        <v>0</v>
      </c>
    </row>
    <row r="7273" spans="3:4" x14ac:dyDescent="0.35">
      <c r="C7273" s="3" t="s">
        <v>9950</v>
      </c>
      <c r="D7273" s="26">
        <v>0</v>
      </c>
    </row>
    <row r="7274" spans="3:4" x14ac:dyDescent="0.35">
      <c r="C7274" s="3" t="s">
        <v>11060</v>
      </c>
      <c r="D7274" s="26">
        <v>0</v>
      </c>
    </row>
    <row r="7275" spans="3:4" x14ac:dyDescent="0.35">
      <c r="C7275" s="3" t="s">
        <v>9951</v>
      </c>
      <c r="D7275" s="26">
        <v>0</v>
      </c>
    </row>
    <row r="7276" spans="3:4" x14ac:dyDescent="0.35">
      <c r="C7276" s="3" t="s">
        <v>11068</v>
      </c>
      <c r="D7276" s="26">
        <v>0</v>
      </c>
    </row>
    <row r="7277" spans="3:4" x14ac:dyDescent="0.35">
      <c r="C7277" s="3" t="s">
        <v>9952</v>
      </c>
      <c r="D7277" s="26">
        <v>0</v>
      </c>
    </row>
    <row r="7278" spans="3:4" x14ac:dyDescent="0.35">
      <c r="C7278" s="3" t="s">
        <v>11076</v>
      </c>
      <c r="D7278" s="26">
        <v>0</v>
      </c>
    </row>
    <row r="7279" spans="3:4" x14ac:dyDescent="0.35">
      <c r="C7279" s="3" t="s">
        <v>9953</v>
      </c>
      <c r="D7279" s="26">
        <v>0</v>
      </c>
    </row>
    <row r="7280" spans="3:4" x14ac:dyDescent="0.35">
      <c r="C7280" s="3" t="s">
        <v>11084</v>
      </c>
      <c r="D7280" s="26">
        <v>0</v>
      </c>
    </row>
    <row r="7281" spans="3:4" x14ac:dyDescent="0.35">
      <c r="C7281" s="3" t="s">
        <v>9954</v>
      </c>
      <c r="D7281" s="26">
        <v>0</v>
      </c>
    </row>
    <row r="7282" spans="3:4" x14ac:dyDescent="0.35">
      <c r="C7282" s="3" t="s">
        <v>11092</v>
      </c>
      <c r="D7282" s="26">
        <v>0</v>
      </c>
    </row>
    <row r="7283" spans="3:4" x14ac:dyDescent="0.35">
      <c r="C7283" s="3" t="s">
        <v>9955</v>
      </c>
      <c r="D7283" s="26">
        <v>0</v>
      </c>
    </row>
    <row r="7284" spans="3:4" x14ac:dyDescent="0.35">
      <c r="C7284" s="3" t="s">
        <v>11100</v>
      </c>
      <c r="D7284" s="26">
        <v>0</v>
      </c>
    </row>
    <row r="7285" spans="3:4" x14ac:dyDescent="0.35">
      <c r="C7285" s="3" t="s">
        <v>9956</v>
      </c>
      <c r="D7285" s="26">
        <v>0</v>
      </c>
    </row>
    <row r="7286" spans="3:4" x14ac:dyDescent="0.35">
      <c r="C7286" s="3" t="s">
        <v>11108</v>
      </c>
      <c r="D7286" s="26">
        <v>0</v>
      </c>
    </row>
    <row r="7287" spans="3:4" x14ac:dyDescent="0.35">
      <c r="C7287" s="3" t="s">
        <v>9957</v>
      </c>
      <c r="D7287" s="26">
        <v>0</v>
      </c>
    </row>
    <row r="7288" spans="3:4" x14ac:dyDescent="0.35">
      <c r="C7288" s="3" t="s">
        <v>11116</v>
      </c>
      <c r="D7288" s="26">
        <v>0</v>
      </c>
    </row>
    <row r="7289" spans="3:4" x14ac:dyDescent="0.35">
      <c r="C7289" s="3" t="s">
        <v>9958</v>
      </c>
      <c r="D7289" s="26">
        <v>0</v>
      </c>
    </row>
    <row r="7290" spans="3:4" x14ac:dyDescent="0.35">
      <c r="C7290" s="3" t="s">
        <v>11124</v>
      </c>
      <c r="D7290" s="26">
        <v>0</v>
      </c>
    </row>
    <row r="7291" spans="3:4" x14ac:dyDescent="0.35">
      <c r="C7291" s="3" t="s">
        <v>9959</v>
      </c>
      <c r="D7291" s="26">
        <v>0</v>
      </c>
    </row>
    <row r="7292" spans="3:4" x14ac:dyDescent="0.35">
      <c r="C7292" s="3" t="s">
        <v>11132</v>
      </c>
      <c r="D7292" s="26">
        <v>0</v>
      </c>
    </row>
    <row r="7293" spans="3:4" x14ac:dyDescent="0.35">
      <c r="C7293" s="3" t="s">
        <v>9960</v>
      </c>
      <c r="D7293" s="26">
        <v>0</v>
      </c>
    </row>
    <row r="7294" spans="3:4" x14ac:dyDescent="0.35">
      <c r="C7294" s="3" t="s">
        <v>11140</v>
      </c>
      <c r="D7294" s="26">
        <v>0</v>
      </c>
    </row>
    <row r="7295" spans="3:4" x14ac:dyDescent="0.35">
      <c r="C7295" s="3" t="s">
        <v>9794</v>
      </c>
      <c r="D7295" s="26">
        <v>0</v>
      </c>
    </row>
    <row r="7296" spans="3:4" x14ac:dyDescent="0.35">
      <c r="C7296" s="3" t="s">
        <v>11148</v>
      </c>
      <c r="D7296" s="26">
        <v>0</v>
      </c>
    </row>
    <row r="7297" spans="3:4" x14ac:dyDescent="0.35">
      <c r="C7297" s="3" t="s">
        <v>9962</v>
      </c>
      <c r="D7297" s="26">
        <v>0</v>
      </c>
    </row>
    <row r="7298" spans="3:4" x14ac:dyDescent="0.35">
      <c r="C7298" s="3" t="s">
        <v>11156</v>
      </c>
      <c r="D7298" s="26">
        <v>0</v>
      </c>
    </row>
    <row r="7299" spans="3:4" x14ac:dyDescent="0.35">
      <c r="C7299" s="3" t="s">
        <v>9963</v>
      </c>
      <c r="D7299" s="26">
        <v>0</v>
      </c>
    </row>
    <row r="7300" spans="3:4" x14ac:dyDescent="0.35">
      <c r="C7300" s="3" t="s">
        <v>11164</v>
      </c>
      <c r="D7300" s="26">
        <v>0</v>
      </c>
    </row>
    <row r="7301" spans="3:4" x14ac:dyDescent="0.35">
      <c r="C7301" s="3" t="s">
        <v>9964</v>
      </c>
      <c r="D7301" s="26">
        <v>0</v>
      </c>
    </row>
    <row r="7302" spans="3:4" x14ac:dyDescent="0.35">
      <c r="C7302" s="3" t="s">
        <v>11172</v>
      </c>
      <c r="D7302" s="26">
        <v>0</v>
      </c>
    </row>
    <row r="7303" spans="3:4" x14ac:dyDescent="0.35">
      <c r="C7303" s="3" t="s">
        <v>9965</v>
      </c>
      <c r="D7303" s="26">
        <v>0</v>
      </c>
    </row>
    <row r="7304" spans="3:4" x14ac:dyDescent="0.35">
      <c r="C7304" s="3" t="s">
        <v>11180</v>
      </c>
      <c r="D7304" s="26">
        <v>0</v>
      </c>
    </row>
    <row r="7305" spans="3:4" x14ac:dyDescent="0.35">
      <c r="C7305" s="3" t="s">
        <v>9966</v>
      </c>
      <c r="D7305" s="26">
        <v>0</v>
      </c>
    </row>
    <row r="7306" spans="3:4" x14ac:dyDescent="0.35">
      <c r="C7306" s="3" t="s">
        <v>11188</v>
      </c>
      <c r="D7306" s="26">
        <v>0</v>
      </c>
    </row>
    <row r="7307" spans="3:4" x14ac:dyDescent="0.35">
      <c r="C7307" s="3" t="s">
        <v>9967</v>
      </c>
      <c r="D7307" s="26">
        <v>0</v>
      </c>
    </row>
    <row r="7308" spans="3:4" x14ac:dyDescent="0.35">
      <c r="C7308" s="3" t="s">
        <v>11196</v>
      </c>
      <c r="D7308" s="26">
        <v>0</v>
      </c>
    </row>
    <row r="7309" spans="3:4" x14ac:dyDescent="0.35">
      <c r="C7309" s="3" t="s">
        <v>9968</v>
      </c>
      <c r="D7309" s="26">
        <v>0</v>
      </c>
    </row>
    <row r="7310" spans="3:4" x14ac:dyDescent="0.35">
      <c r="C7310" s="3" t="s">
        <v>11205</v>
      </c>
      <c r="D7310" s="26">
        <v>0</v>
      </c>
    </row>
    <row r="7311" spans="3:4" x14ac:dyDescent="0.35">
      <c r="C7311" s="3" t="s">
        <v>9969</v>
      </c>
      <c r="D7311" s="26">
        <v>0</v>
      </c>
    </row>
    <row r="7312" spans="3:4" x14ac:dyDescent="0.35">
      <c r="C7312" s="3" t="s">
        <v>11213</v>
      </c>
      <c r="D7312" s="26">
        <v>0</v>
      </c>
    </row>
    <row r="7313" spans="3:4" x14ac:dyDescent="0.35">
      <c r="C7313" s="3" t="s">
        <v>9970</v>
      </c>
      <c r="D7313" s="26">
        <v>0</v>
      </c>
    </row>
    <row r="7314" spans="3:4" x14ac:dyDescent="0.35">
      <c r="C7314" s="3" t="s">
        <v>11221</v>
      </c>
      <c r="D7314" s="26">
        <v>0</v>
      </c>
    </row>
    <row r="7315" spans="3:4" x14ac:dyDescent="0.35">
      <c r="C7315" s="3" t="s">
        <v>9971</v>
      </c>
      <c r="D7315" s="26">
        <v>0</v>
      </c>
    </row>
    <row r="7316" spans="3:4" x14ac:dyDescent="0.35">
      <c r="C7316" s="3" t="s">
        <v>11229</v>
      </c>
      <c r="D7316" s="26">
        <v>0</v>
      </c>
    </row>
    <row r="7317" spans="3:4" x14ac:dyDescent="0.35">
      <c r="C7317" s="3" t="s">
        <v>9972</v>
      </c>
      <c r="D7317" s="26">
        <v>0</v>
      </c>
    </row>
    <row r="7318" spans="3:4" x14ac:dyDescent="0.35">
      <c r="C7318" s="3" t="s">
        <v>11237</v>
      </c>
      <c r="D7318" s="26">
        <v>0</v>
      </c>
    </row>
    <row r="7319" spans="3:4" x14ac:dyDescent="0.35">
      <c r="C7319" s="3" t="s">
        <v>9973</v>
      </c>
      <c r="D7319" s="26">
        <v>0</v>
      </c>
    </row>
    <row r="7320" spans="3:4" x14ac:dyDescent="0.35">
      <c r="C7320" s="3" t="s">
        <v>11245</v>
      </c>
      <c r="D7320" s="26">
        <v>0</v>
      </c>
    </row>
    <row r="7321" spans="3:4" x14ac:dyDescent="0.35">
      <c r="C7321" s="3" t="s">
        <v>9974</v>
      </c>
      <c r="D7321" s="26">
        <v>0</v>
      </c>
    </row>
    <row r="7322" spans="3:4" x14ac:dyDescent="0.35">
      <c r="C7322" s="3" t="s">
        <v>11253</v>
      </c>
      <c r="D7322" s="26">
        <v>0</v>
      </c>
    </row>
    <row r="7323" spans="3:4" x14ac:dyDescent="0.35">
      <c r="C7323" s="3" t="s">
        <v>9975</v>
      </c>
      <c r="D7323" s="26">
        <v>0</v>
      </c>
    </row>
    <row r="7324" spans="3:4" x14ac:dyDescent="0.35">
      <c r="C7324" s="3" t="s">
        <v>11261</v>
      </c>
      <c r="D7324" s="26">
        <v>0</v>
      </c>
    </row>
    <row r="7325" spans="3:4" x14ac:dyDescent="0.35">
      <c r="C7325" s="3" t="s">
        <v>9976</v>
      </c>
      <c r="D7325" s="26">
        <v>0</v>
      </c>
    </row>
    <row r="7326" spans="3:4" x14ac:dyDescent="0.35">
      <c r="C7326" s="3" t="s">
        <v>11269</v>
      </c>
      <c r="D7326" s="26">
        <v>0</v>
      </c>
    </row>
    <row r="7327" spans="3:4" x14ac:dyDescent="0.35">
      <c r="C7327" s="3" t="s">
        <v>9977</v>
      </c>
      <c r="D7327" s="26">
        <v>0</v>
      </c>
    </row>
    <row r="7328" spans="3:4" x14ac:dyDescent="0.35">
      <c r="C7328" s="3" t="s">
        <v>11277</v>
      </c>
      <c r="D7328" s="26">
        <v>0</v>
      </c>
    </row>
    <row r="7329" spans="3:4" x14ac:dyDescent="0.35">
      <c r="C7329" s="3" t="s">
        <v>9978</v>
      </c>
      <c r="D7329" s="26">
        <v>0</v>
      </c>
    </row>
    <row r="7330" spans="3:4" x14ac:dyDescent="0.35">
      <c r="C7330" s="3" t="s">
        <v>11285</v>
      </c>
      <c r="D7330" s="26">
        <v>0</v>
      </c>
    </row>
    <row r="7331" spans="3:4" x14ac:dyDescent="0.35">
      <c r="C7331" s="3" t="s">
        <v>9979</v>
      </c>
      <c r="D7331" s="26">
        <v>0</v>
      </c>
    </row>
    <row r="7332" spans="3:4" x14ac:dyDescent="0.35">
      <c r="C7332" s="3" t="s">
        <v>11293</v>
      </c>
      <c r="D7332" s="26">
        <v>0</v>
      </c>
    </row>
    <row r="7333" spans="3:4" x14ac:dyDescent="0.35">
      <c r="C7333" s="3" t="s">
        <v>9980</v>
      </c>
      <c r="D7333" s="26">
        <v>0</v>
      </c>
    </row>
    <row r="7334" spans="3:4" x14ac:dyDescent="0.35">
      <c r="C7334" s="3" t="s">
        <v>11301</v>
      </c>
      <c r="D7334" s="26">
        <v>0</v>
      </c>
    </row>
    <row r="7335" spans="3:4" x14ac:dyDescent="0.35">
      <c r="C7335" s="3" t="s">
        <v>11305</v>
      </c>
      <c r="D7335" s="26">
        <v>0</v>
      </c>
    </row>
    <row r="7336" spans="3:4" x14ac:dyDescent="0.35">
      <c r="C7336" s="3" t="s">
        <v>11313</v>
      </c>
      <c r="D7336" s="26">
        <v>0</v>
      </c>
    </row>
    <row r="7337" spans="3:4" x14ac:dyDescent="0.35">
      <c r="C7337" s="3" t="s">
        <v>9981</v>
      </c>
      <c r="D7337" s="26">
        <v>0</v>
      </c>
    </row>
    <row r="7338" spans="3:4" x14ac:dyDescent="0.35">
      <c r="C7338" s="3" t="s">
        <v>11317</v>
      </c>
      <c r="D7338" s="26">
        <v>0</v>
      </c>
    </row>
    <row r="7339" spans="3:4" x14ac:dyDescent="0.35">
      <c r="C7339" s="3" t="s">
        <v>9982</v>
      </c>
      <c r="D7339" s="26">
        <v>0</v>
      </c>
    </row>
    <row r="7340" spans="3:4" x14ac:dyDescent="0.35">
      <c r="C7340" s="3" t="s">
        <v>11325</v>
      </c>
      <c r="D7340" s="26">
        <v>0</v>
      </c>
    </row>
    <row r="7341" spans="3:4" x14ac:dyDescent="0.35">
      <c r="C7341" s="3" t="s">
        <v>9983</v>
      </c>
      <c r="D7341" s="26">
        <v>0</v>
      </c>
    </row>
    <row r="7342" spans="3:4" x14ac:dyDescent="0.35">
      <c r="C7342" s="3" t="s">
        <v>11333</v>
      </c>
      <c r="D7342" s="26">
        <v>0</v>
      </c>
    </row>
    <row r="7343" spans="3:4" x14ac:dyDescent="0.35">
      <c r="C7343" s="3" t="s">
        <v>9984</v>
      </c>
      <c r="D7343" s="26">
        <v>0</v>
      </c>
    </row>
    <row r="7344" spans="3:4" x14ac:dyDescent="0.35">
      <c r="C7344" s="3" t="s">
        <v>11341</v>
      </c>
      <c r="D7344" s="26">
        <v>0</v>
      </c>
    </row>
    <row r="7345" spans="3:4" x14ac:dyDescent="0.35">
      <c r="C7345" s="3" t="s">
        <v>9985</v>
      </c>
      <c r="D7345" s="26">
        <v>0</v>
      </c>
    </row>
    <row r="7346" spans="3:4" x14ac:dyDescent="0.35">
      <c r="C7346" s="3" t="s">
        <v>11349</v>
      </c>
      <c r="D7346" s="26">
        <v>0</v>
      </c>
    </row>
    <row r="7347" spans="3:4" x14ac:dyDescent="0.35">
      <c r="C7347" s="3" t="s">
        <v>9986</v>
      </c>
      <c r="D7347" s="26">
        <v>0</v>
      </c>
    </row>
    <row r="7348" spans="3:4" x14ac:dyDescent="0.35">
      <c r="C7348" s="3" t="s">
        <v>11357</v>
      </c>
      <c r="D7348" s="26">
        <v>0</v>
      </c>
    </row>
    <row r="7349" spans="3:4" x14ac:dyDescent="0.35">
      <c r="C7349" s="3" t="s">
        <v>9987</v>
      </c>
      <c r="D7349" s="26">
        <v>0</v>
      </c>
    </row>
    <row r="7350" spans="3:4" x14ac:dyDescent="0.35">
      <c r="C7350" s="3" t="s">
        <v>11365</v>
      </c>
      <c r="D7350" s="26">
        <v>0</v>
      </c>
    </row>
    <row r="7351" spans="3:4" x14ac:dyDescent="0.35">
      <c r="C7351" s="3" t="s">
        <v>9988</v>
      </c>
      <c r="D7351" s="26">
        <v>0</v>
      </c>
    </row>
    <row r="7352" spans="3:4" x14ac:dyDescent="0.35">
      <c r="C7352" s="3" t="s">
        <v>11373</v>
      </c>
      <c r="D7352" s="26">
        <v>0</v>
      </c>
    </row>
    <row r="7353" spans="3:4" x14ac:dyDescent="0.35">
      <c r="C7353" s="3" t="s">
        <v>9989</v>
      </c>
      <c r="D7353" s="26">
        <v>0</v>
      </c>
    </row>
    <row r="7354" spans="3:4" x14ac:dyDescent="0.35">
      <c r="C7354" s="3" t="s">
        <v>11381</v>
      </c>
      <c r="D7354" s="26">
        <v>0</v>
      </c>
    </row>
    <row r="7355" spans="3:4" x14ac:dyDescent="0.35">
      <c r="C7355" s="3" t="s">
        <v>9990</v>
      </c>
      <c r="D7355" s="26">
        <v>0</v>
      </c>
    </row>
    <row r="7356" spans="3:4" x14ac:dyDescent="0.35">
      <c r="C7356" s="3" t="s">
        <v>11389</v>
      </c>
      <c r="D7356" s="26">
        <v>0</v>
      </c>
    </row>
    <row r="7357" spans="3:4" x14ac:dyDescent="0.35">
      <c r="C7357" s="3" t="s">
        <v>9991</v>
      </c>
      <c r="D7357" s="26">
        <v>0</v>
      </c>
    </row>
    <row r="7358" spans="3:4" x14ac:dyDescent="0.35">
      <c r="C7358" s="3" t="s">
        <v>11397</v>
      </c>
      <c r="D7358" s="26">
        <v>0</v>
      </c>
    </row>
    <row r="7359" spans="3:4" x14ac:dyDescent="0.35">
      <c r="C7359" s="3" t="s">
        <v>9992</v>
      </c>
      <c r="D7359" s="26">
        <v>0</v>
      </c>
    </row>
    <row r="7360" spans="3:4" x14ac:dyDescent="0.35">
      <c r="C7360" s="3" t="s">
        <v>11405</v>
      </c>
      <c r="D7360" s="26">
        <v>0</v>
      </c>
    </row>
    <row r="7361" spans="3:4" x14ac:dyDescent="0.35">
      <c r="C7361" s="3" t="s">
        <v>9993</v>
      </c>
      <c r="D7361" s="26">
        <v>0</v>
      </c>
    </row>
    <row r="7362" spans="3:4" x14ac:dyDescent="0.35">
      <c r="C7362" s="3" t="s">
        <v>11413</v>
      </c>
      <c r="D7362" s="26">
        <v>0</v>
      </c>
    </row>
    <row r="7363" spans="3:4" x14ac:dyDescent="0.35">
      <c r="C7363" s="3" t="s">
        <v>9994</v>
      </c>
      <c r="D7363" s="26">
        <v>0</v>
      </c>
    </row>
    <row r="7364" spans="3:4" x14ac:dyDescent="0.35">
      <c r="C7364" s="3" t="s">
        <v>11421</v>
      </c>
      <c r="D7364" s="26">
        <v>0</v>
      </c>
    </row>
    <row r="7365" spans="3:4" x14ac:dyDescent="0.35">
      <c r="C7365" s="3" t="s">
        <v>9995</v>
      </c>
      <c r="D7365" s="26">
        <v>0</v>
      </c>
    </row>
    <row r="7366" spans="3:4" x14ac:dyDescent="0.35">
      <c r="C7366" s="3" t="s">
        <v>11429</v>
      </c>
      <c r="D7366" s="26">
        <v>0</v>
      </c>
    </row>
    <row r="7367" spans="3:4" x14ac:dyDescent="0.35">
      <c r="C7367" s="3" t="s">
        <v>9996</v>
      </c>
      <c r="D7367" s="26">
        <v>0</v>
      </c>
    </row>
    <row r="7368" spans="3:4" x14ac:dyDescent="0.35">
      <c r="C7368" s="3" t="s">
        <v>11437</v>
      </c>
      <c r="D7368" s="26">
        <v>0</v>
      </c>
    </row>
    <row r="7369" spans="3:4" x14ac:dyDescent="0.35">
      <c r="C7369" s="3" t="s">
        <v>9997</v>
      </c>
      <c r="D7369" s="26">
        <v>0</v>
      </c>
    </row>
    <row r="7370" spans="3:4" x14ac:dyDescent="0.35">
      <c r="C7370" s="3" t="s">
        <v>11445</v>
      </c>
      <c r="D7370" s="26">
        <v>0</v>
      </c>
    </row>
    <row r="7371" spans="3:4" x14ac:dyDescent="0.35">
      <c r="C7371" s="3" t="s">
        <v>9998</v>
      </c>
      <c r="D7371" s="26">
        <v>0</v>
      </c>
    </row>
    <row r="7372" spans="3:4" x14ac:dyDescent="0.35">
      <c r="C7372" s="3" t="s">
        <v>11453</v>
      </c>
      <c r="D7372" s="26">
        <v>0</v>
      </c>
    </row>
    <row r="7373" spans="3:4" x14ac:dyDescent="0.35">
      <c r="C7373" s="3" t="s">
        <v>9999</v>
      </c>
      <c r="D7373" s="26">
        <v>0</v>
      </c>
    </row>
    <row r="7374" spans="3:4" x14ac:dyDescent="0.35">
      <c r="C7374" s="3" t="s">
        <v>11461</v>
      </c>
      <c r="D7374" s="26">
        <v>0</v>
      </c>
    </row>
    <row r="7375" spans="3:4" x14ac:dyDescent="0.35">
      <c r="C7375" s="3" t="s">
        <v>10000</v>
      </c>
      <c r="D7375" s="26">
        <v>0</v>
      </c>
    </row>
    <row r="7376" spans="3:4" x14ac:dyDescent="0.35">
      <c r="C7376" s="3" t="s">
        <v>11469</v>
      </c>
      <c r="D7376" s="26">
        <v>0</v>
      </c>
    </row>
    <row r="7377" spans="3:4" x14ac:dyDescent="0.35">
      <c r="C7377" s="3" t="s">
        <v>10001</v>
      </c>
      <c r="D7377" s="26">
        <v>0</v>
      </c>
    </row>
    <row r="7378" spans="3:4" x14ac:dyDescent="0.35">
      <c r="C7378" s="3" t="s">
        <v>11477</v>
      </c>
      <c r="D7378" s="26">
        <v>0</v>
      </c>
    </row>
    <row r="7379" spans="3:4" x14ac:dyDescent="0.35">
      <c r="C7379" s="3" t="s">
        <v>10002</v>
      </c>
      <c r="D7379" s="26">
        <v>0</v>
      </c>
    </row>
    <row r="7380" spans="3:4" x14ac:dyDescent="0.35">
      <c r="C7380" s="3" t="s">
        <v>11485</v>
      </c>
      <c r="D7380" s="26">
        <v>0</v>
      </c>
    </row>
    <row r="7381" spans="3:4" x14ac:dyDescent="0.35">
      <c r="C7381" s="3" t="s">
        <v>10003</v>
      </c>
      <c r="D7381" s="26">
        <v>0</v>
      </c>
    </row>
    <row r="7382" spans="3:4" x14ac:dyDescent="0.35">
      <c r="C7382" s="3" t="s">
        <v>11493</v>
      </c>
      <c r="D7382" s="26">
        <v>0</v>
      </c>
    </row>
    <row r="7383" spans="3:4" x14ac:dyDescent="0.35">
      <c r="C7383" s="3" t="s">
        <v>10004</v>
      </c>
      <c r="D7383" s="26">
        <v>0</v>
      </c>
    </row>
    <row r="7384" spans="3:4" x14ac:dyDescent="0.35">
      <c r="C7384" s="3" t="s">
        <v>11501</v>
      </c>
      <c r="D7384" s="26">
        <v>0</v>
      </c>
    </row>
    <row r="7385" spans="3:4" x14ac:dyDescent="0.35">
      <c r="C7385" s="3" t="s">
        <v>10005</v>
      </c>
      <c r="D7385" s="26">
        <v>0</v>
      </c>
    </row>
    <row r="7386" spans="3:4" x14ac:dyDescent="0.35">
      <c r="C7386" s="3" t="s">
        <v>11509</v>
      </c>
      <c r="D7386" s="26">
        <v>0</v>
      </c>
    </row>
    <row r="7387" spans="3:4" x14ac:dyDescent="0.35">
      <c r="C7387" s="3" t="s">
        <v>10006</v>
      </c>
      <c r="D7387" s="26">
        <v>0</v>
      </c>
    </row>
    <row r="7388" spans="3:4" x14ac:dyDescent="0.35">
      <c r="C7388" s="3" t="s">
        <v>11517</v>
      </c>
      <c r="D7388" s="26">
        <v>0</v>
      </c>
    </row>
    <row r="7389" spans="3:4" x14ac:dyDescent="0.35">
      <c r="C7389" s="3" t="s">
        <v>10007</v>
      </c>
      <c r="D7389" s="26">
        <v>0</v>
      </c>
    </row>
    <row r="7390" spans="3:4" x14ac:dyDescent="0.35">
      <c r="C7390" s="3" t="s">
        <v>11525</v>
      </c>
      <c r="D7390" s="26">
        <v>0</v>
      </c>
    </row>
    <row r="7391" spans="3:4" x14ac:dyDescent="0.35">
      <c r="C7391" s="3" t="s">
        <v>10008</v>
      </c>
      <c r="D7391" s="26">
        <v>0</v>
      </c>
    </row>
    <row r="7392" spans="3:4" x14ac:dyDescent="0.35">
      <c r="C7392" s="3" t="s">
        <v>11533</v>
      </c>
      <c r="D7392" s="26">
        <v>0</v>
      </c>
    </row>
    <row r="7393" spans="3:4" x14ac:dyDescent="0.35">
      <c r="C7393" s="3" t="s">
        <v>10009</v>
      </c>
      <c r="D7393" s="26">
        <v>0</v>
      </c>
    </row>
    <row r="7394" spans="3:4" x14ac:dyDescent="0.35">
      <c r="C7394" s="3" t="s">
        <v>11541</v>
      </c>
      <c r="D7394" s="26">
        <v>0</v>
      </c>
    </row>
    <row r="7395" spans="3:4" x14ac:dyDescent="0.35">
      <c r="C7395" s="3" t="s">
        <v>10010</v>
      </c>
      <c r="D7395" s="26">
        <v>0</v>
      </c>
    </row>
    <row r="7396" spans="3:4" x14ac:dyDescent="0.35">
      <c r="C7396" s="3" t="s">
        <v>11549</v>
      </c>
      <c r="D7396" s="26">
        <v>0</v>
      </c>
    </row>
    <row r="7397" spans="3:4" x14ac:dyDescent="0.35">
      <c r="C7397" s="3" t="s">
        <v>10011</v>
      </c>
      <c r="D7397" s="26">
        <v>0</v>
      </c>
    </row>
    <row r="7398" spans="3:4" x14ac:dyDescent="0.35">
      <c r="C7398" s="3" t="s">
        <v>11557</v>
      </c>
      <c r="D7398" s="26">
        <v>0</v>
      </c>
    </row>
    <row r="7399" spans="3:4" x14ac:dyDescent="0.35">
      <c r="C7399" s="3" t="s">
        <v>10012</v>
      </c>
      <c r="D7399" s="26">
        <v>0</v>
      </c>
    </row>
    <row r="7400" spans="3:4" x14ac:dyDescent="0.35">
      <c r="C7400" s="3" t="s">
        <v>11565</v>
      </c>
      <c r="D7400" s="26">
        <v>0</v>
      </c>
    </row>
    <row r="7401" spans="3:4" x14ac:dyDescent="0.35">
      <c r="C7401" s="3" t="s">
        <v>10013</v>
      </c>
      <c r="D7401" s="26">
        <v>0</v>
      </c>
    </row>
    <row r="7402" spans="3:4" x14ac:dyDescent="0.35">
      <c r="C7402" s="3" t="s">
        <v>11573</v>
      </c>
      <c r="D7402" s="26">
        <v>0</v>
      </c>
    </row>
    <row r="7403" spans="3:4" x14ac:dyDescent="0.35">
      <c r="C7403" s="3" t="s">
        <v>10014</v>
      </c>
      <c r="D7403" s="26">
        <v>0</v>
      </c>
    </row>
    <row r="7404" spans="3:4" x14ac:dyDescent="0.35">
      <c r="C7404" s="3" t="s">
        <v>11581</v>
      </c>
      <c r="D7404" s="26">
        <v>0</v>
      </c>
    </row>
    <row r="7405" spans="3:4" x14ac:dyDescent="0.35">
      <c r="C7405" s="3" t="s">
        <v>10015</v>
      </c>
      <c r="D7405" s="26">
        <v>0</v>
      </c>
    </row>
    <row r="7406" spans="3:4" x14ac:dyDescent="0.35">
      <c r="C7406" s="3" t="s">
        <v>11589</v>
      </c>
      <c r="D7406" s="26">
        <v>0</v>
      </c>
    </row>
    <row r="7407" spans="3:4" x14ac:dyDescent="0.35">
      <c r="C7407" s="3" t="s">
        <v>10016</v>
      </c>
      <c r="D7407" s="26">
        <v>0</v>
      </c>
    </row>
    <row r="7408" spans="3:4" x14ac:dyDescent="0.35">
      <c r="C7408" s="3" t="s">
        <v>11597</v>
      </c>
      <c r="D7408" s="26">
        <v>0</v>
      </c>
    </row>
    <row r="7409" spans="3:4" x14ac:dyDescent="0.35">
      <c r="C7409" s="3" t="s">
        <v>10017</v>
      </c>
      <c r="D7409" s="26">
        <v>0</v>
      </c>
    </row>
    <row r="7410" spans="3:4" x14ac:dyDescent="0.35">
      <c r="C7410" s="3" t="s">
        <v>11605</v>
      </c>
      <c r="D7410" s="26">
        <v>0</v>
      </c>
    </row>
    <row r="7411" spans="3:4" x14ac:dyDescent="0.35">
      <c r="C7411" s="3" t="s">
        <v>10018</v>
      </c>
      <c r="D7411" s="26">
        <v>0</v>
      </c>
    </row>
    <row r="7412" spans="3:4" x14ac:dyDescent="0.35">
      <c r="C7412" s="3" t="s">
        <v>11613</v>
      </c>
      <c r="D7412" s="26">
        <v>0</v>
      </c>
    </row>
    <row r="7413" spans="3:4" x14ac:dyDescent="0.35">
      <c r="C7413" s="3" t="s">
        <v>10019</v>
      </c>
      <c r="D7413" s="26">
        <v>0</v>
      </c>
    </row>
    <row r="7414" spans="3:4" x14ac:dyDescent="0.35">
      <c r="C7414" s="3" t="s">
        <v>11621</v>
      </c>
      <c r="D7414" s="26">
        <v>0</v>
      </c>
    </row>
    <row r="7415" spans="3:4" x14ac:dyDescent="0.35">
      <c r="C7415" s="3" t="s">
        <v>10020</v>
      </c>
      <c r="D7415" s="26">
        <v>0</v>
      </c>
    </row>
    <row r="7416" spans="3:4" x14ac:dyDescent="0.35">
      <c r="C7416" s="3" t="s">
        <v>11629</v>
      </c>
      <c r="D7416" s="26">
        <v>0</v>
      </c>
    </row>
    <row r="7417" spans="3:4" x14ac:dyDescent="0.35">
      <c r="C7417" s="3" t="s">
        <v>10021</v>
      </c>
      <c r="D7417" s="26">
        <v>0</v>
      </c>
    </row>
    <row r="7418" spans="3:4" x14ac:dyDescent="0.35">
      <c r="C7418" s="3" t="s">
        <v>11637</v>
      </c>
      <c r="D7418" s="26">
        <v>0</v>
      </c>
    </row>
    <row r="7419" spans="3:4" x14ac:dyDescent="0.35">
      <c r="C7419" s="3" t="s">
        <v>10022</v>
      </c>
      <c r="D7419" s="26">
        <v>0</v>
      </c>
    </row>
    <row r="7420" spans="3:4" x14ac:dyDescent="0.35">
      <c r="C7420" s="3" t="s">
        <v>11645</v>
      </c>
      <c r="D7420" s="26">
        <v>0</v>
      </c>
    </row>
    <row r="7421" spans="3:4" x14ac:dyDescent="0.35">
      <c r="C7421" s="3" t="s">
        <v>10023</v>
      </c>
      <c r="D7421" s="26">
        <v>0</v>
      </c>
    </row>
    <row r="7422" spans="3:4" x14ac:dyDescent="0.35">
      <c r="C7422" s="3" t="s">
        <v>11653</v>
      </c>
      <c r="D7422" s="26">
        <v>0</v>
      </c>
    </row>
    <row r="7423" spans="3:4" x14ac:dyDescent="0.35">
      <c r="C7423" s="3" t="s">
        <v>10024</v>
      </c>
      <c r="D7423" s="26">
        <v>0</v>
      </c>
    </row>
    <row r="7424" spans="3:4" x14ac:dyDescent="0.35">
      <c r="C7424" s="3" t="s">
        <v>11661</v>
      </c>
      <c r="D7424" s="26">
        <v>0</v>
      </c>
    </row>
    <row r="7425" spans="3:4" x14ac:dyDescent="0.35">
      <c r="C7425" s="3" t="s">
        <v>10025</v>
      </c>
      <c r="D7425" s="26">
        <v>0</v>
      </c>
    </row>
    <row r="7426" spans="3:4" x14ac:dyDescent="0.35">
      <c r="C7426" s="3" t="s">
        <v>11669</v>
      </c>
      <c r="D7426" s="26">
        <v>0</v>
      </c>
    </row>
    <row r="7427" spans="3:4" x14ac:dyDescent="0.35">
      <c r="C7427" s="3" t="s">
        <v>10026</v>
      </c>
      <c r="D7427" s="26">
        <v>0</v>
      </c>
    </row>
    <row r="7428" spans="3:4" x14ac:dyDescent="0.35">
      <c r="C7428" s="3" t="s">
        <v>11677</v>
      </c>
      <c r="D7428" s="26">
        <v>0</v>
      </c>
    </row>
    <row r="7429" spans="3:4" x14ac:dyDescent="0.35">
      <c r="C7429" s="3" t="s">
        <v>10027</v>
      </c>
      <c r="D7429" s="26">
        <v>0</v>
      </c>
    </row>
    <row r="7430" spans="3:4" x14ac:dyDescent="0.35">
      <c r="C7430" s="3" t="s">
        <v>11686</v>
      </c>
      <c r="D7430" s="26">
        <v>0</v>
      </c>
    </row>
    <row r="7431" spans="3:4" x14ac:dyDescent="0.35">
      <c r="C7431" s="3" t="s">
        <v>10028</v>
      </c>
      <c r="D7431" s="26">
        <v>0</v>
      </c>
    </row>
    <row r="7432" spans="3:4" x14ac:dyDescent="0.35">
      <c r="C7432" s="3" t="s">
        <v>11694</v>
      </c>
      <c r="D7432" s="26">
        <v>0</v>
      </c>
    </row>
    <row r="7433" spans="3:4" x14ac:dyDescent="0.35">
      <c r="C7433" s="3" t="s">
        <v>10029</v>
      </c>
      <c r="D7433" s="26">
        <v>0</v>
      </c>
    </row>
    <row r="7434" spans="3:4" x14ac:dyDescent="0.35">
      <c r="C7434" s="3" t="s">
        <v>11702</v>
      </c>
      <c r="D7434" s="26">
        <v>0</v>
      </c>
    </row>
    <row r="7435" spans="3:4" x14ac:dyDescent="0.35">
      <c r="C7435" s="3" t="s">
        <v>10030</v>
      </c>
      <c r="D7435" s="26">
        <v>0</v>
      </c>
    </row>
    <row r="7436" spans="3:4" x14ac:dyDescent="0.35">
      <c r="C7436" s="3" t="s">
        <v>11710</v>
      </c>
      <c r="D7436" s="26">
        <v>0</v>
      </c>
    </row>
    <row r="7437" spans="3:4" x14ac:dyDescent="0.35">
      <c r="C7437" s="3" t="s">
        <v>10031</v>
      </c>
      <c r="D7437" s="26">
        <v>0</v>
      </c>
    </row>
    <row r="7438" spans="3:4" x14ac:dyDescent="0.35">
      <c r="C7438" s="3" t="s">
        <v>11718</v>
      </c>
      <c r="D7438" s="26">
        <v>0</v>
      </c>
    </row>
    <row r="7439" spans="3:4" x14ac:dyDescent="0.35">
      <c r="C7439" s="3" t="s">
        <v>10032</v>
      </c>
      <c r="D7439" s="26">
        <v>0</v>
      </c>
    </row>
    <row r="7440" spans="3:4" x14ac:dyDescent="0.35">
      <c r="C7440" s="3" t="s">
        <v>11726</v>
      </c>
      <c r="D7440" s="26">
        <v>0</v>
      </c>
    </row>
    <row r="7441" spans="3:4" x14ac:dyDescent="0.35">
      <c r="C7441" s="3" t="s">
        <v>10033</v>
      </c>
      <c r="D7441" s="26">
        <v>0</v>
      </c>
    </row>
    <row r="7442" spans="3:4" x14ac:dyDescent="0.35">
      <c r="C7442" s="3" t="s">
        <v>11734</v>
      </c>
      <c r="D7442" s="26">
        <v>0</v>
      </c>
    </row>
    <row r="7443" spans="3:4" x14ac:dyDescent="0.35">
      <c r="C7443" s="3" t="s">
        <v>10034</v>
      </c>
      <c r="D7443" s="26">
        <v>0</v>
      </c>
    </row>
    <row r="7444" spans="3:4" x14ac:dyDescent="0.35">
      <c r="C7444" s="3" t="s">
        <v>11742</v>
      </c>
      <c r="D7444" s="26">
        <v>0</v>
      </c>
    </row>
    <row r="7445" spans="3:4" x14ac:dyDescent="0.35">
      <c r="C7445" s="3" t="s">
        <v>10035</v>
      </c>
      <c r="D7445" s="26">
        <v>0</v>
      </c>
    </row>
    <row r="7446" spans="3:4" x14ac:dyDescent="0.35">
      <c r="C7446" s="3" t="s">
        <v>11750</v>
      </c>
      <c r="D7446" s="26">
        <v>0</v>
      </c>
    </row>
    <row r="7447" spans="3:4" x14ac:dyDescent="0.35">
      <c r="C7447" s="3" t="s">
        <v>10036</v>
      </c>
      <c r="D7447" s="26">
        <v>0</v>
      </c>
    </row>
    <row r="7448" spans="3:4" x14ac:dyDescent="0.35">
      <c r="C7448" s="3" t="s">
        <v>11758</v>
      </c>
      <c r="D7448" s="26">
        <v>0</v>
      </c>
    </row>
    <row r="7449" spans="3:4" x14ac:dyDescent="0.35">
      <c r="C7449" s="3" t="s">
        <v>10037</v>
      </c>
      <c r="D7449" s="26">
        <v>0</v>
      </c>
    </row>
    <row r="7450" spans="3:4" x14ac:dyDescent="0.35">
      <c r="C7450" s="3" t="s">
        <v>11766</v>
      </c>
      <c r="D7450" s="26">
        <v>0</v>
      </c>
    </row>
    <row r="7451" spans="3:4" x14ac:dyDescent="0.35">
      <c r="C7451" s="3" t="s">
        <v>10038</v>
      </c>
      <c r="D7451" s="26">
        <v>0</v>
      </c>
    </row>
    <row r="7452" spans="3:4" x14ac:dyDescent="0.35">
      <c r="C7452" s="3" t="s">
        <v>11774</v>
      </c>
      <c r="D7452" s="26">
        <v>0</v>
      </c>
    </row>
    <row r="7453" spans="3:4" x14ac:dyDescent="0.35">
      <c r="C7453" s="3" t="s">
        <v>10039</v>
      </c>
      <c r="D7453" s="26">
        <v>0</v>
      </c>
    </row>
    <row r="7454" spans="3:4" x14ac:dyDescent="0.35">
      <c r="C7454" s="3" t="s">
        <v>11782</v>
      </c>
      <c r="D7454" s="26">
        <v>0</v>
      </c>
    </row>
    <row r="7455" spans="3:4" x14ac:dyDescent="0.35">
      <c r="C7455" s="3" t="s">
        <v>10040</v>
      </c>
      <c r="D7455" s="26">
        <v>0</v>
      </c>
    </row>
    <row r="7456" spans="3:4" x14ac:dyDescent="0.35">
      <c r="C7456" s="3" t="s">
        <v>11790</v>
      </c>
      <c r="D7456" s="26">
        <v>0</v>
      </c>
    </row>
    <row r="7457" spans="3:4" x14ac:dyDescent="0.35">
      <c r="C7457" s="3" t="s">
        <v>10041</v>
      </c>
      <c r="D7457" s="26">
        <v>0</v>
      </c>
    </row>
    <row r="7458" spans="3:4" x14ac:dyDescent="0.35">
      <c r="C7458" s="3" t="s">
        <v>11798</v>
      </c>
      <c r="D7458" s="26">
        <v>0</v>
      </c>
    </row>
    <row r="7459" spans="3:4" x14ac:dyDescent="0.35">
      <c r="C7459" s="3" t="s">
        <v>10042</v>
      </c>
      <c r="D7459" s="26">
        <v>0</v>
      </c>
    </row>
    <row r="7460" spans="3:4" x14ac:dyDescent="0.35">
      <c r="C7460" s="3" t="s">
        <v>11807</v>
      </c>
      <c r="D7460" s="26">
        <v>0</v>
      </c>
    </row>
    <row r="7461" spans="3:4" x14ac:dyDescent="0.35">
      <c r="C7461" s="3" t="s">
        <v>10043</v>
      </c>
      <c r="D7461" s="26">
        <v>0</v>
      </c>
    </row>
    <row r="7462" spans="3:4" x14ac:dyDescent="0.35">
      <c r="C7462" s="3" t="s">
        <v>11815</v>
      </c>
      <c r="D7462" s="26">
        <v>0</v>
      </c>
    </row>
    <row r="7463" spans="3:4" x14ac:dyDescent="0.35">
      <c r="C7463" s="3" t="s">
        <v>10044</v>
      </c>
      <c r="D7463" s="26">
        <v>0</v>
      </c>
    </row>
    <row r="7464" spans="3:4" x14ac:dyDescent="0.35">
      <c r="C7464" s="3" t="s">
        <v>11823</v>
      </c>
      <c r="D7464" s="26">
        <v>0</v>
      </c>
    </row>
    <row r="7465" spans="3:4" x14ac:dyDescent="0.35">
      <c r="C7465" s="3" t="s">
        <v>10045</v>
      </c>
      <c r="D7465" s="26">
        <v>0</v>
      </c>
    </row>
    <row r="7466" spans="3:4" x14ac:dyDescent="0.35">
      <c r="C7466" s="3" t="s">
        <v>11831</v>
      </c>
      <c r="D7466" s="26">
        <v>0</v>
      </c>
    </row>
    <row r="7467" spans="3:4" x14ac:dyDescent="0.35">
      <c r="C7467" s="3" t="s">
        <v>10046</v>
      </c>
      <c r="D7467" s="26">
        <v>0</v>
      </c>
    </row>
    <row r="7468" spans="3:4" x14ac:dyDescent="0.35">
      <c r="C7468" s="3" t="s">
        <v>11839</v>
      </c>
      <c r="D7468" s="26">
        <v>0</v>
      </c>
    </row>
    <row r="7469" spans="3:4" x14ac:dyDescent="0.35">
      <c r="C7469" s="3" t="s">
        <v>10047</v>
      </c>
      <c r="D7469" s="26">
        <v>0</v>
      </c>
    </row>
    <row r="7470" spans="3:4" x14ac:dyDescent="0.35">
      <c r="C7470" s="3" t="s">
        <v>11847</v>
      </c>
      <c r="D7470" s="26">
        <v>0</v>
      </c>
    </row>
    <row r="7471" spans="3:4" x14ac:dyDescent="0.35">
      <c r="C7471" s="3" t="s">
        <v>10048</v>
      </c>
      <c r="D7471" s="26">
        <v>0</v>
      </c>
    </row>
    <row r="7472" spans="3:4" x14ac:dyDescent="0.35">
      <c r="C7472" s="3" t="s">
        <v>11855</v>
      </c>
      <c r="D7472" s="26">
        <v>0</v>
      </c>
    </row>
    <row r="7473" spans="3:4" x14ac:dyDescent="0.35">
      <c r="C7473" s="3" t="s">
        <v>10049</v>
      </c>
      <c r="D7473" s="26">
        <v>0</v>
      </c>
    </row>
    <row r="7474" spans="3:4" x14ac:dyDescent="0.35">
      <c r="C7474" s="3" t="s">
        <v>11863</v>
      </c>
      <c r="D7474" s="26">
        <v>0</v>
      </c>
    </row>
    <row r="7475" spans="3:4" x14ac:dyDescent="0.35">
      <c r="C7475" s="3" t="s">
        <v>10050</v>
      </c>
      <c r="D7475" s="26">
        <v>0</v>
      </c>
    </row>
    <row r="7476" spans="3:4" x14ac:dyDescent="0.35">
      <c r="C7476" s="3" t="s">
        <v>11872</v>
      </c>
      <c r="D7476" s="26">
        <v>0</v>
      </c>
    </row>
    <row r="7477" spans="3:4" x14ac:dyDescent="0.35">
      <c r="C7477" s="3" t="s">
        <v>10051</v>
      </c>
      <c r="D7477" s="26">
        <v>0</v>
      </c>
    </row>
    <row r="7478" spans="3:4" x14ac:dyDescent="0.35">
      <c r="C7478" s="3" t="s">
        <v>11880</v>
      </c>
      <c r="D7478" s="26">
        <v>0</v>
      </c>
    </row>
    <row r="7479" spans="3:4" x14ac:dyDescent="0.35">
      <c r="C7479" s="3" t="s">
        <v>10052</v>
      </c>
      <c r="D7479" s="26">
        <v>0</v>
      </c>
    </row>
    <row r="7480" spans="3:4" x14ac:dyDescent="0.35">
      <c r="C7480" s="3" t="s">
        <v>11888</v>
      </c>
      <c r="D7480" s="26">
        <v>0</v>
      </c>
    </row>
    <row r="7481" spans="3:4" x14ac:dyDescent="0.35">
      <c r="C7481" s="3" t="s">
        <v>10053</v>
      </c>
      <c r="D7481" s="26">
        <v>0</v>
      </c>
    </row>
    <row r="7482" spans="3:4" x14ac:dyDescent="0.35">
      <c r="C7482" s="3" t="s">
        <v>11896</v>
      </c>
      <c r="D7482" s="26">
        <v>0</v>
      </c>
    </row>
    <row r="7483" spans="3:4" x14ac:dyDescent="0.35">
      <c r="C7483" s="3" t="s">
        <v>10054</v>
      </c>
      <c r="D7483" s="26">
        <v>0</v>
      </c>
    </row>
    <row r="7484" spans="3:4" x14ac:dyDescent="0.35">
      <c r="C7484" s="3" t="s">
        <v>11904</v>
      </c>
      <c r="D7484" s="26">
        <v>0</v>
      </c>
    </row>
    <row r="7485" spans="3:4" x14ac:dyDescent="0.35">
      <c r="C7485" s="3" t="s">
        <v>10055</v>
      </c>
      <c r="D7485" s="26">
        <v>0</v>
      </c>
    </row>
    <row r="7486" spans="3:4" x14ac:dyDescent="0.35">
      <c r="C7486" s="3" t="s">
        <v>11912</v>
      </c>
      <c r="D7486" s="26">
        <v>0</v>
      </c>
    </row>
    <row r="7487" spans="3:4" x14ac:dyDescent="0.35">
      <c r="C7487" s="3" t="s">
        <v>10056</v>
      </c>
      <c r="D7487" s="26">
        <v>0</v>
      </c>
    </row>
    <row r="7488" spans="3:4" x14ac:dyDescent="0.35">
      <c r="C7488" s="3" t="s">
        <v>11920</v>
      </c>
      <c r="D7488" s="26">
        <v>0</v>
      </c>
    </row>
    <row r="7489" spans="3:4" x14ac:dyDescent="0.35">
      <c r="C7489" s="3" t="s">
        <v>10057</v>
      </c>
      <c r="D7489" s="26">
        <v>0</v>
      </c>
    </row>
    <row r="7490" spans="3:4" x14ac:dyDescent="0.35">
      <c r="C7490" s="3" t="s">
        <v>11928</v>
      </c>
      <c r="D7490" s="26">
        <v>0</v>
      </c>
    </row>
    <row r="7491" spans="3:4" x14ac:dyDescent="0.35">
      <c r="C7491" s="3" t="s">
        <v>10058</v>
      </c>
      <c r="D7491" s="26">
        <v>0</v>
      </c>
    </row>
    <row r="7492" spans="3:4" x14ac:dyDescent="0.35">
      <c r="C7492" s="3" t="s">
        <v>11936</v>
      </c>
      <c r="D7492" s="26">
        <v>0</v>
      </c>
    </row>
    <row r="7493" spans="3:4" x14ac:dyDescent="0.35">
      <c r="C7493" s="3" t="s">
        <v>10059</v>
      </c>
      <c r="D7493" s="26">
        <v>0</v>
      </c>
    </row>
    <row r="7494" spans="3:4" x14ac:dyDescent="0.35">
      <c r="C7494" s="3" t="s">
        <v>11944</v>
      </c>
      <c r="D7494" s="26">
        <v>0</v>
      </c>
    </row>
    <row r="7495" spans="3:4" x14ac:dyDescent="0.35">
      <c r="C7495" s="3" t="s">
        <v>10060</v>
      </c>
      <c r="D7495" s="26">
        <v>0</v>
      </c>
    </row>
    <row r="7496" spans="3:4" x14ac:dyDescent="0.35">
      <c r="C7496" s="3" t="s">
        <v>11955</v>
      </c>
      <c r="D7496" s="26">
        <v>0</v>
      </c>
    </row>
    <row r="7497" spans="3:4" x14ac:dyDescent="0.35">
      <c r="C7497" s="3" t="s">
        <v>10061</v>
      </c>
      <c r="D7497" s="26">
        <v>0</v>
      </c>
    </row>
    <row r="7498" spans="3:4" x14ac:dyDescent="0.35">
      <c r="C7498" s="3" t="s">
        <v>11963</v>
      </c>
      <c r="D7498" s="26">
        <v>0</v>
      </c>
    </row>
    <row r="7499" spans="3:4" x14ac:dyDescent="0.35">
      <c r="C7499" s="3" t="s">
        <v>10062</v>
      </c>
      <c r="D7499" s="26">
        <v>0</v>
      </c>
    </row>
    <row r="7500" spans="3:4" x14ac:dyDescent="0.35">
      <c r="C7500" s="3" t="s">
        <v>11971</v>
      </c>
      <c r="D7500" s="26">
        <v>0</v>
      </c>
    </row>
    <row r="7501" spans="3:4" x14ac:dyDescent="0.35">
      <c r="C7501" s="3" t="s">
        <v>10063</v>
      </c>
      <c r="D7501" s="26">
        <v>0</v>
      </c>
    </row>
    <row r="7502" spans="3:4" x14ac:dyDescent="0.35">
      <c r="C7502" s="3" t="s">
        <v>9787</v>
      </c>
      <c r="D7502" s="26">
        <v>0</v>
      </c>
    </row>
    <row r="7503" spans="3:4" x14ac:dyDescent="0.35">
      <c r="C7503" s="3" t="s">
        <v>10064</v>
      </c>
      <c r="D7503" s="26">
        <v>0</v>
      </c>
    </row>
    <row r="7504" spans="3:4" x14ac:dyDescent="0.35">
      <c r="C7504" s="3" t="s">
        <v>11987</v>
      </c>
      <c r="D7504" s="26">
        <v>0</v>
      </c>
    </row>
    <row r="7505" spans="3:4" x14ac:dyDescent="0.35">
      <c r="C7505" s="3" t="s">
        <v>10065</v>
      </c>
      <c r="D7505" s="26">
        <v>0</v>
      </c>
    </row>
    <row r="7506" spans="3:4" x14ac:dyDescent="0.35">
      <c r="C7506" s="3" t="s">
        <v>11995</v>
      </c>
      <c r="D7506" s="26">
        <v>0</v>
      </c>
    </row>
    <row r="7507" spans="3:4" x14ac:dyDescent="0.35">
      <c r="C7507" s="3" t="s">
        <v>10066</v>
      </c>
      <c r="D7507" s="26">
        <v>0</v>
      </c>
    </row>
    <row r="7508" spans="3:4" x14ac:dyDescent="0.35">
      <c r="C7508" s="3" t="s">
        <v>12003</v>
      </c>
      <c r="D7508" s="26">
        <v>0</v>
      </c>
    </row>
    <row r="7509" spans="3:4" x14ac:dyDescent="0.35">
      <c r="C7509" s="3" t="s">
        <v>10067</v>
      </c>
      <c r="D7509" s="26">
        <v>0</v>
      </c>
    </row>
    <row r="7510" spans="3:4" x14ac:dyDescent="0.35">
      <c r="C7510" s="3" t="s">
        <v>12011</v>
      </c>
      <c r="D7510" s="26">
        <v>0</v>
      </c>
    </row>
    <row r="7511" spans="3:4" x14ac:dyDescent="0.35">
      <c r="C7511" s="3" t="s">
        <v>10068</v>
      </c>
      <c r="D7511" s="26">
        <v>0</v>
      </c>
    </row>
    <row r="7512" spans="3:4" x14ac:dyDescent="0.35">
      <c r="C7512" s="3" t="s">
        <v>12019</v>
      </c>
      <c r="D7512" s="26">
        <v>0</v>
      </c>
    </row>
    <row r="7513" spans="3:4" x14ac:dyDescent="0.35">
      <c r="C7513" s="3" t="s">
        <v>10069</v>
      </c>
      <c r="D7513" s="26">
        <v>0</v>
      </c>
    </row>
    <row r="7514" spans="3:4" x14ac:dyDescent="0.35">
      <c r="C7514" s="3" t="s">
        <v>12027</v>
      </c>
      <c r="D7514" s="26">
        <v>0</v>
      </c>
    </row>
    <row r="7515" spans="3:4" x14ac:dyDescent="0.35">
      <c r="C7515" s="3" t="s">
        <v>10070</v>
      </c>
      <c r="D7515" s="26">
        <v>0</v>
      </c>
    </row>
    <row r="7516" spans="3:4" x14ac:dyDescent="0.35">
      <c r="C7516" s="3" t="s">
        <v>12035</v>
      </c>
      <c r="D7516" s="26">
        <v>0</v>
      </c>
    </row>
    <row r="7517" spans="3:4" x14ac:dyDescent="0.35">
      <c r="C7517" s="3" t="s">
        <v>10071</v>
      </c>
      <c r="D7517" s="26">
        <v>0</v>
      </c>
    </row>
    <row r="7518" spans="3:4" x14ac:dyDescent="0.35">
      <c r="C7518" s="3" t="s">
        <v>12043</v>
      </c>
      <c r="D7518" s="26">
        <v>0</v>
      </c>
    </row>
    <row r="7519" spans="3:4" x14ac:dyDescent="0.35">
      <c r="C7519" s="3" t="s">
        <v>10072</v>
      </c>
      <c r="D7519" s="26">
        <v>0</v>
      </c>
    </row>
    <row r="7520" spans="3:4" x14ac:dyDescent="0.35">
      <c r="C7520" s="3" t="s">
        <v>12051</v>
      </c>
      <c r="D7520" s="26">
        <v>0</v>
      </c>
    </row>
    <row r="7521" spans="3:4" x14ac:dyDescent="0.35">
      <c r="C7521" s="3" t="s">
        <v>10073</v>
      </c>
      <c r="D7521" s="26">
        <v>0</v>
      </c>
    </row>
    <row r="7522" spans="3:4" x14ac:dyDescent="0.35">
      <c r="C7522" s="3" t="s">
        <v>12059</v>
      </c>
      <c r="D7522" s="26">
        <v>0</v>
      </c>
    </row>
    <row r="7523" spans="3:4" x14ac:dyDescent="0.35">
      <c r="C7523" s="3" t="s">
        <v>10074</v>
      </c>
      <c r="D7523" s="26">
        <v>0</v>
      </c>
    </row>
    <row r="7524" spans="3:4" x14ac:dyDescent="0.35">
      <c r="C7524" s="3" t="s">
        <v>12067</v>
      </c>
      <c r="D7524" s="26">
        <v>0</v>
      </c>
    </row>
    <row r="7525" spans="3:4" x14ac:dyDescent="0.35">
      <c r="C7525" s="3" t="s">
        <v>10075</v>
      </c>
      <c r="D7525" s="26">
        <v>0</v>
      </c>
    </row>
    <row r="7526" spans="3:4" x14ac:dyDescent="0.35">
      <c r="C7526" s="3" t="s">
        <v>12075</v>
      </c>
      <c r="D7526" s="26">
        <v>0</v>
      </c>
    </row>
    <row r="7527" spans="3:4" x14ac:dyDescent="0.35">
      <c r="C7527" s="3" t="s">
        <v>10076</v>
      </c>
      <c r="D7527" s="26">
        <v>0</v>
      </c>
    </row>
    <row r="7528" spans="3:4" x14ac:dyDescent="0.35">
      <c r="C7528" s="3" t="s">
        <v>12083</v>
      </c>
      <c r="D7528" s="26">
        <v>0</v>
      </c>
    </row>
    <row r="7529" spans="3:4" x14ac:dyDescent="0.35">
      <c r="C7529" s="3" t="s">
        <v>10077</v>
      </c>
      <c r="D7529" s="26">
        <v>0</v>
      </c>
    </row>
    <row r="7530" spans="3:4" x14ac:dyDescent="0.35">
      <c r="C7530" s="3" t="s">
        <v>10938</v>
      </c>
      <c r="D7530" s="26">
        <v>0</v>
      </c>
    </row>
    <row r="7531" spans="3:4" x14ac:dyDescent="0.35">
      <c r="C7531" s="3" t="s">
        <v>10078</v>
      </c>
      <c r="D7531" s="26">
        <v>0</v>
      </c>
    </row>
    <row r="7532" spans="3:4" x14ac:dyDescent="0.35">
      <c r="C7532" s="3" t="s">
        <v>10942</v>
      </c>
      <c r="D7532" s="26">
        <v>0</v>
      </c>
    </row>
    <row r="7533" spans="3:4" x14ac:dyDescent="0.35">
      <c r="C7533" s="3" t="s">
        <v>10079</v>
      </c>
      <c r="D7533" s="26">
        <v>0</v>
      </c>
    </row>
    <row r="7534" spans="3:4" x14ac:dyDescent="0.35">
      <c r="C7534" s="3" t="s">
        <v>10946</v>
      </c>
      <c r="D7534" s="26">
        <v>0</v>
      </c>
    </row>
    <row r="7535" spans="3:4" x14ac:dyDescent="0.35">
      <c r="C7535" s="3" t="s">
        <v>10080</v>
      </c>
      <c r="D7535" s="26">
        <v>0</v>
      </c>
    </row>
    <row r="7536" spans="3:4" x14ac:dyDescent="0.35">
      <c r="C7536" s="3" t="s">
        <v>10950</v>
      </c>
      <c r="D7536" s="26">
        <v>0</v>
      </c>
    </row>
    <row r="7537" spans="3:4" x14ac:dyDescent="0.35">
      <c r="C7537" s="3" t="s">
        <v>10081</v>
      </c>
      <c r="D7537" s="26">
        <v>0</v>
      </c>
    </row>
    <row r="7538" spans="3:4" x14ac:dyDescent="0.35">
      <c r="C7538" s="3" t="s">
        <v>10954</v>
      </c>
      <c r="D7538" s="26">
        <v>0</v>
      </c>
    </row>
    <row r="7539" spans="3:4" x14ac:dyDescent="0.35">
      <c r="C7539" s="3" t="s">
        <v>10082</v>
      </c>
      <c r="D7539" s="26">
        <v>0</v>
      </c>
    </row>
    <row r="7540" spans="3:4" x14ac:dyDescent="0.35">
      <c r="C7540" s="3" t="s">
        <v>10958</v>
      </c>
      <c r="D7540" s="26">
        <v>0</v>
      </c>
    </row>
    <row r="7541" spans="3:4" x14ac:dyDescent="0.35">
      <c r="C7541" s="3" t="s">
        <v>10083</v>
      </c>
      <c r="D7541" s="26">
        <v>0</v>
      </c>
    </row>
    <row r="7542" spans="3:4" x14ac:dyDescent="0.35">
      <c r="C7542" s="3" t="s">
        <v>10962</v>
      </c>
      <c r="D7542" s="26">
        <v>0</v>
      </c>
    </row>
    <row r="7543" spans="3:4" x14ac:dyDescent="0.35">
      <c r="C7543" s="3" t="s">
        <v>10084</v>
      </c>
      <c r="D7543" s="26">
        <v>0</v>
      </c>
    </row>
    <row r="7544" spans="3:4" x14ac:dyDescent="0.35">
      <c r="C7544" s="3" t="s">
        <v>10966</v>
      </c>
      <c r="D7544" s="26">
        <v>0</v>
      </c>
    </row>
    <row r="7545" spans="3:4" x14ac:dyDescent="0.35">
      <c r="C7545" s="3" t="s">
        <v>10085</v>
      </c>
      <c r="D7545" s="26">
        <v>0</v>
      </c>
    </row>
    <row r="7546" spans="3:4" x14ac:dyDescent="0.35">
      <c r="C7546" s="3" t="s">
        <v>10970</v>
      </c>
      <c r="D7546" s="26">
        <v>0</v>
      </c>
    </row>
    <row r="7547" spans="3:4" x14ac:dyDescent="0.35">
      <c r="C7547" s="3" t="s">
        <v>10086</v>
      </c>
      <c r="D7547" s="26">
        <v>0</v>
      </c>
    </row>
    <row r="7548" spans="3:4" x14ac:dyDescent="0.35">
      <c r="C7548" s="3" t="s">
        <v>10974</v>
      </c>
      <c r="D7548" s="26">
        <v>0</v>
      </c>
    </row>
    <row r="7549" spans="3:4" x14ac:dyDescent="0.35">
      <c r="C7549" s="3" t="s">
        <v>10087</v>
      </c>
      <c r="D7549" s="26">
        <v>0</v>
      </c>
    </row>
    <row r="7550" spans="3:4" x14ac:dyDescent="0.35">
      <c r="C7550" s="3" t="s">
        <v>10978</v>
      </c>
      <c r="D7550" s="26">
        <v>0</v>
      </c>
    </row>
    <row r="7551" spans="3:4" x14ac:dyDescent="0.35">
      <c r="C7551" s="3" t="s">
        <v>10088</v>
      </c>
      <c r="D7551" s="26">
        <v>0</v>
      </c>
    </row>
    <row r="7552" spans="3:4" x14ac:dyDescent="0.35">
      <c r="C7552" s="3" t="s">
        <v>10982</v>
      </c>
      <c r="D7552" s="26">
        <v>0</v>
      </c>
    </row>
    <row r="7553" spans="3:4" x14ac:dyDescent="0.35">
      <c r="C7553" s="3" t="s">
        <v>10089</v>
      </c>
      <c r="D7553" s="26">
        <v>0</v>
      </c>
    </row>
    <row r="7554" spans="3:4" x14ac:dyDescent="0.35">
      <c r="C7554" s="3" t="s">
        <v>10986</v>
      </c>
      <c r="D7554" s="26">
        <v>0</v>
      </c>
    </row>
    <row r="7555" spans="3:4" x14ac:dyDescent="0.35">
      <c r="C7555" s="3" t="s">
        <v>10090</v>
      </c>
      <c r="D7555" s="26">
        <v>0</v>
      </c>
    </row>
    <row r="7556" spans="3:4" x14ac:dyDescent="0.35">
      <c r="C7556" s="3" t="s">
        <v>10990</v>
      </c>
      <c r="D7556" s="26">
        <v>0</v>
      </c>
    </row>
    <row r="7557" spans="3:4" x14ac:dyDescent="0.35">
      <c r="C7557" s="3" t="s">
        <v>10091</v>
      </c>
      <c r="D7557" s="26">
        <v>0</v>
      </c>
    </row>
    <row r="7558" spans="3:4" x14ac:dyDescent="0.35">
      <c r="C7558" s="3" t="s">
        <v>10994</v>
      </c>
      <c r="D7558" s="26">
        <v>0</v>
      </c>
    </row>
    <row r="7559" spans="3:4" x14ac:dyDescent="0.35">
      <c r="C7559" s="3" t="s">
        <v>10092</v>
      </c>
      <c r="D7559" s="26">
        <v>0</v>
      </c>
    </row>
    <row r="7560" spans="3:4" x14ac:dyDescent="0.35">
      <c r="C7560" s="3" t="s">
        <v>10998</v>
      </c>
      <c r="D7560" s="26">
        <v>0</v>
      </c>
    </row>
    <row r="7561" spans="3:4" x14ac:dyDescent="0.35">
      <c r="C7561" s="3" t="s">
        <v>10093</v>
      </c>
      <c r="D7561" s="26">
        <v>0</v>
      </c>
    </row>
    <row r="7562" spans="3:4" x14ac:dyDescent="0.35">
      <c r="C7562" s="3" t="s">
        <v>11002</v>
      </c>
      <c r="D7562" s="26">
        <v>0</v>
      </c>
    </row>
    <row r="7563" spans="3:4" x14ac:dyDescent="0.35">
      <c r="C7563" s="3" t="s">
        <v>10094</v>
      </c>
      <c r="D7563" s="26">
        <v>0</v>
      </c>
    </row>
    <row r="7564" spans="3:4" x14ac:dyDescent="0.35">
      <c r="C7564" s="3" t="s">
        <v>11006</v>
      </c>
      <c r="D7564" s="26">
        <v>0</v>
      </c>
    </row>
    <row r="7565" spans="3:4" x14ac:dyDescent="0.35">
      <c r="C7565" s="3" t="s">
        <v>10095</v>
      </c>
      <c r="D7565" s="26">
        <v>0</v>
      </c>
    </row>
    <row r="7566" spans="3:4" x14ac:dyDescent="0.35">
      <c r="C7566" s="3" t="s">
        <v>11010</v>
      </c>
      <c r="D7566" s="26">
        <v>0</v>
      </c>
    </row>
    <row r="7567" spans="3:4" x14ac:dyDescent="0.35">
      <c r="C7567" s="3" t="s">
        <v>10096</v>
      </c>
      <c r="D7567" s="26">
        <v>0</v>
      </c>
    </row>
    <row r="7568" spans="3:4" x14ac:dyDescent="0.35">
      <c r="C7568" s="3" t="s">
        <v>11014</v>
      </c>
      <c r="D7568" s="26">
        <v>0</v>
      </c>
    </row>
    <row r="7569" spans="3:4" x14ac:dyDescent="0.35">
      <c r="C7569" s="3" t="s">
        <v>10097</v>
      </c>
      <c r="D7569" s="26">
        <v>0</v>
      </c>
    </row>
    <row r="7570" spans="3:4" x14ac:dyDescent="0.35">
      <c r="C7570" s="3" t="s">
        <v>11018</v>
      </c>
      <c r="D7570" s="26">
        <v>0</v>
      </c>
    </row>
    <row r="7571" spans="3:4" x14ac:dyDescent="0.35">
      <c r="C7571" s="3" t="s">
        <v>10098</v>
      </c>
      <c r="D7571" s="26">
        <v>0</v>
      </c>
    </row>
    <row r="7572" spans="3:4" x14ac:dyDescent="0.35">
      <c r="C7572" s="3" t="s">
        <v>11022</v>
      </c>
      <c r="D7572" s="26">
        <v>0</v>
      </c>
    </row>
    <row r="7573" spans="3:4" x14ac:dyDescent="0.35">
      <c r="C7573" s="3" t="s">
        <v>10099</v>
      </c>
      <c r="D7573" s="26">
        <v>0</v>
      </c>
    </row>
    <row r="7574" spans="3:4" x14ac:dyDescent="0.35">
      <c r="C7574" s="3" t="s">
        <v>11026</v>
      </c>
      <c r="D7574" s="26">
        <v>0</v>
      </c>
    </row>
    <row r="7575" spans="3:4" x14ac:dyDescent="0.35">
      <c r="C7575" s="3" t="s">
        <v>10100</v>
      </c>
      <c r="D7575" s="26">
        <v>0</v>
      </c>
    </row>
    <row r="7576" spans="3:4" x14ac:dyDescent="0.35">
      <c r="C7576" s="3" t="s">
        <v>11030</v>
      </c>
      <c r="D7576" s="26">
        <v>0</v>
      </c>
    </row>
    <row r="7577" spans="3:4" x14ac:dyDescent="0.35">
      <c r="C7577" s="3" t="s">
        <v>10101</v>
      </c>
      <c r="D7577" s="26">
        <v>0</v>
      </c>
    </row>
    <row r="7578" spans="3:4" x14ac:dyDescent="0.35">
      <c r="C7578" s="3" t="s">
        <v>11034</v>
      </c>
      <c r="D7578" s="26">
        <v>0</v>
      </c>
    </row>
    <row r="7579" spans="3:4" x14ac:dyDescent="0.35">
      <c r="C7579" s="3" t="s">
        <v>10102</v>
      </c>
      <c r="D7579" s="26">
        <v>0</v>
      </c>
    </row>
    <row r="7580" spans="3:4" x14ac:dyDescent="0.35">
      <c r="C7580" s="3" t="s">
        <v>11038</v>
      </c>
      <c r="D7580" s="26">
        <v>0</v>
      </c>
    </row>
    <row r="7581" spans="3:4" x14ac:dyDescent="0.35">
      <c r="C7581" s="3" t="s">
        <v>10103</v>
      </c>
      <c r="D7581" s="26">
        <v>0</v>
      </c>
    </row>
    <row r="7582" spans="3:4" x14ac:dyDescent="0.35">
      <c r="C7582" s="3" t="s">
        <v>11042</v>
      </c>
      <c r="D7582" s="26">
        <v>0</v>
      </c>
    </row>
    <row r="7583" spans="3:4" x14ac:dyDescent="0.35">
      <c r="C7583" s="3" t="s">
        <v>10104</v>
      </c>
      <c r="D7583" s="26">
        <v>0</v>
      </c>
    </row>
    <row r="7584" spans="3:4" x14ac:dyDescent="0.35">
      <c r="C7584" s="3" t="s">
        <v>11046</v>
      </c>
      <c r="D7584" s="26">
        <v>0</v>
      </c>
    </row>
    <row r="7585" spans="3:4" x14ac:dyDescent="0.35">
      <c r="C7585" s="3" t="s">
        <v>10105</v>
      </c>
      <c r="D7585" s="26">
        <v>0</v>
      </c>
    </row>
    <row r="7586" spans="3:4" x14ac:dyDescent="0.35">
      <c r="C7586" s="3" t="s">
        <v>11050</v>
      </c>
      <c r="D7586" s="26">
        <v>0</v>
      </c>
    </row>
    <row r="7587" spans="3:4" x14ac:dyDescent="0.35">
      <c r="C7587" s="3" t="s">
        <v>10106</v>
      </c>
      <c r="D7587" s="26">
        <v>0</v>
      </c>
    </row>
    <row r="7588" spans="3:4" x14ac:dyDescent="0.35">
      <c r="C7588" s="3" t="s">
        <v>11054</v>
      </c>
      <c r="D7588" s="26">
        <v>0</v>
      </c>
    </row>
    <row r="7589" spans="3:4" x14ac:dyDescent="0.35">
      <c r="C7589" s="3" t="s">
        <v>10107</v>
      </c>
      <c r="D7589" s="26">
        <v>0</v>
      </c>
    </row>
    <row r="7590" spans="3:4" x14ac:dyDescent="0.35">
      <c r="C7590" s="3" t="s">
        <v>11058</v>
      </c>
      <c r="D7590" s="26">
        <v>0</v>
      </c>
    </row>
    <row r="7591" spans="3:4" x14ac:dyDescent="0.35">
      <c r="C7591" s="3" t="s">
        <v>10108</v>
      </c>
      <c r="D7591" s="26">
        <v>0</v>
      </c>
    </row>
    <row r="7592" spans="3:4" x14ac:dyDescent="0.35">
      <c r="C7592" s="3" t="s">
        <v>11062</v>
      </c>
      <c r="D7592" s="26">
        <v>0</v>
      </c>
    </row>
    <row r="7593" spans="3:4" x14ac:dyDescent="0.35">
      <c r="C7593" s="3" t="s">
        <v>10109</v>
      </c>
      <c r="D7593" s="26">
        <v>0</v>
      </c>
    </row>
    <row r="7594" spans="3:4" x14ac:dyDescent="0.35">
      <c r="C7594" s="3" t="s">
        <v>11066</v>
      </c>
      <c r="D7594" s="26">
        <v>0</v>
      </c>
    </row>
    <row r="7595" spans="3:4" x14ac:dyDescent="0.35">
      <c r="C7595" s="3" t="s">
        <v>10110</v>
      </c>
      <c r="D7595" s="26">
        <v>0</v>
      </c>
    </row>
    <row r="7596" spans="3:4" x14ac:dyDescent="0.35">
      <c r="C7596" s="3" t="s">
        <v>11070</v>
      </c>
      <c r="D7596" s="26">
        <v>0</v>
      </c>
    </row>
    <row r="7597" spans="3:4" x14ac:dyDescent="0.35">
      <c r="C7597" s="3" t="s">
        <v>10111</v>
      </c>
      <c r="D7597" s="26">
        <v>0</v>
      </c>
    </row>
    <row r="7598" spans="3:4" x14ac:dyDescent="0.35">
      <c r="C7598" s="3" t="s">
        <v>11074</v>
      </c>
      <c r="D7598" s="26">
        <v>0</v>
      </c>
    </row>
    <row r="7599" spans="3:4" x14ac:dyDescent="0.35">
      <c r="C7599" s="3" t="s">
        <v>10112</v>
      </c>
      <c r="D7599" s="26">
        <v>0</v>
      </c>
    </row>
    <row r="7600" spans="3:4" x14ac:dyDescent="0.35">
      <c r="C7600" s="3" t="s">
        <v>11078</v>
      </c>
      <c r="D7600" s="26">
        <v>0</v>
      </c>
    </row>
    <row r="7601" spans="3:4" x14ac:dyDescent="0.35">
      <c r="C7601" s="3" t="s">
        <v>10113</v>
      </c>
      <c r="D7601" s="26">
        <v>0</v>
      </c>
    </row>
    <row r="7602" spans="3:4" x14ac:dyDescent="0.35">
      <c r="C7602" s="3" t="s">
        <v>11082</v>
      </c>
      <c r="D7602" s="26">
        <v>0</v>
      </c>
    </row>
    <row r="7603" spans="3:4" x14ac:dyDescent="0.35">
      <c r="C7603" s="3" t="s">
        <v>10114</v>
      </c>
      <c r="D7603" s="26">
        <v>0</v>
      </c>
    </row>
    <row r="7604" spans="3:4" x14ac:dyDescent="0.35">
      <c r="C7604" s="3" t="s">
        <v>11086</v>
      </c>
      <c r="D7604" s="26">
        <v>0</v>
      </c>
    </row>
    <row r="7605" spans="3:4" x14ac:dyDescent="0.35">
      <c r="C7605" s="3" t="s">
        <v>10115</v>
      </c>
      <c r="D7605" s="26">
        <v>0</v>
      </c>
    </row>
    <row r="7606" spans="3:4" x14ac:dyDescent="0.35">
      <c r="C7606" s="3" t="s">
        <v>11090</v>
      </c>
      <c r="D7606" s="26">
        <v>0</v>
      </c>
    </row>
    <row r="7607" spans="3:4" x14ac:dyDescent="0.35">
      <c r="C7607" s="3" t="s">
        <v>10116</v>
      </c>
      <c r="D7607" s="26">
        <v>0</v>
      </c>
    </row>
    <row r="7608" spans="3:4" x14ac:dyDescent="0.35">
      <c r="C7608" s="3" t="s">
        <v>11094</v>
      </c>
      <c r="D7608" s="26">
        <v>0</v>
      </c>
    </row>
    <row r="7609" spans="3:4" x14ac:dyDescent="0.35">
      <c r="C7609" s="3" t="s">
        <v>10117</v>
      </c>
      <c r="D7609" s="26">
        <v>0</v>
      </c>
    </row>
    <row r="7610" spans="3:4" x14ac:dyDescent="0.35">
      <c r="C7610" s="3" t="s">
        <v>11098</v>
      </c>
      <c r="D7610" s="26">
        <v>0</v>
      </c>
    </row>
    <row r="7611" spans="3:4" x14ac:dyDescent="0.35">
      <c r="C7611" s="3" t="s">
        <v>10118</v>
      </c>
      <c r="D7611" s="26">
        <v>0</v>
      </c>
    </row>
    <row r="7612" spans="3:4" x14ac:dyDescent="0.35">
      <c r="C7612" s="3" t="s">
        <v>11102</v>
      </c>
      <c r="D7612" s="26">
        <v>0</v>
      </c>
    </row>
    <row r="7613" spans="3:4" x14ac:dyDescent="0.35">
      <c r="C7613" s="3" t="s">
        <v>10119</v>
      </c>
      <c r="D7613" s="26">
        <v>0</v>
      </c>
    </row>
    <row r="7614" spans="3:4" x14ac:dyDescent="0.35">
      <c r="C7614" s="3" t="s">
        <v>11106</v>
      </c>
      <c r="D7614" s="26">
        <v>0</v>
      </c>
    </row>
    <row r="7615" spans="3:4" x14ac:dyDescent="0.35">
      <c r="C7615" s="3" t="s">
        <v>10120</v>
      </c>
      <c r="D7615" s="26">
        <v>0</v>
      </c>
    </row>
    <row r="7616" spans="3:4" x14ac:dyDescent="0.35">
      <c r="C7616" s="3" t="s">
        <v>11110</v>
      </c>
      <c r="D7616" s="26">
        <v>0</v>
      </c>
    </row>
    <row r="7617" spans="3:4" x14ac:dyDescent="0.35">
      <c r="C7617" s="3" t="s">
        <v>10121</v>
      </c>
      <c r="D7617" s="26">
        <v>0</v>
      </c>
    </row>
    <row r="7618" spans="3:4" x14ac:dyDescent="0.35">
      <c r="C7618" s="3" t="s">
        <v>11114</v>
      </c>
      <c r="D7618" s="26">
        <v>0</v>
      </c>
    </row>
    <row r="7619" spans="3:4" x14ac:dyDescent="0.35">
      <c r="C7619" s="3" t="s">
        <v>10122</v>
      </c>
      <c r="D7619" s="26">
        <v>0</v>
      </c>
    </row>
    <row r="7620" spans="3:4" x14ac:dyDescent="0.35">
      <c r="C7620" s="3" t="s">
        <v>11118</v>
      </c>
      <c r="D7620" s="26">
        <v>0</v>
      </c>
    </row>
    <row r="7621" spans="3:4" x14ac:dyDescent="0.35">
      <c r="C7621" s="3" t="s">
        <v>10123</v>
      </c>
      <c r="D7621" s="26">
        <v>0</v>
      </c>
    </row>
    <row r="7622" spans="3:4" x14ac:dyDescent="0.35">
      <c r="C7622" s="3" t="s">
        <v>11122</v>
      </c>
      <c r="D7622" s="26">
        <v>0</v>
      </c>
    </row>
    <row r="7623" spans="3:4" x14ac:dyDescent="0.35">
      <c r="C7623" s="3" t="s">
        <v>10124</v>
      </c>
      <c r="D7623" s="26">
        <v>0</v>
      </c>
    </row>
    <row r="7624" spans="3:4" x14ac:dyDescent="0.35">
      <c r="C7624" s="3" t="s">
        <v>11126</v>
      </c>
      <c r="D7624" s="26">
        <v>0</v>
      </c>
    </row>
    <row r="7625" spans="3:4" x14ac:dyDescent="0.35">
      <c r="C7625" s="3" t="s">
        <v>10125</v>
      </c>
      <c r="D7625" s="26">
        <v>0</v>
      </c>
    </row>
    <row r="7626" spans="3:4" x14ac:dyDescent="0.35">
      <c r="C7626" s="3" t="s">
        <v>11130</v>
      </c>
      <c r="D7626" s="26">
        <v>0</v>
      </c>
    </row>
    <row r="7627" spans="3:4" x14ac:dyDescent="0.35">
      <c r="C7627" s="3" t="s">
        <v>10126</v>
      </c>
      <c r="D7627" s="26">
        <v>0</v>
      </c>
    </row>
    <row r="7628" spans="3:4" x14ac:dyDescent="0.35">
      <c r="C7628" s="3" t="s">
        <v>11134</v>
      </c>
      <c r="D7628" s="26">
        <v>0</v>
      </c>
    </row>
    <row r="7629" spans="3:4" x14ac:dyDescent="0.35">
      <c r="C7629" s="3" t="s">
        <v>10127</v>
      </c>
      <c r="D7629" s="26">
        <v>0</v>
      </c>
    </row>
    <row r="7630" spans="3:4" x14ac:dyDescent="0.35">
      <c r="C7630" s="3" t="s">
        <v>11138</v>
      </c>
      <c r="D7630" s="26">
        <v>0</v>
      </c>
    </row>
    <row r="7631" spans="3:4" x14ac:dyDescent="0.35">
      <c r="C7631" s="3" t="s">
        <v>10128</v>
      </c>
      <c r="D7631" s="26">
        <v>0</v>
      </c>
    </row>
    <row r="7632" spans="3:4" x14ac:dyDescent="0.35">
      <c r="C7632" s="3" t="s">
        <v>11142</v>
      </c>
      <c r="D7632" s="26">
        <v>0</v>
      </c>
    </row>
    <row r="7633" spans="3:4" x14ac:dyDescent="0.35">
      <c r="C7633" s="3" t="s">
        <v>10129</v>
      </c>
      <c r="D7633" s="26">
        <v>0</v>
      </c>
    </row>
    <row r="7634" spans="3:4" x14ac:dyDescent="0.35">
      <c r="C7634" s="3" t="s">
        <v>11146</v>
      </c>
      <c r="D7634" s="26">
        <v>0</v>
      </c>
    </row>
    <row r="7635" spans="3:4" x14ac:dyDescent="0.35">
      <c r="C7635" s="3" t="s">
        <v>10130</v>
      </c>
      <c r="D7635" s="26">
        <v>0</v>
      </c>
    </row>
    <row r="7636" spans="3:4" x14ac:dyDescent="0.35">
      <c r="C7636" s="3" t="s">
        <v>11150</v>
      </c>
      <c r="D7636" s="26">
        <v>0</v>
      </c>
    </row>
    <row r="7637" spans="3:4" x14ac:dyDescent="0.35">
      <c r="C7637" s="3" t="s">
        <v>10131</v>
      </c>
      <c r="D7637" s="26">
        <v>0</v>
      </c>
    </row>
    <row r="7638" spans="3:4" x14ac:dyDescent="0.35">
      <c r="C7638" s="3" t="s">
        <v>11154</v>
      </c>
      <c r="D7638" s="26">
        <v>0</v>
      </c>
    </row>
    <row r="7639" spans="3:4" x14ac:dyDescent="0.35">
      <c r="C7639" s="3" t="s">
        <v>10132</v>
      </c>
      <c r="D7639" s="26">
        <v>0</v>
      </c>
    </row>
    <row r="7640" spans="3:4" x14ac:dyDescent="0.35">
      <c r="C7640" s="3" t="s">
        <v>11158</v>
      </c>
      <c r="D7640" s="26">
        <v>0</v>
      </c>
    </row>
    <row r="7641" spans="3:4" x14ac:dyDescent="0.35">
      <c r="C7641" s="3" t="s">
        <v>10133</v>
      </c>
      <c r="D7641" s="26">
        <v>0</v>
      </c>
    </row>
    <row r="7642" spans="3:4" x14ac:dyDescent="0.35">
      <c r="C7642" s="3" t="s">
        <v>11162</v>
      </c>
      <c r="D7642" s="26">
        <v>0</v>
      </c>
    </row>
    <row r="7643" spans="3:4" x14ac:dyDescent="0.35">
      <c r="C7643" s="3" t="s">
        <v>10134</v>
      </c>
      <c r="D7643" s="26">
        <v>0</v>
      </c>
    </row>
    <row r="7644" spans="3:4" x14ac:dyDescent="0.35">
      <c r="C7644" s="3" t="s">
        <v>11166</v>
      </c>
      <c r="D7644" s="26">
        <v>0</v>
      </c>
    </row>
    <row r="7645" spans="3:4" x14ac:dyDescent="0.35">
      <c r="C7645" s="3" t="s">
        <v>10135</v>
      </c>
      <c r="D7645" s="26">
        <v>0</v>
      </c>
    </row>
    <row r="7646" spans="3:4" x14ac:dyDescent="0.35">
      <c r="C7646" s="3" t="s">
        <v>11170</v>
      </c>
      <c r="D7646" s="26">
        <v>0</v>
      </c>
    </row>
    <row r="7647" spans="3:4" x14ac:dyDescent="0.35">
      <c r="C7647" s="3" t="s">
        <v>10136</v>
      </c>
      <c r="D7647" s="26">
        <v>0</v>
      </c>
    </row>
    <row r="7648" spans="3:4" x14ac:dyDescent="0.35">
      <c r="C7648" s="3" t="s">
        <v>11174</v>
      </c>
      <c r="D7648" s="26">
        <v>0</v>
      </c>
    </row>
    <row r="7649" spans="3:4" x14ac:dyDescent="0.35">
      <c r="C7649" s="3" t="s">
        <v>10137</v>
      </c>
      <c r="D7649" s="26">
        <v>0</v>
      </c>
    </row>
    <row r="7650" spans="3:4" x14ac:dyDescent="0.35">
      <c r="C7650" s="3" t="s">
        <v>11178</v>
      </c>
      <c r="D7650" s="26">
        <v>0</v>
      </c>
    </row>
    <row r="7651" spans="3:4" x14ac:dyDescent="0.35">
      <c r="C7651" s="3" t="s">
        <v>10138</v>
      </c>
      <c r="D7651" s="26">
        <v>0</v>
      </c>
    </row>
    <row r="7652" spans="3:4" x14ac:dyDescent="0.35">
      <c r="C7652" s="3" t="s">
        <v>11182</v>
      </c>
      <c r="D7652" s="26">
        <v>0</v>
      </c>
    </row>
    <row r="7653" spans="3:4" x14ac:dyDescent="0.35">
      <c r="C7653" s="3" t="s">
        <v>10139</v>
      </c>
      <c r="D7653" s="26">
        <v>0</v>
      </c>
    </row>
    <row r="7654" spans="3:4" x14ac:dyDescent="0.35">
      <c r="C7654" s="3" t="s">
        <v>11186</v>
      </c>
      <c r="D7654" s="26">
        <v>0</v>
      </c>
    </row>
    <row r="7655" spans="3:4" x14ac:dyDescent="0.35">
      <c r="C7655" s="3" t="s">
        <v>10140</v>
      </c>
      <c r="D7655" s="26">
        <v>0</v>
      </c>
    </row>
    <row r="7656" spans="3:4" x14ac:dyDescent="0.35">
      <c r="C7656" s="3" t="s">
        <v>11190</v>
      </c>
      <c r="D7656" s="26">
        <v>0</v>
      </c>
    </row>
    <row r="7657" spans="3:4" x14ac:dyDescent="0.35">
      <c r="C7657" s="3" t="s">
        <v>10141</v>
      </c>
      <c r="D7657" s="26">
        <v>0</v>
      </c>
    </row>
    <row r="7658" spans="3:4" x14ac:dyDescent="0.35">
      <c r="C7658" s="3" t="s">
        <v>11194</v>
      </c>
      <c r="D7658" s="26">
        <v>0</v>
      </c>
    </row>
    <row r="7659" spans="3:4" x14ac:dyDescent="0.35">
      <c r="C7659" s="3" t="s">
        <v>10142</v>
      </c>
      <c r="D7659" s="26">
        <v>0</v>
      </c>
    </row>
    <row r="7660" spans="3:4" x14ac:dyDescent="0.35">
      <c r="C7660" s="3" t="s">
        <v>11198</v>
      </c>
      <c r="D7660" s="26">
        <v>0</v>
      </c>
    </row>
    <row r="7661" spans="3:4" x14ac:dyDescent="0.35">
      <c r="C7661" s="3" t="s">
        <v>10143</v>
      </c>
      <c r="D7661" s="26">
        <v>0</v>
      </c>
    </row>
    <row r="7662" spans="3:4" x14ac:dyDescent="0.35">
      <c r="C7662" s="3" t="s">
        <v>9788</v>
      </c>
      <c r="D7662" s="26">
        <v>0</v>
      </c>
    </row>
    <row r="7663" spans="3:4" x14ac:dyDescent="0.35">
      <c r="C7663" s="3" t="s">
        <v>10144</v>
      </c>
      <c r="D7663" s="26">
        <v>0</v>
      </c>
    </row>
    <row r="7664" spans="3:4" x14ac:dyDescent="0.35">
      <c r="C7664" s="3" t="s">
        <v>11207</v>
      </c>
      <c r="D7664" s="26">
        <v>0</v>
      </c>
    </row>
    <row r="7665" spans="3:4" x14ac:dyDescent="0.35">
      <c r="C7665" s="3" t="s">
        <v>10145</v>
      </c>
      <c r="D7665" s="26">
        <v>0</v>
      </c>
    </row>
    <row r="7666" spans="3:4" x14ac:dyDescent="0.35">
      <c r="C7666" s="3" t="s">
        <v>11211</v>
      </c>
      <c r="D7666" s="26">
        <v>0</v>
      </c>
    </row>
    <row r="7667" spans="3:4" x14ac:dyDescent="0.35">
      <c r="C7667" s="3" t="s">
        <v>10146</v>
      </c>
      <c r="D7667" s="26">
        <v>0</v>
      </c>
    </row>
    <row r="7668" spans="3:4" x14ac:dyDescent="0.35">
      <c r="C7668" s="3" t="s">
        <v>11215</v>
      </c>
      <c r="D7668" s="26">
        <v>0</v>
      </c>
    </row>
    <row r="7669" spans="3:4" x14ac:dyDescent="0.35">
      <c r="C7669" s="3" t="s">
        <v>10147</v>
      </c>
      <c r="D7669" s="26">
        <v>0</v>
      </c>
    </row>
    <row r="7670" spans="3:4" x14ac:dyDescent="0.35">
      <c r="C7670" s="3" t="s">
        <v>11219</v>
      </c>
      <c r="D7670" s="26">
        <v>0</v>
      </c>
    </row>
    <row r="7671" spans="3:4" x14ac:dyDescent="0.35">
      <c r="C7671" s="3" t="s">
        <v>10148</v>
      </c>
      <c r="D7671" s="26">
        <v>0</v>
      </c>
    </row>
    <row r="7672" spans="3:4" x14ac:dyDescent="0.35">
      <c r="C7672" s="3" t="s">
        <v>11223</v>
      </c>
      <c r="D7672" s="26">
        <v>0</v>
      </c>
    </row>
    <row r="7673" spans="3:4" x14ac:dyDescent="0.35">
      <c r="C7673" s="3" t="s">
        <v>10149</v>
      </c>
      <c r="D7673" s="26">
        <v>0</v>
      </c>
    </row>
    <row r="7674" spans="3:4" x14ac:dyDescent="0.35">
      <c r="C7674" s="3" t="s">
        <v>11227</v>
      </c>
      <c r="D7674" s="26">
        <v>0</v>
      </c>
    </row>
    <row r="7675" spans="3:4" x14ac:dyDescent="0.35">
      <c r="C7675" s="3" t="s">
        <v>10150</v>
      </c>
      <c r="D7675" s="26">
        <v>0</v>
      </c>
    </row>
    <row r="7676" spans="3:4" x14ac:dyDescent="0.35">
      <c r="C7676" s="3" t="s">
        <v>11231</v>
      </c>
      <c r="D7676" s="26">
        <v>0</v>
      </c>
    </row>
    <row r="7677" spans="3:4" x14ac:dyDescent="0.35">
      <c r="C7677" s="3" t="s">
        <v>10151</v>
      </c>
      <c r="D7677" s="26">
        <v>0</v>
      </c>
    </row>
    <row r="7678" spans="3:4" x14ac:dyDescent="0.35">
      <c r="C7678" s="3" t="s">
        <v>11235</v>
      </c>
      <c r="D7678" s="26">
        <v>0</v>
      </c>
    </row>
    <row r="7679" spans="3:4" x14ac:dyDescent="0.35">
      <c r="C7679" s="3" t="s">
        <v>10152</v>
      </c>
      <c r="D7679" s="26">
        <v>0</v>
      </c>
    </row>
    <row r="7680" spans="3:4" x14ac:dyDescent="0.35">
      <c r="C7680" s="3" t="s">
        <v>11239</v>
      </c>
      <c r="D7680" s="26">
        <v>0</v>
      </c>
    </row>
    <row r="7681" spans="3:4" x14ac:dyDescent="0.35">
      <c r="C7681" s="3" t="s">
        <v>10153</v>
      </c>
      <c r="D7681" s="26">
        <v>0</v>
      </c>
    </row>
    <row r="7682" spans="3:4" x14ac:dyDescent="0.35">
      <c r="C7682" s="3" t="s">
        <v>11243</v>
      </c>
      <c r="D7682" s="26">
        <v>0</v>
      </c>
    </row>
    <row r="7683" spans="3:4" x14ac:dyDescent="0.35">
      <c r="C7683" s="3" t="s">
        <v>10154</v>
      </c>
      <c r="D7683" s="26">
        <v>0</v>
      </c>
    </row>
    <row r="7684" spans="3:4" x14ac:dyDescent="0.35">
      <c r="C7684" s="3" t="s">
        <v>11247</v>
      </c>
      <c r="D7684" s="26">
        <v>0</v>
      </c>
    </row>
    <row r="7685" spans="3:4" x14ac:dyDescent="0.35">
      <c r="C7685" s="3" t="s">
        <v>10155</v>
      </c>
      <c r="D7685" s="26">
        <v>0</v>
      </c>
    </row>
    <row r="7686" spans="3:4" x14ac:dyDescent="0.35">
      <c r="C7686" s="3" t="s">
        <v>11251</v>
      </c>
      <c r="D7686" s="26">
        <v>0</v>
      </c>
    </row>
    <row r="7687" spans="3:4" x14ac:dyDescent="0.35">
      <c r="C7687" s="3" t="s">
        <v>10156</v>
      </c>
      <c r="D7687" s="26">
        <v>0</v>
      </c>
    </row>
    <row r="7688" spans="3:4" x14ac:dyDescent="0.35">
      <c r="C7688" s="3" t="s">
        <v>11255</v>
      </c>
      <c r="D7688" s="26">
        <v>0</v>
      </c>
    </row>
    <row r="7689" spans="3:4" x14ac:dyDescent="0.35">
      <c r="C7689" s="3" t="s">
        <v>10157</v>
      </c>
      <c r="D7689" s="26">
        <v>0</v>
      </c>
    </row>
    <row r="7690" spans="3:4" x14ac:dyDescent="0.35">
      <c r="C7690" s="3" t="s">
        <v>11259</v>
      </c>
      <c r="D7690" s="26">
        <v>0</v>
      </c>
    </row>
    <row r="7691" spans="3:4" x14ac:dyDescent="0.35">
      <c r="C7691" s="3" t="s">
        <v>10158</v>
      </c>
      <c r="D7691" s="26">
        <v>0</v>
      </c>
    </row>
    <row r="7692" spans="3:4" x14ac:dyDescent="0.35">
      <c r="C7692" s="3" t="s">
        <v>11263</v>
      </c>
      <c r="D7692" s="26">
        <v>0</v>
      </c>
    </row>
    <row r="7693" spans="3:4" x14ac:dyDescent="0.35">
      <c r="C7693" s="3" t="s">
        <v>10159</v>
      </c>
      <c r="D7693" s="26">
        <v>0</v>
      </c>
    </row>
    <row r="7694" spans="3:4" x14ac:dyDescent="0.35">
      <c r="C7694" s="3" t="s">
        <v>11267</v>
      </c>
      <c r="D7694" s="26">
        <v>0</v>
      </c>
    </row>
    <row r="7695" spans="3:4" x14ac:dyDescent="0.35">
      <c r="C7695" s="3" t="s">
        <v>10160</v>
      </c>
      <c r="D7695" s="26">
        <v>0</v>
      </c>
    </row>
    <row r="7696" spans="3:4" x14ac:dyDescent="0.35">
      <c r="C7696" s="3" t="s">
        <v>11271</v>
      </c>
      <c r="D7696" s="26">
        <v>0</v>
      </c>
    </row>
    <row r="7697" spans="3:4" x14ac:dyDescent="0.35">
      <c r="C7697" s="3" t="s">
        <v>10161</v>
      </c>
      <c r="D7697" s="26">
        <v>0</v>
      </c>
    </row>
    <row r="7698" spans="3:4" x14ac:dyDescent="0.35">
      <c r="C7698" s="3" t="s">
        <v>11275</v>
      </c>
      <c r="D7698" s="26">
        <v>0</v>
      </c>
    </row>
    <row r="7699" spans="3:4" x14ac:dyDescent="0.35">
      <c r="C7699" s="3" t="s">
        <v>10162</v>
      </c>
      <c r="D7699" s="26">
        <v>0</v>
      </c>
    </row>
    <row r="7700" spans="3:4" x14ac:dyDescent="0.35">
      <c r="C7700" s="3" t="s">
        <v>11279</v>
      </c>
      <c r="D7700" s="26">
        <v>0</v>
      </c>
    </row>
    <row r="7701" spans="3:4" x14ac:dyDescent="0.35">
      <c r="C7701" s="3" t="s">
        <v>10163</v>
      </c>
      <c r="D7701" s="26">
        <v>0</v>
      </c>
    </row>
    <row r="7702" spans="3:4" x14ac:dyDescent="0.35">
      <c r="C7702" s="3" t="s">
        <v>11283</v>
      </c>
      <c r="D7702" s="26">
        <v>0</v>
      </c>
    </row>
    <row r="7703" spans="3:4" x14ac:dyDescent="0.35">
      <c r="C7703" s="3" t="s">
        <v>10164</v>
      </c>
      <c r="D7703" s="26">
        <v>0</v>
      </c>
    </row>
    <row r="7704" spans="3:4" x14ac:dyDescent="0.35">
      <c r="C7704" s="3" t="s">
        <v>11287</v>
      </c>
      <c r="D7704" s="26">
        <v>0</v>
      </c>
    </row>
    <row r="7705" spans="3:4" x14ac:dyDescent="0.35">
      <c r="C7705" s="3" t="s">
        <v>10165</v>
      </c>
      <c r="D7705" s="26">
        <v>0</v>
      </c>
    </row>
    <row r="7706" spans="3:4" x14ac:dyDescent="0.35">
      <c r="C7706" s="3" t="s">
        <v>11291</v>
      </c>
      <c r="D7706" s="26">
        <v>0</v>
      </c>
    </row>
    <row r="7707" spans="3:4" x14ac:dyDescent="0.35">
      <c r="C7707" s="3" t="s">
        <v>10166</v>
      </c>
      <c r="D7707" s="26">
        <v>0</v>
      </c>
    </row>
    <row r="7708" spans="3:4" x14ac:dyDescent="0.35">
      <c r="C7708" s="3" t="s">
        <v>11295</v>
      </c>
      <c r="D7708" s="26">
        <v>0</v>
      </c>
    </row>
    <row r="7709" spans="3:4" x14ac:dyDescent="0.35">
      <c r="C7709" s="3" t="s">
        <v>10167</v>
      </c>
      <c r="D7709" s="26">
        <v>0</v>
      </c>
    </row>
    <row r="7710" spans="3:4" x14ac:dyDescent="0.35">
      <c r="C7710" s="3" t="s">
        <v>11299</v>
      </c>
      <c r="D7710" s="26">
        <v>0</v>
      </c>
    </row>
    <row r="7711" spans="3:4" x14ac:dyDescent="0.35">
      <c r="C7711" s="3" t="s">
        <v>10168</v>
      </c>
      <c r="D7711" s="26">
        <v>0</v>
      </c>
    </row>
    <row r="7712" spans="3:4" x14ac:dyDescent="0.35">
      <c r="C7712" s="3" t="s">
        <v>11303</v>
      </c>
      <c r="D7712" s="26">
        <v>0</v>
      </c>
    </row>
    <row r="7713" spans="3:4" x14ac:dyDescent="0.35">
      <c r="C7713" s="3" t="s">
        <v>10169</v>
      </c>
      <c r="D7713" s="26">
        <v>0</v>
      </c>
    </row>
    <row r="7714" spans="3:4" x14ac:dyDescent="0.35">
      <c r="C7714" s="3" t="s">
        <v>11307</v>
      </c>
      <c r="D7714" s="26">
        <v>0</v>
      </c>
    </row>
    <row r="7715" spans="3:4" x14ac:dyDescent="0.35">
      <c r="C7715" s="3" t="s">
        <v>10170</v>
      </c>
      <c r="D7715" s="26">
        <v>0</v>
      </c>
    </row>
    <row r="7716" spans="3:4" x14ac:dyDescent="0.35">
      <c r="C7716" s="3" t="s">
        <v>11311</v>
      </c>
      <c r="D7716" s="26">
        <v>0</v>
      </c>
    </row>
    <row r="7717" spans="3:4" x14ac:dyDescent="0.35">
      <c r="C7717" s="3" t="s">
        <v>10171</v>
      </c>
      <c r="D7717" s="26">
        <v>0</v>
      </c>
    </row>
    <row r="7718" spans="3:4" x14ac:dyDescent="0.35">
      <c r="C7718" s="3" t="s">
        <v>11315</v>
      </c>
      <c r="D7718" s="26">
        <v>0</v>
      </c>
    </row>
    <row r="7719" spans="3:4" x14ac:dyDescent="0.35">
      <c r="C7719" s="3" t="s">
        <v>10172</v>
      </c>
      <c r="D7719" s="26">
        <v>0</v>
      </c>
    </row>
    <row r="7720" spans="3:4" x14ac:dyDescent="0.35">
      <c r="C7720" s="3" t="s">
        <v>11319</v>
      </c>
      <c r="D7720" s="26">
        <v>0</v>
      </c>
    </row>
    <row r="7721" spans="3:4" x14ac:dyDescent="0.35">
      <c r="C7721" s="3" t="s">
        <v>10173</v>
      </c>
      <c r="D7721" s="26">
        <v>0</v>
      </c>
    </row>
    <row r="7722" spans="3:4" x14ac:dyDescent="0.35">
      <c r="C7722" s="3" t="s">
        <v>11323</v>
      </c>
      <c r="D7722" s="26">
        <v>0</v>
      </c>
    </row>
    <row r="7723" spans="3:4" x14ac:dyDescent="0.35">
      <c r="C7723" s="3" t="s">
        <v>10174</v>
      </c>
      <c r="D7723" s="26">
        <v>0</v>
      </c>
    </row>
    <row r="7724" spans="3:4" x14ac:dyDescent="0.35">
      <c r="C7724" s="3" t="s">
        <v>11327</v>
      </c>
      <c r="D7724" s="26">
        <v>0</v>
      </c>
    </row>
    <row r="7725" spans="3:4" x14ac:dyDescent="0.35">
      <c r="C7725" s="3" t="s">
        <v>10175</v>
      </c>
      <c r="D7725" s="26">
        <v>0</v>
      </c>
    </row>
    <row r="7726" spans="3:4" x14ac:dyDescent="0.35">
      <c r="C7726" s="3" t="s">
        <v>11331</v>
      </c>
      <c r="D7726" s="26">
        <v>0</v>
      </c>
    </row>
    <row r="7727" spans="3:4" x14ac:dyDescent="0.35">
      <c r="C7727" s="3" t="s">
        <v>10176</v>
      </c>
      <c r="D7727" s="26">
        <v>0</v>
      </c>
    </row>
    <row r="7728" spans="3:4" x14ac:dyDescent="0.35">
      <c r="C7728" s="3" t="s">
        <v>11335</v>
      </c>
      <c r="D7728" s="26">
        <v>0</v>
      </c>
    </row>
    <row r="7729" spans="3:4" x14ac:dyDescent="0.35">
      <c r="C7729" s="3" t="s">
        <v>10177</v>
      </c>
      <c r="D7729" s="26">
        <v>0</v>
      </c>
    </row>
    <row r="7730" spans="3:4" x14ac:dyDescent="0.35">
      <c r="C7730" s="3" t="s">
        <v>11339</v>
      </c>
      <c r="D7730" s="26">
        <v>0</v>
      </c>
    </row>
    <row r="7731" spans="3:4" x14ac:dyDescent="0.35">
      <c r="C7731" s="3" t="s">
        <v>10178</v>
      </c>
      <c r="D7731" s="26">
        <v>0</v>
      </c>
    </row>
    <row r="7732" spans="3:4" x14ac:dyDescent="0.35">
      <c r="C7732" s="3" t="s">
        <v>11343</v>
      </c>
      <c r="D7732" s="26">
        <v>0</v>
      </c>
    </row>
    <row r="7733" spans="3:4" x14ac:dyDescent="0.35">
      <c r="C7733" s="3" t="s">
        <v>10179</v>
      </c>
      <c r="D7733" s="26">
        <v>0</v>
      </c>
    </row>
    <row r="7734" spans="3:4" x14ac:dyDescent="0.35">
      <c r="C7734" s="3" t="s">
        <v>11347</v>
      </c>
      <c r="D7734" s="26">
        <v>0</v>
      </c>
    </row>
    <row r="7735" spans="3:4" x14ac:dyDescent="0.35">
      <c r="C7735" s="3" t="s">
        <v>10180</v>
      </c>
      <c r="D7735" s="26">
        <v>0</v>
      </c>
    </row>
    <row r="7736" spans="3:4" x14ac:dyDescent="0.35">
      <c r="C7736" s="3" t="s">
        <v>11351</v>
      </c>
      <c r="D7736" s="26">
        <v>0</v>
      </c>
    </row>
    <row r="7737" spans="3:4" x14ac:dyDescent="0.35">
      <c r="C7737" s="3" t="s">
        <v>10181</v>
      </c>
      <c r="D7737" s="26">
        <v>0</v>
      </c>
    </row>
    <row r="7738" spans="3:4" x14ac:dyDescent="0.35">
      <c r="C7738" s="3" t="s">
        <v>11355</v>
      </c>
      <c r="D7738" s="26">
        <v>0</v>
      </c>
    </row>
    <row r="7739" spans="3:4" x14ac:dyDescent="0.35">
      <c r="C7739" s="3" t="s">
        <v>10182</v>
      </c>
      <c r="D7739" s="26">
        <v>0</v>
      </c>
    </row>
    <row r="7740" spans="3:4" x14ac:dyDescent="0.35">
      <c r="C7740" s="3" t="s">
        <v>11359</v>
      </c>
      <c r="D7740" s="26">
        <v>0</v>
      </c>
    </row>
    <row r="7741" spans="3:4" x14ac:dyDescent="0.35">
      <c r="C7741" s="3" t="s">
        <v>10183</v>
      </c>
      <c r="D7741" s="26">
        <v>0</v>
      </c>
    </row>
    <row r="7742" spans="3:4" x14ac:dyDescent="0.35">
      <c r="C7742" s="3" t="s">
        <v>11363</v>
      </c>
      <c r="D7742" s="26">
        <v>0</v>
      </c>
    </row>
    <row r="7743" spans="3:4" x14ac:dyDescent="0.35">
      <c r="C7743" s="3" t="s">
        <v>10184</v>
      </c>
      <c r="D7743" s="26">
        <v>0</v>
      </c>
    </row>
    <row r="7744" spans="3:4" x14ac:dyDescent="0.35">
      <c r="C7744" s="3" t="s">
        <v>11367</v>
      </c>
      <c r="D7744" s="26">
        <v>0</v>
      </c>
    </row>
    <row r="7745" spans="3:4" x14ac:dyDescent="0.35">
      <c r="C7745" s="3" t="s">
        <v>10185</v>
      </c>
      <c r="D7745" s="26">
        <v>0</v>
      </c>
    </row>
    <row r="7746" spans="3:4" x14ac:dyDescent="0.35">
      <c r="C7746" s="3" t="s">
        <v>11371</v>
      </c>
      <c r="D7746" s="26">
        <v>0</v>
      </c>
    </row>
    <row r="7747" spans="3:4" x14ac:dyDescent="0.35">
      <c r="C7747" s="3" t="s">
        <v>10186</v>
      </c>
      <c r="D7747" s="26">
        <v>0</v>
      </c>
    </row>
    <row r="7748" spans="3:4" x14ac:dyDescent="0.35">
      <c r="C7748" s="3" t="s">
        <v>11375</v>
      </c>
      <c r="D7748" s="26">
        <v>0</v>
      </c>
    </row>
    <row r="7749" spans="3:4" x14ac:dyDescent="0.35">
      <c r="C7749" s="3" t="s">
        <v>10187</v>
      </c>
      <c r="D7749" s="26">
        <v>0</v>
      </c>
    </row>
    <row r="7750" spans="3:4" x14ac:dyDescent="0.35">
      <c r="C7750" s="3" t="s">
        <v>11379</v>
      </c>
      <c r="D7750" s="26">
        <v>0</v>
      </c>
    </row>
    <row r="7751" spans="3:4" x14ac:dyDescent="0.35">
      <c r="C7751" s="3" t="s">
        <v>10188</v>
      </c>
      <c r="D7751" s="26">
        <v>0</v>
      </c>
    </row>
    <row r="7752" spans="3:4" x14ac:dyDescent="0.35">
      <c r="C7752" s="3" t="s">
        <v>11383</v>
      </c>
      <c r="D7752" s="26">
        <v>0</v>
      </c>
    </row>
    <row r="7753" spans="3:4" x14ac:dyDescent="0.35">
      <c r="C7753" s="3" t="s">
        <v>10189</v>
      </c>
      <c r="D7753" s="26">
        <v>0</v>
      </c>
    </row>
    <row r="7754" spans="3:4" x14ac:dyDescent="0.35">
      <c r="C7754" s="3" t="s">
        <v>11387</v>
      </c>
      <c r="D7754" s="26">
        <v>0</v>
      </c>
    </row>
    <row r="7755" spans="3:4" x14ac:dyDescent="0.35">
      <c r="C7755" s="3" t="s">
        <v>10190</v>
      </c>
      <c r="D7755" s="26">
        <v>0</v>
      </c>
    </row>
    <row r="7756" spans="3:4" x14ac:dyDescent="0.35">
      <c r="C7756" s="3" t="s">
        <v>11391</v>
      </c>
      <c r="D7756" s="26">
        <v>0</v>
      </c>
    </row>
    <row r="7757" spans="3:4" x14ac:dyDescent="0.35">
      <c r="C7757" s="3" t="s">
        <v>10191</v>
      </c>
      <c r="D7757" s="26">
        <v>0</v>
      </c>
    </row>
    <row r="7758" spans="3:4" x14ac:dyDescent="0.35">
      <c r="C7758" s="3" t="s">
        <v>11395</v>
      </c>
      <c r="D7758" s="26">
        <v>0</v>
      </c>
    </row>
    <row r="7759" spans="3:4" x14ac:dyDescent="0.35">
      <c r="C7759" s="3" t="s">
        <v>10192</v>
      </c>
      <c r="D7759" s="26">
        <v>0</v>
      </c>
    </row>
    <row r="7760" spans="3:4" x14ac:dyDescent="0.35">
      <c r="C7760" s="3" t="s">
        <v>11399</v>
      </c>
      <c r="D7760" s="26">
        <v>0</v>
      </c>
    </row>
    <row r="7761" spans="3:4" x14ac:dyDescent="0.35">
      <c r="C7761" s="3" t="s">
        <v>10193</v>
      </c>
      <c r="D7761" s="26">
        <v>0</v>
      </c>
    </row>
    <row r="7762" spans="3:4" x14ac:dyDescent="0.35">
      <c r="C7762" s="3" t="s">
        <v>11403</v>
      </c>
      <c r="D7762" s="26">
        <v>0</v>
      </c>
    </row>
    <row r="7763" spans="3:4" x14ac:dyDescent="0.35">
      <c r="C7763" s="3" t="s">
        <v>10194</v>
      </c>
      <c r="D7763" s="26">
        <v>0</v>
      </c>
    </row>
    <row r="7764" spans="3:4" x14ac:dyDescent="0.35">
      <c r="C7764" s="3" t="s">
        <v>11407</v>
      </c>
      <c r="D7764" s="26">
        <v>0</v>
      </c>
    </row>
    <row r="7765" spans="3:4" x14ac:dyDescent="0.35">
      <c r="C7765" s="3" t="s">
        <v>10195</v>
      </c>
      <c r="D7765" s="26">
        <v>0</v>
      </c>
    </row>
    <row r="7766" spans="3:4" x14ac:dyDescent="0.35">
      <c r="C7766" s="3" t="s">
        <v>11411</v>
      </c>
      <c r="D7766" s="26">
        <v>0</v>
      </c>
    </row>
    <row r="7767" spans="3:4" x14ac:dyDescent="0.35">
      <c r="C7767" s="3" t="s">
        <v>10196</v>
      </c>
      <c r="D7767" s="26">
        <v>0</v>
      </c>
    </row>
    <row r="7768" spans="3:4" x14ac:dyDescent="0.35">
      <c r="C7768" s="3" t="s">
        <v>11415</v>
      </c>
      <c r="D7768" s="26">
        <v>0</v>
      </c>
    </row>
    <row r="7769" spans="3:4" x14ac:dyDescent="0.35">
      <c r="C7769" s="3" t="s">
        <v>10197</v>
      </c>
      <c r="D7769" s="26">
        <v>0</v>
      </c>
    </row>
    <row r="7770" spans="3:4" x14ac:dyDescent="0.35">
      <c r="C7770" s="3" t="s">
        <v>11419</v>
      </c>
      <c r="D7770" s="26">
        <v>0</v>
      </c>
    </row>
    <row r="7771" spans="3:4" x14ac:dyDescent="0.35">
      <c r="C7771" s="3" t="s">
        <v>10198</v>
      </c>
      <c r="D7771" s="26">
        <v>0</v>
      </c>
    </row>
    <row r="7772" spans="3:4" x14ac:dyDescent="0.35">
      <c r="C7772" s="3" t="s">
        <v>11423</v>
      </c>
      <c r="D7772" s="26">
        <v>0</v>
      </c>
    </row>
    <row r="7773" spans="3:4" x14ac:dyDescent="0.35">
      <c r="C7773" s="3" t="s">
        <v>10199</v>
      </c>
      <c r="D7773" s="26">
        <v>0</v>
      </c>
    </row>
    <row r="7774" spans="3:4" x14ac:dyDescent="0.35">
      <c r="C7774" s="3" t="s">
        <v>11427</v>
      </c>
      <c r="D7774" s="26">
        <v>0</v>
      </c>
    </row>
    <row r="7775" spans="3:4" x14ac:dyDescent="0.35">
      <c r="C7775" s="3" t="s">
        <v>10200</v>
      </c>
      <c r="D7775" s="26">
        <v>0</v>
      </c>
    </row>
    <row r="7776" spans="3:4" x14ac:dyDescent="0.35">
      <c r="C7776" s="3" t="s">
        <v>11431</v>
      </c>
      <c r="D7776" s="26">
        <v>0</v>
      </c>
    </row>
    <row r="7777" spans="3:4" x14ac:dyDescent="0.35">
      <c r="C7777" s="3" t="s">
        <v>10201</v>
      </c>
      <c r="D7777" s="26">
        <v>0</v>
      </c>
    </row>
    <row r="7778" spans="3:4" x14ac:dyDescent="0.35">
      <c r="C7778" s="3" t="s">
        <v>11435</v>
      </c>
      <c r="D7778" s="26">
        <v>0</v>
      </c>
    </row>
    <row r="7779" spans="3:4" x14ac:dyDescent="0.35">
      <c r="C7779" s="3" t="s">
        <v>10202</v>
      </c>
      <c r="D7779" s="26">
        <v>0</v>
      </c>
    </row>
    <row r="7780" spans="3:4" x14ac:dyDescent="0.35">
      <c r="C7780" s="3" t="s">
        <v>11439</v>
      </c>
      <c r="D7780" s="26">
        <v>0</v>
      </c>
    </row>
    <row r="7781" spans="3:4" x14ac:dyDescent="0.35">
      <c r="C7781" s="3" t="s">
        <v>10203</v>
      </c>
      <c r="D7781" s="26">
        <v>0</v>
      </c>
    </row>
    <row r="7782" spans="3:4" x14ac:dyDescent="0.35">
      <c r="C7782" s="3" t="s">
        <v>11443</v>
      </c>
      <c r="D7782" s="26">
        <v>0</v>
      </c>
    </row>
    <row r="7783" spans="3:4" x14ac:dyDescent="0.35">
      <c r="C7783" s="3" t="s">
        <v>10204</v>
      </c>
      <c r="D7783" s="26">
        <v>0</v>
      </c>
    </row>
    <row r="7784" spans="3:4" x14ac:dyDescent="0.35">
      <c r="C7784" s="3" t="s">
        <v>11447</v>
      </c>
      <c r="D7784" s="26">
        <v>0</v>
      </c>
    </row>
    <row r="7785" spans="3:4" x14ac:dyDescent="0.35">
      <c r="C7785" s="3" t="s">
        <v>10205</v>
      </c>
      <c r="D7785" s="26">
        <v>0</v>
      </c>
    </row>
    <row r="7786" spans="3:4" x14ac:dyDescent="0.35">
      <c r="C7786" s="3" t="s">
        <v>11451</v>
      </c>
      <c r="D7786" s="26">
        <v>0</v>
      </c>
    </row>
    <row r="7787" spans="3:4" x14ac:dyDescent="0.35">
      <c r="C7787" s="3" t="s">
        <v>10206</v>
      </c>
      <c r="D7787" s="26">
        <v>0</v>
      </c>
    </row>
    <row r="7788" spans="3:4" x14ac:dyDescent="0.35">
      <c r="C7788" s="3" t="s">
        <v>11455</v>
      </c>
      <c r="D7788" s="26">
        <v>0</v>
      </c>
    </row>
    <row r="7789" spans="3:4" x14ac:dyDescent="0.35">
      <c r="C7789" s="3" t="s">
        <v>10207</v>
      </c>
      <c r="D7789" s="26">
        <v>0</v>
      </c>
    </row>
    <row r="7790" spans="3:4" x14ac:dyDescent="0.35">
      <c r="C7790" s="3" t="s">
        <v>11459</v>
      </c>
      <c r="D7790" s="26">
        <v>0</v>
      </c>
    </row>
    <row r="7791" spans="3:4" x14ac:dyDescent="0.35">
      <c r="C7791" s="3" t="s">
        <v>10208</v>
      </c>
      <c r="D7791" s="26">
        <v>0</v>
      </c>
    </row>
    <row r="7792" spans="3:4" x14ac:dyDescent="0.35">
      <c r="C7792" s="3" t="s">
        <v>11463</v>
      </c>
      <c r="D7792" s="26">
        <v>0</v>
      </c>
    </row>
    <row r="7793" spans="3:4" x14ac:dyDescent="0.35">
      <c r="C7793" s="3" t="s">
        <v>10209</v>
      </c>
      <c r="D7793" s="26">
        <v>0</v>
      </c>
    </row>
    <row r="7794" spans="3:4" x14ac:dyDescent="0.35">
      <c r="C7794" s="3" t="s">
        <v>11467</v>
      </c>
      <c r="D7794" s="26">
        <v>0</v>
      </c>
    </row>
    <row r="7795" spans="3:4" x14ac:dyDescent="0.35">
      <c r="C7795" s="3" t="s">
        <v>10210</v>
      </c>
      <c r="D7795" s="26">
        <v>0</v>
      </c>
    </row>
    <row r="7796" spans="3:4" x14ac:dyDescent="0.35">
      <c r="C7796" s="3" t="s">
        <v>11471</v>
      </c>
      <c r="D7796" s="26">
        <v>0</v>
      </c>
    </row>
    <row r="7797" spans="3:4" x14ac:dyDescent="0.35">
      <c r="C7797" s="3" t="s">
        <v>10211</v>
      </c>
      <c r="D7797" s="26">
        <v>0</v>
      </c>
    </row>
    <row r="7798" spans="3:4" x14ac:dyDescent="0.35">
      <c r="C7798" s="3" t="s">
        <v>11475</v>
      </c>
      <c r="D7798" s="26">
        <v>0</v>
      </c>
    </row>
    <row r="7799" spans="3:4" x14ac:dyDescent="0.35">
      <c r="C7799" s="3" t="s">
        <v>10212</v>
      </c>
      <c r="D7799" s="26">
        <v>0</v>
      </c>
    </row>
    <row r="7800" spans="3:4" x14ac:dyDescent="0.35">
      <c r="C7800" s="3" t="s">
        <v>11479</v>
      </c>
      <c r="D7800" s="26">
        <v>0</v>
      </c>
    </row>
    <row r="7801" spans="3:4" x14ac:dyDescent="0.35">
      <c r="C7801" s="3" t="s">
        <v>10213</v>
      </c>
      <c r="D7801" s="26">
        <v>0</v>
      </c>
    </row>
    <row r="7802" spans="3:4" x14ac:dyDescent="0.35">
      <c r="C7802" s="3" t="s">
        <v>11483</v>
      </c>
      <c r="D7802" s="26">
        <v>0</v>
      </c>
    </row>
    <row r="7803" spans="3:4" x14ac:dyDescent="0.35">
      <c r="C7803" s="3" t="s">
        <v>10214</v>
      </c>
      <c r="D7803" s="26">
        <v>0</v>
      </c>
    </row>
    <row r="7804" spans="3:4" x14ac:dyDescent="0.35">
      <c r="C7804" s="3" t="s">
        <v>11487</v>
      </c>
      <c r="D7804" s="26">
        <v>0</v>
      </c>
    </row>
    <row r="7805" spans="3:4" x14ac:dyDescent="0.35">
      <c r="C7805" s="3" t="s">
        <v>10215</v>
      </c>
      <c r="D7805" s="26">
        <v>0</v>
      </c>
    </row>
    <row r="7806" spans="3:4" x14ac:dyDescent="0.35">
      <c r="C7806" s="3" t="s">
        <v>11491</v>
      </c>
      <c r="D7806" s="26">
        <v>0</v>
      </c>
    </row>
    <row r="7807" spans="3:4" x14ac:dyDescent="0.35">
      <c r="C7807" s="3" t="s">
        <v>10216</v>
      </c>
      <c r="D7807" s="26">
        <v>0</v>
      </c>
    </row>
    <row r="7808" spans="3:4" x14ac:dyDescent="0.35">
      <c r="C7808" s="3" t="s">
        <v>11495</v>
      </c>
      <c r="D7808" s="26">
        <v>0</v>
      </c>
    </row>
    <row r="7809" spans="3:4" x14ac:dyDescent="0.35">
      <c r="C7809" s="3" t="s">
        <v>10217</v>
      </c>
      <c r="D7809" s="26">
        <v>0</v>
      </c>
    </row>
    <row r="7810" spans="3:4" x14ac:dyDescent="0.35">
      <c r="C7810" s="3" t="s">
        <v>11499</v>
      </c>
      <c r="D7810" s="26">
        <v>0</v>
      </c>
    </row>
    <row r="7811" spans="3:4" x14ac:dyDescent="0.35">
      <c r="C7811" s="3" t="s">
        <v>10218</v>
      </c>
      <c r="D7811" s="26">
        <v>0</v>
      </c>
    </row>
    <row r="7812" spans="3:4" x14ac:dyDescent="0.35">
      <c r="C7812" s="3" t="s">
        <v>11503</v>
      </c>
      <c r="D7812" s="26">
        <v>0</v>
      </c>
    </row>
    <row r="7813" spans="3:4" x14ac:dyDescent="0.35">
      <c r="C7813" s="3" t="s">
        <v>10219</v>
      </c>
      <c r="D7813" s="26">
        <v>0</v>
      </c>
    </row>
    <row r="7814" spans="3:4" x14ac:dyDescent="0.35">
      <c r="C7814" s="3" t="s">
        <v>11507</v>
      </c>
      <c r="D7814" s="26">
        <v>0</v>
      </c>
    </row>
    <row r="7815" spans="3:4" x14ac:dyDescent="0.35">
      <c r="C7815" s="3" t="s">
        <v>10220</v>
      </c>
      <c r="D7815" s="26">
        <v>0</v>
      </c>
    </row>
    <row r="7816" spans="3:4" x14ac:dyDescent="0.35">
      <c r="C7816" s="3" t="s">
        <v>11511</v>
      </c>
      <c r="D7816" s="26">
        <v>0</v>
      </c>
    </row>
    <row r="7817" spans="3:4" x14ac:dyDescent="0.35">
      <c r="C7817" s="3" t="s">
        <v>10221</v>
      </c>
      <c r="D7817" s="26">
        <v>0</v>
      </c>
    </row>
    <row r="7818" spans="3:4" x14ac:dyDescent="0.35">
      <c r="C7818" s="3" t="s">
        <v>11515</v>
      </c>
      <c r="D7818" s="26">
        <v>0</v>
      </c>
    </row>
    <row r="7819" spans="3:4" x14ac:dyDescent="0.35">
      <c r="C7819" s="3" t="s">
        <v>10222</v>
      </c>
      <c r="D7819" s="26">
        <v>0</v>
      </c>
    </row>
    <row r="7820" spans="3:4" x14ac:dyDescent="0.35">
      <c r="C7820" s="3" t="s">
        <v>11519</v>
      </c>
      <c r="D7820" s="26">
        <v>0</v>
      </c>
    </row>
    <row r="7821" spans="3:4" x14ac:dyDescent="0.35">
      <c r="C7821" s="3" t="s">
        <v>10223</v>
      </c>
      <c r="D7821" s="26">
        <v>0</v>
      </c>
    </row>
    <row r="7822" spans="3:4" x14ac:dyDescent="0.35">
      <c r="C7822" s="3" t="s">
        <v>11523</v>
      </c>
      <c r="D7822" s="26">
        <v>0</v>
      </c>
    </row>
    <row r="7823" spans="3:4" x14ac:dyDescent="0.35">
      <c r="C7823" s="3" t="s">
        <v>10224</v>
      </c>
      <c r="D7823" s="26">
        <v>0</v>
      </c>
    </row>
    <row r="7824" spans="3:4" x14ac:dyDescent="0.35">
      <c r="C7824" s="3" t="s">
        <v>11527</v>
      </c>
      <c r="D7824" s="26">
        <v>0</v>
      </c>
    </row>
    <row r="7825" spans="3:4" x14ac:dyDescent="0.35">
      <c r="C7825" s="3" t="s">
        <v>10225</v>
      </c>
      <c r="D7825" s="26">
        <v>0</v>
      </c>
    </row>
    <row r="7826" spans="3:4" x14ac:dyDescent="0.35">
      <c r="C7826" s="3" t="s">
        <v>11531</v>
      </c>
      <c r="D7826" s="26">
        <v>0</v>
      </c>
    </row>
    <row r="7827" spans="3:4" x14ac:dyDescent="0.35">
      <c r="C7827" s="3" t="s">
        <v>10226</v>
      </c>
      <c r="D7827" s="26">
        <v>0</v>
      </c>
    </row>
    <row r="7828" spans="3:4" x14ac:dyDescent="0.35">
      <c r="C7828" s="3" t="s">
        <v>11535</v>
      </c>
      <c r="D7828" s="26">
        <v>0</v>
      </c>
    </row>
    <row r="7829" spans="3:4" x14ac:dyDescent="0.35">
      <c r="C7829" s="3" t="s">
        <v>10227</v>
      </c>
      <c r="D7829" s="26">
        <v>0</v>
      </c>
    </row>
    <row r="7830" spans="3:4" x14ac:dyDescent="0.35">
      <c r="C7830" s="3" t="s">
        <v>11539</v>
      </c>
      <c r="D7830" s="26">
        <v>0</v>
      </c>
    </row>
    <row r="7831" spans="3:4" x14ac:dyDescent="0.35">
      <c r="C7831" s="3" t="s">
        <v>10228</v>
      </c>
      <c r="D7831" s="26">
        <v>0</v>
      </c>
    </row>
    <row r="7832" spans="3:4" x14ac:dyDescent="0.35">
      <c r="C7832" s="3" t="s">
        <v>11543</v>
      </c>
      <c r="D7832" s="26">
        <v>0</v>
      </c>
    </row>
    <row r="7833" spans="3:4" x14ac:dyDescent="0.35">
      <c r="C7833" s="3" t="s">
        <v>10229</v>
      </c>
      <c r="D7833" s="26">
        <v>0</v>
      </c>
    </row>
    <row r="7834" spans="3:4" x14ac:dyDescent="0.35">
      <c r="C7834" s="3" t="s">
        <v>11547</v>
      </c>
      <c r="D7834" s="26">
        <v>0</v>
      </c>
    </row>
    <row r="7835" spans="3:4" x14ac:dyDescent="0.35">
      <c r="C7835" s="3" t="s">
        <v>10230</v>
      </c>
      <c r="D7835" s="26">
        <v>0</v>
      </c>
    </row>
    <row r="7836" spans="3:4" x14ac:dyDescent="0.35">
      <c r="C7836" s="3" t="s">
        <v>11551</v>
      </c>
      <c r="D7836" s="26">
        <v>0</v>
      </c>
    </row>
    <row r="7837" spans="3:4" x14ac:dyDescent="0.35">
      <c r="C7837" s="3" t="s">
        <v>10231</v>
      </c>
      <c r="D7837" s="26">
        <v>0</v>
      </c>
    </row>
    <row r="7838" spans="3:4" x14ac:dyDescent="0.35">
      <c r="C7838" s="3" t="s">
        <v>11555</v>
      </c>
      <c r="D7838" s="26">
        <v>0</v>
      </c>
    </row>
    <row r="7839" spans="3:4" x14ac:dyDescent="0.35">
      <c r="C7839" s="3" t="s">
        <v>10232</v>
      </c>
      <c r="D7839" s="26">
        <v>0</v>
      </c>
    </row>
    <row r="7840" spans="3:4" x14ac:dyDescent="0.35">
      <c r="C7840" s="3" t="s">
        <v>11559</v>
      </c>
      <c r="D7840" s="26">
        <v>0</v>
      </c>
    </row>
    <row r="7841" spans="3:4" x14ac:dyDescent="0.35">
      <c r="C7841" s="3" t="s">
        <v>10233</v>
      </c>
      <c r="D7841" s="26">
        <v>0</v>
      </c>
    </row>
    <row r="7842" spans="3:4" x14ac:dyDescent="0.35">
      <c r="C7842" s="3" t="s">
        <v>11563</v>
      </c>
      <c r="D7842" s="26">
        <v>0</v>
      </c>
    </row>
    <row r="7843" spans="3:4" x14ac:dyDescent="0.35">
      <c r="C7843" s="3" t="s">
        <v>10234</v>
      </c>
      <c r="D7843" s="26">
        <v>0</v>
      </c>
    </row>
    <row r="7844" spans="3:4" x14ac:dyDescent="0.35">
      <c r="C7844" s="3" t="s">
        <v>11567</v>
      </c>
      <c r="D7844" s="26">
        <v>0</v>
      </c>
    </row>
    <row r="7845" spans="3:4" x14ac:dyDescent="0.35">
      <c r="C7845" s="3" t="s">
        <v>10235</v>
      </c>
      <c r="D7845" s="26">
        <v>0</v>
      </c>
    </row>
    <row r="7846" spans="3:4" x14ac:dyDescent="0.35">
      <c r="C7846" s="3" t="s">
        <v>11571</v>
      </c>
      <c r="D7846" s="26">
        <v>0</v>
      </c>
    </row>
    <row r="7847" spans="3:4" x14ac:dyDescent="0.35">
      <c r="C7847" s="3" t="s">
        <v>10236</v>
      </c>
      <c r="D7847" s="26">
        <v>0</v>
      </c>
    </row>
    <row r="7848" spans="3:4" x14ac:dyDescent="0.35">
      <c r="C7848" s="3" t="s">
        <v>11575</v>
      </c>
      <c r="D7848" s="26">
        <v>0</v>
      </c>
    </row>
    <row r="7849" spans="3:4" x14ac:dyDescent="0.35">
      <c r="C7849" s="3" t="s">
        <v>10237</v>
      </c>
      <c r="D7849" s="26">
        <v>0</v>
      </c>
    </row>
    <row r="7850" spans="3:4" x14ac:dyDescent="0.35">
      <c r="C7850" s="3" t="s">
        <v>11579</v>
      </c>
      <c r="D7850" s="26">
        <v>0</v>
      </c>
    </row>
    <row r="7851" spans="3:4" x14ac:dyDescent="0.35">
      <c r="C7851" s="3" t="s">
        <v>10238</v>
      </c>
      <c r="D7851" s="26">
        <v>0</v>
      </c>
    </row>
    <row r="7852" spans="3:4" x14ac:dyDescent="0.35">
      <c r="C7852" s="3" t="s">
        <v>11583</v>
      </c>
      <c r="D7852" s="26">
        <v>0</v>
      </c>
    </row>
    <row r="7853" spans="3:4" x14ac:dyDescent="0.35">
      <c r="C7853" s="3" t="s">
        <v>10239</v>
      </c>
      <c r="D7853" s="26">
        <v>0</v>
      </c>
    </row>
    <row r="7854" spans="3:4" x14ac:dyDescent="0.35">
      <c r="C7854" s="3" t="s">
        <v>11587</v>
      </c>
      <c r="D7854" s="26">
        <v>0</v>
      </c>
    </row>
    <row r="7855" spans="3:4" x14ac:dyDescent="0.35">
      <c r="C7855" s="3" t="s">
        <v>10240</v>
      </c>
      <c r="D7855" s="26">
        <v>0</v>
      </c>
    </row>
    <row r="7856" spans="3:4" x14ac:dyDescent="0.35">
      <c r="C7856" s="3" t="s">
        <v>11591</v>
      </c>
      <c r="D7856" s="26">
        <v>0</v>
      </c>
    </row>
    <row r="7857" spans="3:4" x14ac:dyDescent="0.35">
      <c r="C7857" s="3" t="s">
        <v>10241</v>
      </c>
      <c r="D7857" s="26">
        <v>0</v>
      </c>
    </row>
    <row r="7858" spans="3:4" x14ac:dyDescent="0.35">
      <c r="C7858" s="3" t="s">
        <v>11595</v>
      </c>
      <c r="D7858" s="26">
        <v>0</v>
      </c>
    </row>
    <row r="7859" spans="3:4" x14ac:dyDescent="0.35">
      <c r="C7859" s="3" t="s">
        <v>10242</v>
      </c>
      <c r="D7859" s="26">
        <v>0</v>
      </c>
    </row>
    <row r="7860" spans="3:4" x14ac:dyDescent="0.35">
      <c r="C7860" s="3" t="s">
        <v>11599</v>
      </c>
      <c r="D7860" s="26">
        <v>0</v>
      </c>
    </row>
    <row r="7861" spans="3:4" x14ac:dyDescent="0.35">
      <c r="C7861" s="3" t="s">
        <v>10243</v>
      </c>
      <c r="D7861" s="26">
        <v>0</v>
      </c>
    </row>
    <row r="7862" spans="3:4" x14ac:dyDescent="0.35">
      <c r="C7862" s="3" t="s">
        <v>11603</v>
      </c>
      <c r="D7862" s="26">
        <v>0</v>
      </c>
    </row>
    <row r="7863" spans="3:4" x14ac:dyDescent="0.35">
      <c r="C7863" s="3" t="s">
        <v>10244</v>
      </c>
      <c r="D7863" s="26">
        <v>0</v>
      </c>
    </row>
    <row r="7864" spans="3:4" x14ac:dyDescent="0.35">
      <c r="C7864" s="3" t="s">
        <v>11607</v>
      </c>
      <c r="D7864" s="26">
        <v>0</v>
      </c>
    </row>
    <row r="7865" spans="3:4" x14ac:dyDescent="0.35">
      <c r="C7865" s="3" t="s">
        <v>10245</v>
      </c>
      <c r="D7865" s="26">
        <v>0</v>
      </c>
    </row>
    <row r="7866" spans="3:4" x14ac:dyDescent="0.35">
      <c r="C7866" s="3" t="s">
        <v>11611</v>
      </c>
      <c r="D7866" s="26">
        <v>0</v>
      </c>
    </row>
    <row r="7867" spans="3:4" x14ac:dyDescent="0.35">
      <c r="C7867" s="3" t="s">
        <v>10246</v>
      </c>
      <c r="D7867" s="26">
        <v>0</v>
      </c>
    </row>
    <row r="7868" spans="3:4" x14ac:dyDescent="0.35">
      <c r="C7868" s="3" t="s">
        <v>11615</v>
      </c>
      <c r="D7868" s="26">
        <v>0</v>
      </c>
    </row>
    <row r="7869" spans="3:4" x14ac:dyDescent="0.35">
      <c r="C7869" s="3" t="s">
        <v>10247</v>
      </c>
      <c r="D7869" s="26">
        <v>0</v>
      </c>
    </row>
    <row r="7870" spans="3:4" x14ac:dyDescent="0.35">
      <c r="C7870" s="3" t="s">
        <v>11619</v>
      </c>
      <c r="D7870" s="26">
        <v>0</v>
      </c>
    </row>
    <row r="7871" spans="3:4" x14ac:dyDescent="0.35">
      <c r="C7871" s="3" t="s">
        <v>10248</v>
      </c>
      <c r="D7871" s="26">
        <v>0</v>
      </c>
    </row>
    <row r="7872" spans="3:4" x14ac:dyDescent="0.35">
      <c r="C7872" s="3" t="s">
        <v>11623</v>
      </c>
      <c r="D7872" s="26">
        <v>0</v>
      </c>
    </row>
    <row r="7873" spans="3:4" x14ac:dyDescent="0.35">
      <c r="C7873" s="3" t="s">
        <v>10249</v>
      </c>
      <c r="D7873" s="26">
        <v>0</v>
      </c>
    </row>
    <row r="7874" spans="3:4" x14ac:dyDescent="0.35">
      <c r="C7874" s="3" t="s">
        <v>11627</v>
      </c>
      <c r="D7874" s="26">
        <v>0</v>
      </c>
    </row>
    <row r="7875" spans="3:4" x14ac:dyDescent="0.35">
      <c r="C7875" s="3" t="s">
        <v>10250</v>
      </c>
      <c r="D7875" s="26">
        <v>0</v>
      </c>
    </row>
    <row r="7876" spans="3:4" x14ac:dyDescent="0.35">
      <c r="C7876" s="3" t="s">
        <v>11631</v>
      </c>
      <c r="D7876" s="26">
        <v>0</v>
      </c>
    </row>
    <row r="7877" spans="3:4" x14ac:dyDescent="0.35">
      <c r="C7877" s="3" t="s">
        <v>10251</v>
      </c>
      <c r="D7877" s="26">
        <v>0</v>
      </c>
    </row>
    <row r="7878" spans="3:4" x14ac:dyDescent="0.35">
      <c r="C7878" s="3" t="s">
        <v>11635</v>
      </c>
      <c r="D7878" s="26">
        <v>0</v>
      </c>
    </row>
    <row r="7879" spans="3:4" x14ac:dyDescent="0.35">
      <c r="C7879" s="3" t="s">
        <v>10252</v>
      </c>
      <c r="D7879" s="26">
        <v>0</v>
      </c>
    </row>
    <row r="7880" spans="3:4" x14ac:dyDescent="0.35">
      <c r="C7880" s="3" t="s">
        <v>11639</v>
      </c>
      <c r="D7880" s="26">
        <v>0</v>
      </c>
    </row>
    <row r="7881" spans="3:4" x14ac:dyDescent="0.35">
      <c r="C7881" s="3" t="s">
        <v>10253</v>
      </c>
      <c r="D7881" s="26">
        <v>0</v>
      </c>
    </row>
    <row r="7882" spans="3:4" x14ac:dyDescent="0.35">
      <c r="C7882" s="3" t="s">
        <v>11643</v>
      </c>
      <c r="D7882" s="26">
        <v>0</v>
      </c>
    </row>
    <row r="7883" spans="3:4" x14ac:dyDescent="0.35">
      <c r="C7883" s="3" t="s">
        <v>10254</v>
      </c>
      <c r="D7883" s="26">
        <v>0</v>
      </c>
    </row>
    <row r="7884" spans="3:4" x14ac:dyDescent="0.35">
      <c r="C7884" s="3" t="s">
        <v>11647</v>
      </c>
      <c r="D7884" s="26">
        <v>0</v>
      </c>
    </row>
    <row r="7885" spans="3:4" x14ac:dyDescent="0.35">
      <c r="C7885" s="3" t="s">
        <v>10255</v>
      </c>
      <c r="D7885" s="26">
        <v>0</v>
      </c>
    </row>
    <row r="7886" spans="3:4" x14ac:dyDescent="0.35">
      <c r="C7886" s="3" t="s">
        <v>11651</v>
      </c>
      <c r="D7886" s="26">
        <v>0</v>
      </c>
    </row>
    <row r="7887" spans="3:4" x14ac:dyDescent="0.35">
      <c r="C7887" s="3" t="s">
        <v>10256</v>
      </c>
      <c r="D7887" s="26">
        <v>0</v>
      </c>
    </row>
    <row r="7888" spans="3:4" x14ac:dyDescent="0.35">
      <c r="C7888" s="3" t="s">
        <v>11655</v>
      </c>
      <c r="D7888" s="26">
        <v>0</v>
      </c>
    </row>
    <row r="7889" spans="3:4" x14ac:dyDescent="0.35">
      <c r="C7889" s="3" t="s">
        <v>10257</v>
      </c>
      <c r="D7889" s="26">
        <v>0</v>
      </c>
    </row>
    <row r="7890" spans="3:4" x14ac:dyDescent="0.35">
      <c r="C7890" s="3" t="s">
        <v>11659</v>
      </c>
      <c r="D7890" s="26">
        <v>0</v>
      </c>
    </row>
    <row r="7891" spans="3:4" x14ac:dyDescent="0.35">
      <c r="C7891" s="3" t="s">
        <v>10258</v>
      </c>
      <c r="D7891" s="26">
        <v>0</v>
      </c>
    </row>
    <row r="7892" spans="3:4" x14ac:dyDescent="0.35">
      <c r="C7892" s="3" t="s">
        <v>11663</v>
      </c>
      <c r="D7892" s="26">
        <v>0</v>
      </c>
    </row>
    <row r="7893" spans="3:4" x14ac:dyDescent="0.35">
      <c r="C7893" s="3" t="s">
        <v>10259</v>
      </c>
      <c r="D7893" s="26">
        <v>0</v>
      </c>
    </row>
    <row r="7894" spans="3:4" x14ac:dyDescent="0.35">
      <c r="C7894" s="3" t="s">
        <v>11667</v>
      </c>
      <c r="D7894" s="26">
        <v>0</v>
      </c>
    </row>
    <row r="7895" spans="3:4" x14ac:dyDescent="0.35">
      <c r="C7895" s="3" t="s">
        <v>10260</v>
      </c>
      <c r="D7895" s="26">
        <v>0</v>
      </c>
    </row>
    <row r="7896" spans="3:4" x14ac:dyDescent="0.35">
      <c r="C7896" s="3" t="s">
        <v>11671</v>
      </c>
      <c r="D7896" s="26">
        <v>0</v>
      </c>
    </row>
    <row r="7897" spans="3:4" x14ac:dyDescent="0.35">
      <c r="C7897" s="3" t="s">
        <v>10261</v>
      </c>
      <c r="D7897" s="26">
        <v>0</v>
      </c>
    </row>
    <row r="7898" spans="3:4" x14ac:dyDescent="0.35">
      <c r="C7898" s="3" t="s">
        <v>11675</v>
      </c>
      <c r="D7898" s="26">
        <v>0</v>
      </c>
    </row>
    <row r="7899" spans="3:4" x14ac:dyDescent="0.35">
      <c r="C7899" s="3" t="s">
        <v>10262</v>
      </c>
      <c r="D7899" s="26">
        <v>0</v>
      </c>
    </row>
    <row r="7900" spans="3:4" x14ac:dyDescent="0.35">
      <c r="C7900" s="3" t="s">
        <v>11679</v>
      </c>
      <c r="D7900" s="26">
        <v>0</v>
      </c>
    </row>
    <row r="7901" spans="3:4" x14ac:dyDescent="0.35">
      <c r="C7901" s="3" t="s">
        <v>10263</v>
      </c>
      <c r="D7901" s="26">
        <v>0</v>
      </c>
    </row>
    <row r="7902" spans="3:4" x14ac:dyDescent="0.35">
      <c r="C7902" s="3" t="s">
        <v>11683</v>
      </c>
      <c r="D7902" s="26">
        <v>0</v>
      </c>
    </row>
    <row r="7903" spans="3:4" x14ac:dyDescent="0.35">
      <c r="C7903" s="3" t="s">
        <v>10264</v>
      </c>
      <c r="D7903" s="26">
        <v>0</v>
      </c>
    </row>
    <row r="7904" spans="3:4" x14ac:dyDescent="0.35">
      <c r="C7904" s="3" t="s">
        <v>11688</v>
      </c>
      <c r="D7904" s="26">
        <v>0</v>
      </c>
    </row>
    <row r="7905" spans="3:4" x14ac:dyDescent="0.35">
      <c r="C7905" s="3" t="s">
        <v>10265</v>
      </c>
      <c r="D7905" s="26">
        <v>0</v>
      </c>
    </row>
    <row r="7906" spans="3:4" x14ac:dyDescent="0.35">
      <c r="C7906" s="3" t="s">
        <v>11692</v>
      </c>
      <c r="D7906" s="26">
        <v>0</v>
      </c>
    </row>
    <row r="7907" spans="3:4" x14ac:dyDescent="0.35">
      <c r="C7907" s="3" t="s">
        <v>10266</v>
      </c>
      <c r="D7907" s="26">
        <v>0</v>
      </c>
    </row>
    <row r="7908" spans="3:4" x14ac:dyDescent="0.35">
      <c r="C7908" s="3" t="s">
        <v>11696</v>
      </c>
      <c r="D7908" s="26">
        <v>0</v>
      </c>
    </row>
    <row r="7909" spans="3:4" x14ac:dyDescent="0.35">
      <c r="C7909" s="3" t="s">
        <v>10267</v>
      </c>
      <c r="D7909" s="26">
        <v>0</v>
      </c>
    </row>
    <row r="7910" spans="3:4" x14ac:dyDescent="0.35">
      <c r="C7910" s="3" t="s">
        <v>11700</v>
      </c>
      <c r="D7910" s="26">
        <v>0</v>
      </c>
    </row>
    <row r="7911" spans="3:4" x14ac:dyDescent="0.35">
      <c r="C7911" s="3" t="s">
        <v>10268</v>
      </c>
      <c r="D7911" s="26">
        <v>0</v>
      </c>
    </row>
    <row r="7912" spans="3:4" x14ac:dyDescent="0.35">
      <c r="C7912" s="3" t="s">
        <v>11704</v>
      </c>
      <c r="D7912" s="26">
        <v>0</v>
      </c>
    </row>
    <row r="7913" spans="3:4" x14ac:dyDescent="0.35">
      <c r="C7913" s="3" t="s">
        <v>10269</v>
      </c>
      <c r="D7913" s="26">
        <v>0</v>
      </c>
    </row>
    <row r="7914" spans="3:4" x14ac:dyDescent="0.35">
      <c r="C7914" s="3" t="s">
        <v>11708</v>
      </c>
      <c r="D7914" s="26">
        <v>0</v>
      </c>
    </row>
    <row r="7915" spans="3:4" x14ac:dyDescent="0.35">
      <c r="C7915" s="3" t="s">
        <v>10270</v>
      </c>
      <c r="D7915" s="26">
        <v>0</v>
      </c>
    </row>
    <row r="7916" spans="3:4" x14ac:dyDescent="0.35">
      <c r="C7916" s="3" t="s">
        <v>11712</v>
      </c>
      <c r="D7916" s="26">
        <v>0</v>
      </c>
    </row>
    <row r="7917" spans="3:4" x14ac:dyDescent="0.35">
      <c r="C7917" s="3" t="s">
        <v>10271</v>
      </c>
      <c r="D7917" s="26">
        <v>0</v>
      </c>
    </row>
    <row r="7918" spans="3:4" x14ac:dyDescent="0.35">
      <c r="C7918" s="3" t="s">
        <v>11716</v>
      </c>
      <c r="D7918" s="26">
        <v>0</v>
      </c>
    </row>
    <row r="7919" spans="3:4" x14ac:dyDescent="0.35">
      <c r="C7919" s="3" t="s">
        <v>10272</v>
      </c>
      <c r="D7919" s="26">
        <v>0</v>
      </c>
    </row>
    <row r="7920" spans="3:4" x14ac:dyDescent="0.35">
      <c r="C7920" s="3" t="s">
        <v>11720</v>
      </c>
      <c r="D7920" s="26">
        <v>0</v>
      </c>
    </row>
    <row r="7921" spans="3:4" x14ac:dyDescent="0.35">
      <c r="C7921" s="3" t="s">
        <v>10273</v>
      </c>
      <c r="D7921" s="26">
        <v>0</v>
      </c>
    </row>
    <row r="7922" spans="3:4" x14ac:dyDescent="0.35">
      <c r="C7922" s="3" t="s">
        <v>11724</v>
      </c>
      <c r="D7922" s="26">
        <v>0</v>
      </c>
    </row>
    <row r="7923" spans="3:4" x14ac:dyDescent="0.35">
      <c r="C7923" s="3" t="s">
        <v>10274</v>
      </c>
      <c r="D7923" s="26">
        <v>0</v>
      </c>
    </row>
    <row r="7924" spans="3:4" x14ac:dyDescent="0.35">
      <c r="C7924" s="3" t="s">
        <v>11728</v>
      </c>
      <c r="D7924" s="26">
        <v>0</v>
      </c>
    </row>
    <row r="7925" spans="3:4" x14ac:dyDescent="0.35">
      <c r="C7925" s="3" t="s">
        <v>10275</v>
      </c>
      <c r="D7925" s="26">
        <v>0</v>
      </c>
    </row>
    <row r="7926" spans="3:4" x14ac:dyDescent="0.35">
      <c r="C7926" s="3" t="s">
        <v>11732</v>
      </c>
      <c r="D7926" s="26">
        <v>0</v>
      </c>
    </row>
    <row r="7927" spans="3:4" x14ac:dyDescent="0.35">
      <c r="C7927" s="3" t="s">
        <v>10276</v>
      </c>
      <c r="D7927" s="26">
        <v>0</v>
      </c>
    </row>
    <row r="7928" spans="3:4" x14ac:dyDescent="0.35">
      <c r="C7928" s="3" t="s">
        <v>11736</v>
      </c>
      <c r="D7928" s="26">
        <v>0</v>
      </c>
    </row>
    <row r="7929" spans="3:4" x14ac:dyDescent="0.35">
      <c r="C7929" s="3" t="s">
        <v>10277</v>
      </c>
      <c r="D7929" s="26">
        <v>0</v>
      </c>
    </row>
    <row r="7930" spans="3:4" x14ac:dyDescent="0.35">
      <c r="C7930" s="3" t="s">
        <v>11740</v>
      </c>
      <c r="D7930" s="26">
        <v>0</v>
      </c>
    </row>
    <row r="7931" spans="3:4" x14ac:dyDescent="0.35">
      <c r="C7931" s="3" t="s">
        <v>10278</v>
      </c>
      <c r="D7931" s="26">
        <v>0</v>
      </c>
    </row>
    <row r="7932" spans="3:4" x14ac:dyDescent="0.35">
      <c r="C7932" s="3" t="s">
        <v>11744</v>
      </c>
      <c r="D7932" s="26">
        <v>0</v>
      </c>
    </row>
    <row r="7933" spans="3:4" x14ac:dyDescent="0.35">
      <c r="C7933" s="3" t="s">
        <v>10279</v>
      </c>
      <c r="D7933" s="26">
        <v>0</v>
      </c>
    </row>
    <row r="7934" spans="3:4" x14ac:dyDescent="0.35">
      <c r="C7934" s="3" t="s">
        <v>11748</v>
      </c>
      <c r="D7934" s="26">
        <v>0</v>
      </c>
    </row>
    <row r="7935" spans="3:4" x14ac:dyDescent="0.35">
      <c r="C7935" s="3" t="s">
        <v>10280</v>
      </c>
      <c r="D7935" s="26">
        <v>0</v>
      </c>
    </row>
    <row r="7936" spans="3:4" x14ac:dyDescent="0.35">
      <c r="C7936" s="3" t="s">
        <v>11752</v>
      </c>
      <c r="D7936" s="26">
        <v>0</v>
      </c>
    </row>
    <row r="7937" spans="3:4" x14ac:dyDescent="0.35">
      <c r="C7937" s="3" t="s">
        <v>10281</v>
      </c>
      <c r="D7937" s="26">
        <v>0</v>
      </c>
    </row>
    <row r="7938" spans="3:4" x14ac:dyDescent="0.35">
      <c r="C7938" s="3" t="s">
        <v>11756</v>
      </c>
      <c r="D7938" s="26">
        <v>0</v>
      </c>
    </row>
    <row r="7939" spans="3:4" x14ac:dyDescent="0.35">
      <c r="C7939" s="3" t="s">
        <v>10282</v>
      </c>
      <c r="D7939" s="26">
        <v>0</v>
      </c>
    </row>
    <row r="7940" spans="3:4" x14ac:dyDescent="0.35">
      <c r="C7940" s="3" t="s">
        <v>11760</v>
      </c>
      <c r="D7940" s="26">
        <v>0</v>
      </c>
    </row>
    <row r="7941" spans="3:4" x14ac:dyDescent="0.35">
      <c r="C7941" s="3" t="s">
        <v>10283</v>
      </c>
      <c r="D7941" s="26">
        <v>0</v>
      </c>
    </row>
    <row r="7942" spans="3:4" x14ac:dyDescent="0.35">
      <c r="C7942" s="3" t="s">
        <v>11764</v>
      </c>
      <c r="D7942" s="26">
        <v>0</v>
      </c>
    </row>
    <row r="7943" spans="3:4" x14ac:dyDescent="0.35">
      <c r="C7943" s="3" t="s">
        <v>10284</v>
      </c>
      <c r="D7943" s="26">
        <v>0</v>
      </c>
    </row>
    <row r="7944" spans="3:4" x14ac:dyDescent="0.35">
      <c r="C7944" s="3" t="s">
        <v>11768</v>
      </c>
      <c r="D7944" s="26">
        <v>0</v>
      </c>
    </row>
    <row r="7945" spans="3:4" x14ac:dyDescent="0.35">
      <c r="C7945" s="3" t="s">
        <v>10285</v>
      </c>
      <c r="D7945" s="26">
        <v>0</v>
      </c>
    </row>
    <row r="7946" spans="3:4" x14ac:dyDescent="0.35">
      <c r="C7946" s="3" t="s">
        <v>11772</v>
      </c>
      <c r="D7946" s="26">
        <v>0</v>
      </c>
    </row>
    <row r="7947" spans="3:4" x14ac:dyDescent="0.35">
      <c r="C7947" s="3" t="s">
        <v>10286</v>
      </c>
      <c r="D7947" s="26">
        <v>0</v>
      </c>
    </row>
    <row r="7948" spans="3:4" x14ac:dyDescent="0.35">
      <c r="C7948" s="3" t="s">
        <v>11776</v>
      </c>
      <c r="D7948" s="26">
        <v>0</v>
      </c>
    </row>
    <row r="7949" spans="3:4" x14ac:dyDescent="0.35">
      <c r="C7949" s="3" t="s">
        <v>10287</v>
      </c>
      <c r="D7949" s="26">
        <v>0</v>
      </c>
    </row>
    <row r="7950" spans="3:4" x14ac:dyDescent="0.35">
      <c r="C7950" s="3" t="s">
        <v>11780</v>
      </c>
      <c r="D7950" s="26">
        <v>0</v>
      </c>
    </row>
    <row r="7951" spans="3:4" x14ac:dyDescent="0.35">
      <c r="C7951" s="3" t="s">
        <v>10288</v>
      </c>
      <c r="D7951" s="26">
        <v>0</v>
      </c>
    </row>
    <row r="7952" spans="3:4" x14ac:dyDescent="0.35">
      <c r="C7952" s="3" t="s">
        <v>11784</v>
      </c>
      <c r="D7952" s="26">
        <v>0</v>
      </c>
    </row>
    <row r="7953" spans="3:4" x14ac:dyDescent="0.35">
      <c r="C7953" s="3" t="s">
        <v>10289</v>
      </c>
      <c r="D7953" s="26">
        <v>0</v>
      </c>
    </row>
    <row r="7954" spans="3:4" x14ac:dyDescent="0.35">
      <c r="C7954" s="3" t="s">
        <v>11788</v>
      </c>
      <c r="D7954" s="26">
        <v>0</v>
      </c>
    </row>
    <row r="7955" spans="3:4" x14ac:dyDescent="0.35">
      <c r="C7955" s="3" t="s">
        <v>10290</v>
      </c>
      <c r="D7955" s="26">
        <v>0</v>
      </c>
    </row>
    <row r="7956" spans="3:4" x14ac:dyDescent="0.35">
      <c r="C7956" s="3" t="s">
        <v>11792</v>
      </c>
      <c r="D7956" s="26">
        <v>0</v>
      </c>
    </row>
    <row r="7957" spans="3:4" x14ac:dyDescent="0.35">
      <c r="C7957" s="3" t="s">
        <v>10291</v>
      </c>
      <c r="D7957" s="26">
        <v>0</v>
      </c>
    </row>
    <row r="7958" spans="3:4" x14ac:dyDescent="0.35">
      <c r="C7958" s="3" t="s">
        <v>11796</v>
      </c>
      <c r="D7958" s="26">
        <v>0</v>
      </c>
    </row>
    <row r="7959" spans="3:4" x14ac:dyDescent="0.35">
      <c r="C7959" s="3" t="s">
        <v>10292</v>
      </c>
      <c r="D7959" s="26">
        <v>0</v>
      </c>
    </row>
    <row r="7960" spans="3:4" x14ac:dyDescent="0.35">
      <c r="C7960" s="3" t="s">
        <v>11800</v>
      </c>
      <c r="D7960" s="26">
        <v>0</v>
      </c>
    </row>
    <row r="7961" spans="3:4" x14ac:dyDescent="0.35">
      <c r="C7961" s="3" t="s">
        <v>10293</v>
      </c>
      <c r="D7961" s="26">
        <v>0</v>
      </c>
    </row>
    <row r="7962" spans="3:4" x14ac:dyDescent="0.35">
      <c r="C7962" s="3" t="s">
        <v>11805</v>
      </c>
      <c r="D7962" s="26">
        <v>0</v>
      </c>
    </row>
    <row r="7963" spans="3:4" x14ac:dyDescent="0.35">
      <c r="C7963" s="3" t="s">
        <v>10294</v>
      </c>
      <c r="D7963" s="26">
        <v>0</v>
      </c>
    </row>
    <row r="7964" spans="3:4" x14ac:dyDescent="0.35">
      <c r="C7964" s="3" t="s">
        <v>11809</v>
      </c>
      <c r="D7964" s="26">
        <v>0</v>
      </c>
    </row>
    <row r="7965" spans="3:4" x14ac:dyDescent="0.35">
      <c r="C7965" s="3" t="s">
        <v>10295</v>
      </c>
      <c r="D7965" s="26">
        <v>0</v>
      </c>
    </row>
    <row r="7966" spans="3:4" x14ac:dyDescent="0.35">
      <c r="C7966" s="3" t="s">
        <v>11813</v>
      </c>
      <c r="D7966" s="26">
        <v>0</v>
      </c>
    </row>
    <row r="7967" spans="3:4" x14ac:dyDescent="0.35">
      <c r="C7967" s="3" t="s">
        <v>10296</v>
      </c>
      <c r="D7967" s="26">
        <v>0</v>
      </c>
    </row>
    <row r="7968" spans="3:4" x14ac:dyDescent="0.35">
      <c r="C7968" s="3" t="s">
        <v>11817</v>
      </c>
      <c r="D7968" s="26">
        <v>0</v>
      </c>
    </row>
    <row r="7969" spans="3:4" x14ac:dyDescent="0.35">
      <c r="C7969" s="3" t="s">
        <v>10297</v>
      </c>
      <c r="D7969" s="26">
        <v>0</v>
      </c>
    </row>
    <row r="7970" spans="3:4" x14ac:dyDescent="0.35">
      <c r="C7970" s="3" t="s">
        <v>11821</v>
      </c>
      <c r="D7970" s="26">
        <v>0</v>
      </c>
    </row>
    <row r="7971" spans="3:4" x14ac:dyDescent="0.35">
      <c r="C7971" s="3" t="s">
        <v>10298</v>
      </c>
      <c r="D7971" s="26">
        <v>0</v>
      </c>
    </row>
    <row r="7972" spans="3:4" x14ac:dyDescent="0.35">
      <c r="C7972" s="3" t="s">
        <v>11825</v>
      </c>
      <c r="D7972" s="26">
        <v>0</v>
      </c>
    </row>
    <row r="7973" spans="3:4" x14ac:dyDescent="0.35">
      <c r="C7973" s="3" t="s">
        <v>10299</v>
      </c>
      <c r="D7973" s="26">
        <v>0</v>
      </c>
    </row>
    <row r="7974" spans="3:4" x14ac:dyDescent="0.35">
      <c r="C7974" s="3" t="s">
        <v>11829</v>
      </c>
      <c r="D7974" s="26">
        <v>0</v>
      </c>
    </row>
    <row r="7975" spans="3:4" x14ac:dyDescent="0.35">
      <c r="C7975" s="3" t="s">
        <v>10300</v>
      </c>
      <c r="D7975" s="26">
        <v>0</v>
      </c>
    </row>
    <row r="7976" spans="3:4" x14ac:dyDescent="0.35">
      <c r="C7976" s="3" t="s">
        <v>11833</v>
      </c>
      <c r="D7976" s="26">
        <v>0</v>
      </c>
    </row>
    <row r="7977" spans="3:4" x14ac:dyDescent="0.35">
      <c r="C7977" s="3" t="s">
        <v>10301</v>
      </c>
      <c r="D7977" s="26">
        <v>0</v>
      </c>
    </row>
    <row r="7978" spans="3:4" x14ac:dyDescent="0.35">
      <c r="C7978" s="3" t="s">
        <v>11837</v>
      </c>
      <c r="D7978" s="26">
        <v>0</v>
      </c>
    </row>
    <row r="7979" spans="3:4" x14ac:dyDescent="0.35">
      <c r="C7979" s="3" t="s">
        <v>10302</v>
      </c>
      <c r="D7979" s="26">
        <v>0</v>
      </c>
    </row>
    <row r="7980" spans="3:4" x14ac:dyDescent="0.35">
      <c r="C7980" s="3" t="s">
        <v>11841</v>
      </c>
      <c r="D7980" s="26">
        <v>0</v>
      </c>
    </row>
    <row r="7981" spans="3:4" x14ac:dyDescent="0.35">
      <c r="C7981" s="3" t="s">
        <v>10303</v>
      </c>
      <c r="D7981" s="26">
        <v>0</v>
      </c>
    </row>
    <row r="7982" spans="3:4" x14ac:dyDescent="0.35">
      <c r="C7982" s="3" t="s">
        <v>11845</v>
      </c>
      <c r="D7982" s="26">
        <v>0</v>
      </c>
    </row>
    <row r="7983" spans="3:4" x14ac:dyDescent="0.35">
      <c r="C7983" s="3" t="s">
        <v>10304</v>
      </c>
      <c r="D7983" s="26">
        <v>0</v>
      </c>
    </row>
    <row r="7984" spans="3:4" x14ac:dyDescent="0.35">
      <c r="C7984" s="3" t="s">
        <v>11849</v>
      </c>
      <c r="D7984" s="26">
        <v>0</v>
      </c>
    </row>
    <row r="7985" spans="3:4" x14ac:dyDescent="0.35">
      <c r="C7985" s="3" t="s">
        <v>10305</v>
      </c>
      <c r="D7985" s="26">
        <v>0</v>
      </c>
    </row>
    <row r="7986" spans="3:4" x14ac:dyDescent="0.35">
      <c r="C7986" s="3" t="s">
        <v>11853</v>
      </c>
      <c r="D7986" s="26">
        <v>0</v>
      </c>
    </row>
    <row r="7987" spans="3:4" x14ac:dyDescent="0.35">
      <c r="C7987" s="3" t="s">
        <v>10306</v>
      </c>
      <c r="D7987" s="26">
        <v>0</v>
      </c>
    </row>
    <row r="7988" spans="3:4" x14ac:dyDescent="0.35">
      <c r="C7988" s="3" t="s">
        <v>11857</v>
      </c>
      <c r="D7988" s="26">
        <v>0</v>
      </c>
    </row>
    <row r="7989" spans="3:4" x14ac:dyDescent="0.35">
      <c r="C7989" s="3" t="s">
        <v>10307</v>
      </c>
      <c r="D7989" s="26">
        <v>0</v>
      </c>
    </row>
    <row r="7990" spans="3:4" x14ac:dyDescent="0.35">
      <c r="C7990" s="3" t="s">
        <v>11861</v>
      </c>
      <c r="D7990" s="26">
        <v>0</v>
      </c>
    </row>
    <row r="7991" spans="3:4" x14ac:dyDescent="0.35">
      <c r="C7991" s="3" t="s">
        <v>10308</v>
      </c>
      <c r="D7991" s="26">
        <v>0</v>
      </c>
    </row>
    <row r="7992" spans="3:4" x14ac:dyDescent="0.35">
      <c r="C7992" s="3" t="s">
        <v>11865</v>
      </c>
      <c r="D7992" s="26">
        <v>0</v>
      </c>
    </row>
    <row r="7993" spans="3:4" x14ac:dyDescent="0.35">
      <c r="C7993" s="3" t="s">
        <v>10309</v>
      </c>
      <c r="D7993" s="26">
        <v>0</v>
      </c>
    </row>
    <row r="7994" spans="3:4" x14ac:dyDescent="0.35">
      <c r="C7994" s="3" t="s">
        <v>11870</v>
      </c>
      <c r="D7994" s="26">
        <v>0</v>
      </c>
    </row>
    <row r="7995" spans="3:4" x14ac:dyDescent="0.35">
      <c r="C7995" s="3" t="s">
        <v>10310</v>
      </c>
      <c r="D7995" s="26">
        <v>0</v>
      </c>
    </row>
    <row r="7996" spans="3:4" x14ac:dyDescent="0.35">
      <c r="C7996" s="3" t="s">
        <v>11874</v>
      </c>
      <c r="D7996" s="26">
        <v>0</v>
      </c>
    </row>
    <row r="7997" spans="3:4" x14ac:dyDescent="0.35">
      <c r="C7997" s="3" t="s">
        <v>10311</v>
      </c>
      <c r="D7997" s="26">
        <v>0</v>
      </c>
    </row>
    <row r="7998" spans="3:4" x14ac:dyDescent="0.35">
      <c r="C7998" s="3" t="s">
        <v>11878</v>
      </c>
      <c r="D7998" s="26">
        <v>0</v>
      </c>
    </row>
    <row r="7999" spans="3:4" x14ac:dyDescent="0.35">
      <c r="C7999" s="3" t="s">
        <v>10312</v>
      </c>
      <c r="D7999" s="26">
        <v>0</v>
      </c>
    </row>
    <row r="8000" spans="3:4" x14ac:dyDescent="0.35">
      <c r="C8000" s="3" t="s">
        <v>11882</v>
      </c>
      <c r="D8000" s="26">
        <v>0</v>
      </c>
    </row>
    <row r="8001" spans="3:4" x14ac:dyDescent="0.35">
      <c r="C8001" s="3" t="s">
        <v>10313</v>
      </c>
      <c r="D8001" s="26">
        <v>0</v>
      </c>
    </row>
    <row r="8002" spans="3:4" x14ac:dyDescent="0.35">
      <c r="C8002" s="3" t="s">
        <v>11886</v>
      </c>
      <c r="D8002" s="26">
        <v>0</v>
      </c>
    </row>
    <row r="8003" spans="3:4" x14ac:dyDescent="0.35">
      <c r="C8003" s="3" t="s">
        <v>10314</v>
      </c>
      <c r="D8003" s="26">
        <v>0</v>
      </c>
    </row>
    <row r="8004" spans="3:4" x14ac:dyDescent="0.35">
      <c r="C8004" s="3" t="s">
        <v>11890</v>
      </c>
      <c r="D8004" s="26">
        <v>0</v>
      </c>
    </row>
    <row r="8005" spans="3:4" x14ac:dyDescent="0.35">
      <c r="C8005" s="3" t="s">
        <v>10315</v>
      </c>
      <c r="D8005" s="26">
        <v>0</v>
      </c>
    </row>
    <row r="8006" spans="3:4" x14ac:dyDescent="0.35">
      <c r="C8006" s="3" t="s">
        <v>11894</v>
      </c>
      <c r="D8006" s="26">
        <v>0</v>
      </c>
    </row>
    <row r="8007" spans="3:4" x14ac:dyDescent="0.35">
      <c r="C8007" s="3" t="s">
        <v>10316</v>
      </c>
      <c r="D8007" s="26">
        <v>0</v>
      </c>
    </row>
    <row r="8008" spans="3:4" x14ac:dyDescent="0.35">
      <c r="C8008" s="3" t="s">
        <v>11898</v>
      </c>
      <c r="D8008" s="26">
        <v>0</v>
      </c>
    </row>
    <row r="8009" spans="3:4" x14ac:dyDescent="0.35">
      <c r="C8009" s="3" t="s">
        <v>10317</v>
      </c>
      <c r="D8009" s="26">
        <v>0</v>
      </c>
    </row>
    <row r="8010" spans="3:4" x14ac:dyDescent="0.35">
      <c r="C8010" s="3" t="s">
        <v>11902</v>
      </c>
      <c r="D8010" s="26">
        <v>0</v>
      </c>
    </row>
    <row r="8011" spans="3:4" x14ac:dyDescent="0.35">
      <c r="C8011" s="3" t="s">
        <v>10318</v>
      </c>
      <c r="D8011" s="26">
        <v>0</v>
      </c>
    </row>
    <row r="8012" spans="3:4" x14ac:dyDescent="0.35">
      <c r="C8012" s="3" t="s">
        <v>11906</v>
      </c>
      <c r="D8012" s="26">
        <v>0</v>
      </c>
    </row>
    <row r="8013" spans="3:4" x14ac:dyDescent="0.35">
      <c r="C8013" s="3" t="s">
        <v>10319</v>
      </c>
      <c r="D8013" s="26">
        <v>0</v>
      </c>
    </row>
    <row r="8014" spans="3:4" x14ac:dyDescent="0.35">
      <c r="C8014" s="3" t="s">
        <v>11910</v>
      </c>
      <c r="D8014" s="26">
        <v>0</v>
      </c>
    </row>
    <row r="8015" spans="3:4" x14ac:dyDescent="0.35">
      <c r="C8015" s="3" t="s">
        <v>10320</v>
      </c>
      <c r="D8015" s="26">
        <v>0</v>
      </c>
    </row>
    <row r="8016" spans="3:4" x14ac:dyDescent="0.35">
      <c r="C8016" s="3" t="s">
        <v>11914</v>
      </c>
      <c r="D8016" s="26">
        <v>0</v>
      </c>
    </row>
    <row r="8017" spans="3:4" x14ac:dyDescent="0.35">
      <c r="C8017" s="3" t="s">
        <v>10321</v>
      </c>
      <c r="D8017" s="26">
        <v>0</v>
      </c>
    </row>
    <row r="8018" spans="3:4" x14ac:dyDescent="0.35">
      <c r="C8018" s="3" t="s">
        <v>11918</v>
      </c>
      <c r="D8018" s="26">
        <v>0</v>
      </c>
    </row>
    <row r="8019" spans="3:4" x14ac:dyDescent="0.35">
      <c r="C8019" s="3" t="s">
        <v>10322</v>
      </c>
      <c r="D8019" s="26">
        <v>0</v>
      </c>
    </row>
    <row r="8020" spans="3:4" x14ac:dyDescent="0.35">
      <c r="C8020" s="3" t="s">
        <v>11922</v>
      </c>
      <c r="D8020" s="26">
        <v>0</v>
      </c>
    </row>
    <row r="8021" spans="3:4" x14ac:dyDescent="0.35">
      <c r="C8021" s="3" t="s">
        <v>10323</v>
      </c>
      <c r="D8021" s="26">
        <v>0</v>
      </c>
    </row>
    <row r="8022" spans="3:4" x14ac:dyDescent="0.35">
      <c r="C8022" s="3" t="s">
        <v>11926</v>
      </c>
      <c r="D8022" s="26">
        <v>0</v>
      </c>
    </row>
    <row r="8023" spans="3:4" x14ac:dyDescent="0.35">
      <c r="C8023" s="3" t="s">
        <v>10324</v>
      </c>
      <c r="D8023" s="26">
        <v>0</v>
      </c>
    </row>
    <row r="8024" spans="3:4" x14ac:dyDescent="0.35">
      <c r="C8024" s="3" t="s">
        <v>11930</v>
      </c>
      <c r="D8024" s="26">
        <v>0</v>
      </c>
    </row>
    <row r="8025" spans="3:4" x14ac:dyDescent="0.35">
      <c r="C8025" s="3" t="s">
        <v>10325</v>
      </c>
      <c r="D8025" s="26">
        <v>0</v>
      </c>
    </row>
    <row r="8026" spans="3:4" x14ac:dyDescent="0.35">
      <c r="C8026" s="3" t="s">
        <v>11934</v>
      </c>
      <c r="D8026" s="26">
        <v>0</v>
      </c>
    </row>
    <row r="8027" spans="3:4" x14ac:dyDescent="0.35">
      <c r="C8027" s="3" t="s">
        <v>10326</v>
      </c>
      <c r="D8027" s="26">
        <v>0</v>
      </c>
    </row>
    <row r="8028" spans="3:4" x14ac:dyDescent="0.35">
      <c r="C8028" s="3" t="s">
        <v>11938</v>
      </c>
      <c r="D8028" s="26">
        <v>0</v>
      </c>
    </row>
    <row r="8029" spans="3:4" x14ac:dyDescent="0.35">
      <c r="C8029" s="3" t="s">
        <v>10327</v>
      </c>
      <c r="D8029" s="26">
        <v>0</v>
      </c>
    </row>
    <row r="8030" spans="3:4" x14ac:dyDescent="0.35">
      <c r="C8030" s="3" t="s">
        <v>11942</v>
      </c>
      <c r="D8030" s="26">
        <v>0</v>
      </c>
    </row>
    <row r="8031" spans="3:4" x14ac:dyDescent="0.35">
      <c r="C8031" s="3" t="s">
        <v>10328</v>
      </c>
      <c r="D8031" s="26">
        <v>0</v>
      </c>
    </row>
    <row r="8032" spans="3:4" x14ac:dyDescent="0.35">
      <c r="C8032" s="3" t="s">
        <v>11946</v>
      </c>
      <c r="D8032" s="26">
        <v>0</v>
      </c>
    </row>
    <row r="8033" spans="3:4" x14ac:dyDescent="0.35">
      <c r="C8033" s="3" t="s">
        <v>10329</v>
      </c>
      <c r="D8033" s="26">
        <v>0</v>
      </c>
    </row>
    <row r="8034" spans="3:4" x14ac:dyDescent="0.35">
      <c r="C8034" s="3" t="s">
        <v>11953</v>
      </c>
      <c r="D8034" s="26">
        <v>0</v>
      </c>
    </row>
    <row r="8035" spans="3:4" x14ac:dyDescent="0.35">
      <c r="C8035" s="3" t="s">
        <v>10330</v>
      </c>
      <c r="D8035" s="26">
        <v>0</v>
      </c>
    </row>
    <row r="8036" spans="3:4" x14ac:dyDescent="0.35">
      <c r="C8036" s="3" t="s">
        <v>11957</v>
      </c>
      <c r="D8036" s="26">
        <v>0</v>
      </c>
    </row>
    <row r="8037" spans="3:4" x14ac:dyDescent="0.35">
      <c r="C8037" s="3" t="s">
        <v>10331</v>
      </c>
      <c r="D8037" s="26">
        <v>0</v>
      </c>
    </row>
    <row r="8038" spans="3:4" x14ac:dyDescent="0.35">
      <c r="C8038" s="3" t="s">
        <v>11961</v>
      </c>
      <c r="D8038" s="26">
        <v>0</v>
      </c>
    </row>
    <row r="8039" spans="3:4" x14ac:dyDescent="0.35">
      <c r="C8039" s="3" t="s">
        <v>10332</v>
      </c>
      <c r="D8039" s="26">
        <v>0</v>
      </c>
    </row>
    <row r="8040" spans="3:4" x14ac:dyDescent="0.35">
      <c r="C8040" s="3" t="s">
        <v>11965</v>
      </c>
      <c r="D8040" s="26">
        <v>0</v>
      </c>
    </row>
    <row r="8041" spans="3:4" x14ac:dyDescent="0.35">
      <c r="C8041" s="3" t="s">
        <v>10333</v>
      </c>
      <c r="D8041" s="26">
        <v>0</v>
      </c>
    </row>
    <row r="8042" spans="3:4" x14ac:dyDescent="0.35">
      <c r="C8042" s="3" t="s">
        <v>11969</v>
      </c>
      <c r="D8042" s="26">
        <v>0</v>
      </c>
    </row>
    <row r="8043" spans="3:4" x14ac:dyDescent="0.35">
      <c r="C8043" s="3" t="s">
        <v>10334</v>
      </c>
      <c r="D8043" s="26">
        <v>0</v>
      </c>
    </row>
    <row r="8044" spans="3:4" x14ac:dyDescent="0.35">
      <c r="C8044" s="3" t="s">
        <v>11973</v>
      </c>
      <c r="D8044" s="26">
        <v>0</v>
      </c>
    </row>
    <row r="8045" spans="3:4" x14ac:dyDescent="0.35">
      <c r="C8045" s="3" t="s">
        <v>10335</v>
      </c>
      <c r="D8045" s="26">
        <v>0</v>
      </c>
    </row>
    <row r="8046" spans="3:4" x14ac:dyDescent="0.35">
      <c r="C8046" s="3" t="s">
        <v>11977</v>
      </c>
      <c r="D8046" s="26">
        <v>0</v>
      </c>
    </row>
    <row r="8047" spans="3:4" x14ac:dyDescent="0.35">
      <c r="C8047" s="3" t="s">
        <v>10336</v>
      </c>
      <c r="D8047" s="26">
        <v>0</v>
      </c>
    </row>
    <row r="8048" spans="3:4" x14ac:dyDescent="0.35">
      <c r="C8048" s="3" t="s">
        <v>11981</v>
      </c>
      <c r="D8048" s="26">
        <v>0</v>
      </c>
    </row>
    <row r="8049" spans="3:4" x14ac:dyDescent="0.35">
      <c r="C8049" s="3" t="s">
        <v>10337</v>
      </c>
      <c r="D8049" s="26">
        <v>0</v>
      </c>
    </row>
    <row r="8050" spans="3:4" x14ac:dyDescent="0.35">
      <c r="C8050" s="3" t="s">
        <v>11985</v>
      </c>
      <c r="D8050" s="26">
        <v>0</v>
      </c>
    </row>
    <row r="8051" spans="3:4" x14ac:dyDescent="0.35">
      <c r="C8051" s="3" t="s">
        <v>10338</v>
      </c>
      <c r="D8051" s="26">
        <v>0</v>
      </c>
    </row>
    <row r="8052" spans="3:4" x14ac:dyDescent="0.35">
      <c r="C8052" s="3" t="s">
        <v>11989</v>
      </c>
      <c r="D8052" s="26">
        <v>0</v>
      </c>
    </row>
    <row r="8053" spans="3:4" x14ac:dyDescent="0.35">
      <c r="C8053" s="3" t="s">
        <v>10339</v>
      </c>
      <c r="D8053" s="26">
        <v>0</v>
      </c>
    </row>
    <row r="8054" spans="3:4" x14ac:dyDescent="0.35">
      <c r="C8054" s="3" t="s">
        <v>11993</v>
      </c>
      <c r="D8054" s="26">
        <v>0</v>
      </c>
    </row>
    <row r="8055" spans="3:4" x14ac:dyDescent="0.35">
      <c r="C8055" s="3" t="s">
        <v>10340</v>
      </c>
      <c r="D8055" s="26">
        <v>0</v>
      </c>
    </row>
    <row r="8056" spans="3:4" x14ac:dyDescent="0.35">
      <c r="C8056" s="3" t="s">
        <v>11997</v>
      </c>
      <c r="D8056" s="26">
        <v>0</v>
      </c>
    </row>
    <row r="8057" spans="3:4" x14ac:dyDescent="0.35">
      <c r="C8057" s="3" t="s">
        <v>10341</v>
      </c>
      <c r="D8057" s="26">
        <v>0</v>
      </c>
    </row>
    <row r="8058" spans="3:4" x14ac:dyDescent="0.35">
      <c r="C8058" s="3" t="s">
        <v>12001</v>
      </c>
      <c r="D8058" s="26">
        <v>0</v>
      </c>
    </row>
    <row r="8059" spans="3:4" x14ac:dyDescent="0.35">
      <c r="C8059" s="3" t="s">
        <v>10342</v>
      </c>
      <c r="D8059" s="26">
        <v>0</v>
      </c>
    </row>
    <row r="8060" spans="3:4" x14ac:dyDescent="0.35">
      <c r="C8060" s="3" t="s">
        <v>12005</v>
      </c>
      <c r="D8060" s="26">
        <v>0</v>
      </c>
    </row>
    <row r="8061" spans="3:4" x14ac:dyDescent="0.35">
      <c r="C8061" s="3" t="s">
        <v>10343</v>
      </c>
      <c r="D8061" s="26">
        <v>0</v>
      </c>
    </row>
    <row r="8062" spans="3:4" x14ac:dyDescent="0.35">
      <c r="C8062" s="3" t="s">
        <v>12009</v>
      </c>
      <c r="D8062" s="26">
        <v>0</v>
      </c>
    </row>
    <row r="8063" spans="3:4" x14ac:dyDescent="0.35">
      <c r="C8063" s="3" t="s">
        <v>10344</v>
      </c>
      <c r="D8063" s="26">
        <v>0</v>
      </c>
    </row>
    <row r="8064" spans="3:4" x14ac:dyDescent="0.35">
      <c r="C8064" s="3" t="s">
        <v>12013</v>
      </c>
      <c r="D8064" s="26">
        <v>0</v>
      </c>
    </row>
    <row r="8065" spans="3:4" x14ac:dyDescent="0.35">
      <c r="C8065" s="3" t="s">
        <v>10345</v>
      </c>
      <c r="D8065" s="26">
        <v>0</v>
      </c>
    </row>
    <row r="8066" spans="3:4" x14ac:dyDescent="0.35">
      <c r="C8066" s="3" t="s">
        <v>12017</v>
      </c>
      <c r="D8066" s="26">
        <v>0</v>
      </c>
    </row>
    <row r="8067" spans="3:4" x14ac:dyDescent="0.35">
      <c r="C8067" s="3" t="s">
        <v>10346</v>
      </c>
      <c r="D8067" s="26">
        <v>0</v>
      </c>
    </row>
    <row r="8068" spans="3:4" x14ac:dyDescent="0.35">
      <c r="C8068" s="3" t="s">
        <v>12021</v>
      </c>
      <c r="D8068" s="26">
        <v>0</v>
      </c>
    </row>
    <row r="8069" spans="3:4" x14ac:dyDescent="0.35">
      <c r="C8069" s="3" t="s">
        <v>10347</v>
      </c>
      <c r="D8069" s="26">
        <v>0</v>
      </c>
    </row>
    <row r="8070" spans="3:4" x14ac:dyDescent="0.35">
      <c r="C8070" s="3" t="s">
        <v>12025</v>
      </c>
      <c r="D8070" s="26">
        <v>0</v>
      </c>
    </row>
    <row r="8071" spans="3:4" x14ac:dyDescent="0.35">
      <c r="C8071" s="3" t="s">
        <v>10348</v>
      </c>
      <c r="D8071" s="26">
        <v>0</v>
      </c>
    </row>
    <row r="8072" spans="3:4" x14ac:dyDescent="0.35">
      <c r="C8072" s="3" t="s">
        <v>12029</v>
      </c>
      <c r="D8072" s="26">
        <v>0</v>
      </c>
    </row>
    <row r="8073" spans="3:4" x14ac:dyDescent="0.35">
      <c r="C8073" s="3" t="s">
        <v>10349</v>
      </c>
      <c r="D8073" s="26">
        <v>0</v>
      </c>
    </row>
    <row r="8074" spans="3:4" x14ac:dyDescent="0.35">
      <c r="C8074" s="3" t="s">
        <v>12033</v>
      </c>
      <c r="D8074" s="26">
        <v>0</v>
      </c>
    </row>
    <row r="8075" spans="3:4" x14ac:dyDescent="0.35">
      <c r="C8075" s="3" t="s">
        <v>10350</v>
      </c>
      <c r="D8075" s="26">
        <v>0</v>
      </c>
    </row>
    <row r="8076" spans="3:4" x14ac:dyDescent="0.35">
      <c r="C8076" s="3" t="s">
        <v>12037</v>
      </c>
      <c r="D8076" s="26">
        <v>0</v>
      </c>
    </row>
    <row r="8077" spans="3:4" x14ac:dyDescent="0.35">
      <c r="C8077" s="3" t="s">
        <v>10351</v>
      </c>
      <c r="D8077" s="26">
        <v>0</v>
      </c>
    </row>
    <row r="8078" spans="3:4" x14ac:dyDescent="0.35">
      <c r="C8078" s="3" t="s">
        <v>12041</v>
      </c>
      <c r="D8078" s="26">
        <v>0</v>
      </c>
    </row>
    <row r="8079" spans="3:4" x14ac:dyDescent="0.35">
      <c r="C8079" s="3" t="s">
        <v>10352</v>
      </c>
      <c r="D8079" s="26">
        <v>0</v>
      </c>
    </row>
    <row r="8080" spans="3:4" x14ac:dyDescent="0.35">
      <c r="C8080" s="3" t="s">
        <v>12045</v>
      </c>
      <c r="D8080" s="26">
        <v>0</v>
      </c>
    </row>
    <row r="8081" spans="3:4" x14ac:dyDescent="0.35">
      <c r="C8081" s="3" t="s">
        <v>10353</v>
      </c>
      <c r="D8081" s="26">
        <v>0</v>
      </c>
    </row>
    <row r="8082" spans="3:4" x14ac:dyDescent="0.35">
      <c r="C8082" s="3" t="s">
        <v>12049</v>
      </c>
      <c r="D8082" s="26">
        <v>0</v>
      </c>
    </row>
    <row r="8083" spans="3:4" x14ac:dyDescent="0.35">
      <c r="C8083" s="3" t="s">
        <v>10354</v>
      </c>
      <c r="D8083" s="26">
        <v>0</v>
      </c>
    </row>
    <row r="8084" spans="3:4" x14ac:dyDescent="0.35">
      <c r="C8084" s="3" t="s">
        <v>12053</v>
      </c>
      <c r="D8084" s="26">
        <v>0</v>
      </c>
    </row>
    <row r="8085" spans="3:4" x14ac:dyDescent="0.35">
      <c r="C8085" s="3" t="s">
        <v>10355</v>
      </c>
      <c r="D8085" s="26">
        <v>0</v>
      </c>
    </row>
    <row r="8086" spans="3:4" x14ac:dyDescent="0.35">
      <c r="C8086" s="3" t="s">
        <v>12057</v>
      </c>
      <c r="D8086" s="26">
        <v>0</v>
      </c>
    </row>
    <row r="8087" spans="3:4" x14ac:dyDescent="0.35">
      <c r="C8087" s="3" t="s">
        <v>10356</v>
      </c>
      <c r="D8087" s="26">
        <v>0</v>
      </c>
    </row>
    <row r="8088" spans="3:4" x14ac:dyDescent="0.35">
      <c r="C8088" s="3" t="s">
        <v>12061</v>
      </c>
      <c r="D8088" s="26">
        <v>0</v>
      </c>
    </row>
    <row r="8089" spans="3:4" x14ac:dyDescent="0.35">
      <c r="C8089" s="3" t="s">
        <v>10357</v>
      </c>
      <c r="D8089" s="26">
        <v>0</v>
      </c>
    </row>
    <row r="8090" spans="3:4" x14ac:dyDescent="0.35">
      <c r="C8090" s="3" t="s">
        <v>12065</v>
      </c>
      <c r="D8090" s="26">
        <v>0</v>
      </c>
    </row>
    <row r="8091" spans="3:4" x14ac:dyDescent="0.35">
      <c r="C8091" s="3" t="s">
        <v>10358</v>
      </c>
      <c r="D8091" s="26">
        <v>0</v>
      </c>
    </row>
    <row r="8092" spans="3:4" x14ac:dyDescent="0.35">
      <c r="C8092" s="3" t="s">
        <v>12069</v>
      </c>
      <c r="D8092" s="26">
        <v>0</v>
      </c>
    </row>
    <row r="8093" spans="3:4" x14ac:dyDescent="0.35">
      <c r="C8093" s="3" t="s">
        <v>10359</v>
      </c>
      <c r="D8093" s="26">
        <v>0</v>
      </c>
    </row>
    <row r="8094" spans="3:4" x14ac:dyDescent="0.35">
      <c r="C8094" s="3" t="s">
        <v>12073</v>
      </c>
      <c r="D8094" s="26">
        <v>0</v>
      </c>
    </row>
    <row r="8095" spans="3:4" x14ac:dyDescent="0.35">
      <c r="C8095" s="3" t="s">
        <v>10360</v>
      </c>
      <c r="D8095" s="26">
        <v>0</v>
      </c>
    </row>
    <row r="8096" spans="3:4" x14ac:dyDescent="0.35">
      <c r="C8096" s="3" t="s">
        <v>12077</v>
      </c>
      <c r="D8096" s="26">
        <v>0</v>
      </c>
    </row>
    <row r="8097" spans="3:4" x14ac:dyDescent="0.35">
      <c r="C8097" s="3" t="s">
        <v>10361</v>
      </c>
      <c r="D8097" s="26">
        <v>0</v>
      </c>
    </row>
    <row r="8098" spans="3:4" x14ac:dyDescent="0.35">
      <c r="C8098" s="3" t="s">
        <v>12081</v>
      </c>
      <c r="D8098" s="26">
        <v>0</v>
      </c>
    </row>
    <row r="8099" spans="3:4" x14ac:dyDescent="0.35">
      <c r="C8099" s="3" t="s">
        <v>10362</v>
      </c>
      <c r="D8099" s="26">
        <v>0</v>
      </c>
    </row>
    <row r="8100" spans="3:4" x14ac:dyDescent="0.35">
      <c r="C8100" s="3" t="s">
        <v>12085</v>
      </c>
      <c r="D8100" s="26">
        <v>0</v>
      </c>
    </row>
    <row r="8101" spans="3:4" x14ac:dyDescent="0.35">
      <c r="C8101" s="3" t="s">
        <v>10363</v>
      </c>
      <c r="D8101" s="26">
        <v>0</v>
      </c>
    </row>
    <row r="8102" spans="3:4" x14ac:dyDescent="0.35">
      <c r="C8102" s="3" t="s">
        <v>10937</v>
      </c>
      <c r="D8102" s="26">
        <v>0</v>
      </c>
    </row>
    <row r="8103" spans="3:4" x14ac:dyDescent="0.35">
      <c r="C8103" s="3" t="s">
        <v>10364</v>
      </c>
      <c r="D8103" s="26">
        <v>0</v>
      </c>
    </row>
    <row r="8104" spans="3:4" x14ac:dyDescent="0.35">
      <c r="C8104" s="3" t="s">
        <v>10939</v>
      </c>
      <c r="D8104" s="26">
        <v>0</v>
      </c>
    </row>
    <row r="8105" spans="3:4" x14ac:dyDescent="0.35">
      <c r="C8105" s="3" t="s">
        <v>10365</v>
      </c>
      <c r="D8105" s="26">
        <v>0</v>
      </c>
    </row>
    <row r="8106" spans="3:4" x14ac:dyDescent="0.35">
      <c r="C8106" s="3" t="s">
        <v>10941</v>
      </c>
      <c r="D8106" s="26">
        <v>0</v>
      </c>
    </row>
    <row r="8107" spans="3:4" x14ac:dyDescent="0.35">
      <c r="C8107" s="3" t="s">
        <v>10366</v>
      </c>
      <c r="D8107" s="26">
        <v>0</v>
      </c>
    </row>
    <row r="8108" spans="3:4" x14ac:dyDescent="0.35">
      <c r="C8108" s="3" t="s">
        <v>10943</v>
      </c>
      <c r="D8108" s="26">
        <v>0</v>
      </c>
    </row>
    <row r="8109" spans="3:4" x14ac:dyDescent="0.35">
      <c r="C8109" s="3" t="s">
        <v>10367</v>
      </c>
      <c r="D8109" s="26">
        <v>0</v>
      </c>
    </row>
    <row r="8110" spans="3:4" x14ac:dyDescent="0.35">
      <c r="C8110" s="3" t="s">
        <v>10945</v>
      </c>
      <c r="D8110" s="26">
        <v>0</v>
      </c>
    </row>
    <row r="8111" spans="3:4" x14ac:dyDescent="0.35">
      <c r="C8111" s="3" t="s">
        <v>10368</v>
      </c>
      <c r="D8111" s="26">
        <v>0</v>
      </c>
    </row>
    <row r="8112" spans="3:4" x14ac:dyDescent="0.35">
      <c r="C8112" s="3" t="s">
        <v>10947</v>
      </c>
      <c r="D8112" s="26">
        <v>0</v>
      </c>
    </row>
    <row r="8113" spans="3:4" x14ac:dyDescent="0.35">
      <c r="C8113" s="3" t="s">
        <v>10369</v>
      </c>
      <c r="D8113" s="26">
        <v>0</v>
      </c>
    </row>
    <row r="8114" spans="3:4" x14ac:dyDescent="0.35">
      <c r="C8114" s="3" t="s">
        <v>10949</v>
      </c>
      <c r="D8114" s="26">
        <v>0</v>
      </c>
    </row>
    <row r="8115" spans="3:4" x14ac:dyDescent="0.35">
      <c r="C8115" s="3" t="s">
        <v>10370</v>
      </c>
      <c r="D8115" s="26">
        <v>0</v>
      </c>
    </row>
    <row r="8116" spans="3:4" x14ac:dyDescent="0.35">
      <c r="C8116" s="3" t="s">
        <v>10951</v>
      </c>
      <c r="D8116" s="26">
        <v>0</v>
      </c>
    </row>
    <row r="8117" spans="3:4" x14ac:dyDescent="0.35">
      <c r="C8117" s="3" t="s">
        <v>10371</v>
      </c>
      <c r="D8117" s="26">
        <v>0</v>
      </c>
    </row>
    <row r="8118" spans="3:4" x14ac:dyDescent="0.35">
      <c r="C8118" s="3" t="s">
        <v>10953</v>
      </c>
      <c r="D8118" s="26">
        <v>0</v>
      </c>
    </row>
    <row r="8119" spans="3:4" x14ac:dyDescent="0.35">
      <c r="C8119" s="3" t="s">
        <v>10372</v>
      </c>
      <c r="D8119" s="26">
        <v>0</v>
      </c>
    </row>
    <row r="8120" spans="3:4" x14ac:dyDescent="0.35">
      <c r="C8120" s="3" t="s">
        <v>10955</v>
      </c>
      <c r="D8120" s="26">
        <v>0</v>
      </c>
    </row>
    <row r="8121" spans="3:4" x14ac:dyDescent="0.35">
      <c r="C8121" s="3" t="s">
        <v>10373</v>
      </c>
      <c r="D8121" s="26">
        <v>0</v>
      </c>
    </row>
    <row r="8122" spans="3:4" x14ac:dyDescent="0.35">
      <c r="C8122" s="3" t="s">
        <v>10957</v>
      </c>
      <c r="D8122" s="26">
        <v>0</v>
      </c>
    </row>
    <row r="8123" spans="3:4" x14ac:dyDescent="0.35">
      <c r="C8123" s="3" t="s">
        <v>10374</v>
      </c>
      <c r="D8123" s="26">
        <v>0</v>
      </c>
    </row>
    <row r="8124" spans="3:4" x14ac:dyDescent="0.35">
      <c r="C8124" s="3" t="s">
        <v>10959</v>
      </c>
      <c r="D8124" s="26">
        <v>0</v>
      </c>
    </row>
    <row r="8125" spans="3:4" x14ac:dyDescent="0.35">
      <c r="C8125" s="3" t="s">
        <v>10375</v>
      </c>
      <c r="D8125" s="26">
        <v>0</v>
      </c>
    </row>
    <row r="8126" spans="3:4" x14ac:dyDescent="0.35">
      <c r="C8126" s="3" t="s">
        <v>10961</v>
      </c>
      <c r="D8126" s="26">
        <v>0</v>
      </c>
    </row>
    <row r="8127" spans="3:4" x14ac:dyDescent="0.35">
      <c r="C8127" s="3" t="s">
        <v>10376</v>
      </c>
      <c r="D8127" s="26">
        <v>0</v>
      </c>
    </row>
    <row r="8128" spans="3:4" x14ac:dyDescent="0.35">
      <c r="C8128" s="3" t="s">
        <v>10963</v>
      </c>
      <c r="D8128" s="26">
        <v>0</v>
      </c>
    </row>
    <row r="8129" spans="3:4" x14ac:dyDescent="0.35">
      <c r="C8129" s="3" t="s">
        <v>10377</v>
      </c>
      <c r="D8129" s="26">
        <v>0</v>
      </c>
    </row>
    <row r="8130" spans="3:4" x14ac:dyDescent="0.35">
      <c r="C8130" s="3" t="s">
        <v>10965</v>
      </c>
      <c r="D8130" s="26">
        <v>0</v>
      </c>
    </row>
    <row r="8131" spans="3:4" x14ac:dyDescent="0.35">
      <c r="C8131" s="3" t="s">
        <v>10378</v>
      </c>
      <c r="D8131" s="26">
        <v>0</v>
      </c>
    </row>
    <row r="8132" spans="3:4" x14ac:dyDescent="0.35">
      <c r="C8132" s="3" t="s">
        <v>10967</v>
      </c>
      <c r="D8132" s="26">
        <v>0</v>
      </c>
    </row>
    <row r="8133" spans="3:4" x14ac:dyDescent="0.35">
      <c r="C8133" s="3" t="s">
        <v>10379</v>
      </c>
      <c r="D8133" s="26">
        <v>0</v>
      </c>
    </row>
    <row r="8134" spans="3:4" x14ac:dyDescent="0.35">
      <c r="C8134" s="3" t="s">
        <v>10969</v>
      </c>
      <c r="D8134" s="26">
        <v>0</v>
      </c>
    </row>
    <row r="8135" spans="3:4" x14ac:dyDescent="0.35">
      <c r="C8135" s="3" t="s">
        <v>10380</v>
      </c>
      <c r="D8135" s="26">
        <v>0</v>
      </c>
    </row>
    <row r="8136" spans="3:4" x14ac:dyDescent="0.35">
      <c r="C8136" s="3" t="s">
        <v>10971</v>
      </c>
      <c r="D8136" s="26">
        <v>0</v>
      </c>
    </row>
    <row r="8137" spans="3:4" x14ac:dyDescent="0.35">
      <c r="C8137" s="3" t="s">
        <v>10381</v>
      </c>
      <c r="D8137" s="26">
        <v>0</v>
      </c>
    </row>
    <row r="8138" spans="3:4" x14ac:dyDescent="0.35">
      <c r="C8138" s="3" t="s">
        <v>10973</v>
      </c>
      <c r="D8138" s="26">
        <v>0</v>
      </c>
    </row>
    <row r="8139" spans="3:4" x14ac:dyDescent="0.35">
      <c r="C8139" s="3" t="s">
        <v>10382</v>
      </c>
      <c r="D8139" s="26">
        <v>0</v>
      </c>
    </row>
    <row r="8140" spans="3:4" x14ac:dyDescent="0.35">
      <c r="C8140" s="3" t="s">
        <v>10975</v>
      </c>
      <c r="D8140" s="26">
        <v>0</v>
      </c>
    </row>
    <row r="8141" spans="3:4" x14ac:dyDescent="0.35">
      <c r="C8141" s="3" t="s">
        <v>10383</v>
      </c>
      <c r="D8141" s="26">
        <v>0</v>
      </c>
    </row>
    <row r="8142" spans="3:4" x14ac:dyDescent="0.35">
      <c r="C8142" s="3" t="s">
        <v>10977</v>
      </c>
      <c r="D8142" s="26">
        <v>0</v>
      </c>
    </row>
    <row r="8143" spans="3:4" x14ac:dyDescent="0.35">
      <c r="C8143" s="3" t="s">
        <v>10384</v>
      </c>
      <c r="D8143" s="26">
        <v>0</v>
      </c>
    </row>
    <row r="8144" spans="3:4" x14ac:dyDescent="0.35">
      <c r="C8144" s="3" t="s">
        <v>10979</v>
      </c>
      <c r="D8144" s="26">
        <v>0</v>
      </c>
    </row>
    <row r="8145" spans="3:4" x14ac:dyDescent="0.35">
      <c r="C8145" s="3" t="s">
        <v>10385</v>
      </c>
      <c r="D8145" s="26">
        <v>0</v>
      </c>
    </row>
    <row r="8146" spans="3:4" x14ac:dyDescent="0.35">
      <c r="C8146" s="3" t="s">
        <v>10981</v>
      </c>
      <c r="D8146" s="26">
        <v>0</v>
      </c>
    </row>
    <row r="8147" spans="3:4" x14ac:dyDescent="0.35">
      <c r="C8147" s="3" t="s">
        <v>10386</v>
      </c>
      <c r="D8147" s="26">
        <v>0</v>
      </c>
    </row>
    <row r="8148" spans="3:4" x14ac:dyDescent="0.35">
      <c r="C8148" s="3" t="s">
        <v>10983</v>
      </c>
      <c r="D8148" s="26">
        <v>0</v>
      </c>
    </row>
    <row r="8149" spans="3:4" x14ac:dyDescent="0.35">
      <c r="C8149" s="3" t="s">
        <v>10387</v>
      </c>
      <c r="D8149" s="26">
        <v>0</v>
      </c>
    </row>
    <row r="8150" spans="3:4" x14ac:dyDescent="0.35">
      <c r="C8150" s="3" t="s">
        <v>10985</v>
      </c>
      <c r="D8150" s="26">
        <v>0</v>
      </c>
    </row>
    <row r="8151" spans="3:4" x14ac:dyDescent="0.35">
      <c r="C8151" s="3" t="s">
        <v>10388</v>
      </c>
      <c r="D8151" s="26">
        <v>0</v>
      </c>
    </row>
    <row r="8152" spans="3:4" x14ac:dyDescent="0.35">
      <c r="C8152" s="3" t="s">
        <v>10987</v>
      </c>
      <c r="D8152" s="26">
        <v>0</v>
      </c>
    </row>
    <row r="8153" spans="3:4" x14ac:dyDescent="0.35">
      <c r="C8153" s="3" t="s">
        <v>10389</v>
      </c>
      <c r="D8153" s="26">
        <v>0</v>
      </c>
    </row>
    <row r="8154" spans="3:4" x14ac:dyDescent="0.35">
      <c r="C8154" s="3" t="s">
        <v>10989</v>
      </c>
      <c r="D8154" s="26">
        <v>0</v>
      </c>
    </row>
    <row r="8155" spans="3:4" x14ac:dyDescent="0.35">
      <c r="C8155" s="3" t="s">
        <v>10390</v>
      </c>
      <c r="D8155" s="26">
        <v>0</v>
      </c>
    </row>
    <row r="8156" spans="3:4" x14ac:dyDescent="0.35">
      <c r="C8156" s="3" t="s">
        <v>10991</v>
      </c>
      <c r="D8156" s="26">
        <v>0</v>
      </c>
    </row>
    <row r="8157" spans="3:4" x14ac:dyDescent="0.35">
      <c r="C8157" s="3" t="s">
        <v>10391</v>
      </c>
      <c r="D8157" s="26">
        <v>0</v>
      </c>
    </row>
    <row r="8158" spans="3:4" x14ac:dyDescent="0.35">
      <c r="C8158" s="3" t="s">
        <v>10993</v>
      </c>
      <c r="D8158" s="26">
        <v>0</v>
      </c>
    </row>
    <row r="8159" spans="3:4" x14ac:dyDescent="0.35">
      <c r="C8159" s="3" t="s">
        <v>10392</v>
      </c>
      <c r="D8159" s="26">
        <v>0</v>
      </c>
    </row>
    <row r="8160" spans="3:4" x14ac:dyDescent="0.35">
      <c r="C8160" s="3" t="s">
        <v>10995</v>
      </c>
      <c r="D8160" s="26">
        <v>0</v>
      </c>
    </row>
    <row r="8161" spans="3:4" x14ac:dyDescent="0.35">
      <c r="C8161" s="3" t="s">
        <v>10393</v>
      </c>
      <c r="D8161" s="26">
        <v>0</v>
      </c>
    </row>
    <row r="8162" spans="3:4" x14ac:dyDescent="0.35">
      <c r="C8162" s="3" t="s">
        <v>10997</v>
      </c>
      <c r="D8162" s="26">
        <v>0</v>
      </c>
    </row>
    <row r="8163" spans="3:4" x14ac:dyDescent="0.35">
      <c r="C8163" s="3" t="s">
        <v>10394</v>
      </c>
      <c r="D8163" s="26">
        <v>0</v>
      </c>
    </row>
    <row r="8164" spans="3:4" x14ac:dyDescent="0.35">
      <c r="C8164" s="3" t="s">
        <v>10999</v>
      </c>
      <c r="D8164" s="26">
        <v>0</v>
      </c>
    </row>
    <row r="8165" spans="3:4" x14ac:dyDescent="0.35">
      <c r="C8165" s="3" t="s">
        <v>10395</v>
      </c>
      <c r="D8165" s="26">
        <v>0</v>
      </c>
    </row>
    <row r="8166" spans="3:4" x14ac:dyDescent="0.35">
      <c r="C8166" s="3" t="s">
        <v>11001</v>
      </c>
      <c r="D8166" s="26">
        <v>0</v>
      </c>
    </row>
    <row r="8167" spans="3:4" x14ac:dyDescent="0.35">
      <c r="C8167" s="3" t="s">
        <v>10396</v>
      </c>
      <c r="D8167" s="26">
        <v>0</v>
      </c>
    </row>
    <row r="8168" spans="3:4" x14ac:dyDescent="0.35">
      <c r="C8168" s="3" t="s">
        <v>11003</v>
      </c>
      <c r="D8168" s="26">
        <v>0</v>
      </c>
    </row>
    <row r="8169" spans="3:4" x14ac:dyDescent="0.35">
      <c r="C8169" s="3" t="s">
        <v>10397</v>
      </c>
      <c r="D8169" s="26">
        <v>0</v>
      </c>
    </row>
    <row r="8170" spans="3:4" x14ac:dyDescent="0.35">
      <c r="C8170" s="3" t="s">
        <v>11005</v>
      </c>
      <c r="D8170" s="26">
        <v>0</v>
      </c>
    </row>
    <row r="8171" spans="3:4" x14ac:dyDescent="0.35">
      <c r="C8171" s="3" t="s">
        <v>10398</v>
      </c>
      <c r="D8171" s="26">
        <v>0</v>
      </c>
    </row>
    <row r="8172" spans="3:4" x14ac:dyDescent="0.35">
      <c r="C8172" s="3" t="s">
        <v>11007</v>
      </c>
      <c r="D8172" s="26">
        <v>0</v>
      </c>
    </row>
    <row r="8173" spans="3:4" x14ac:dyDescent="0.35">
      <c r="C8173" s="3" t="s">
        <v>10399</v>
      </c>
      <c r="D8173" s="26">
        <v>0</v>
      </c>
    </row>
    <row r="8174" spans="3:4" x14ac:dyDescent="0.35">
      <c r="C8174" s="3" t="s">
        <v>11009</v>
      </c>
      <c r="D8174" s="26">
        <v>0</v>
      </c>
    </row>
    <row r="8175" spans="3:4" x14ac:dyDescent="0.35">
      <c r="C8175" s="3" t="s">
        <v>10400</v>
      </c>
      <c r="D8175" s="26">
        <v>0</v>
      </c>
    </row>
    <row r="8176" spans="3:4" x14ac:dyDescent="0.35">
      <c r="C8176" s="3" t="s">
        <v>11011</v>
      </c>
      <c r="D8176" s="26">
        <v>0</v>
      </c>
    </row>
    <row r="8177" spans="3:4" x14ac:dyDescent="0.35">
      <c r="C8177" s="3" t="s">
        <v>10401</v>
      </c>
      <c r="D8177" s="26">
        <v>0</v>
      </c>
    </row>
    <row r="8178" spans="3:4" x14ac:dyDescent="0.35">
      <c r="C8178" s="3" t="s">
        <v>11013</v>
      </c>
      <c r="D8178" s="26">
        <v>0</v>
      </c>
    </row>
    <row r="8179" spans="3:4" x14ac:dyDescent="0.35">
      <c r="C8179" s="3" t="s">
        <v>10402</v>
      </c>
      <c r="D8179" s="26">
        <v>0</v>
      </c>
    </row>
    <row r="8180" spans="3:4" x14ac:dyDescent="0.35">
      <c r="C8180" s="3" t="s">
        <v>11015</v>
      </c>
      <c r="D8180" s="26">
        <v>0</v>
      </c>
    </row>
    <row r="8181" spans="3:4" x14ac:dyDescent="0.35">
      <c r="C8181" s="3" t="s">
        <v>10403</v>
      </c>
      <c r="D8181" s="26">
        <v>0</v>
      </c>
    </row>
    <row r="8182" spans="3:4" x14ac:dyDescent="0.35">
      <c r="C8182" s="3" t="s">
        <v>11017</v>
      </c>
      <c r="D8182" s="26">
        <v>0</v>
      </c>
    </row>
    <row r="8183" spans="3:4" x14ac:dyDescent="0.35">
      <c r="C8183" s="3" t="s">
        <v>10404</v>
      </c>
      <c r="D8183" s="26">
        <v>0</v>
      </c>
    </row>
    <row r="8184" spans="3:4" x14ac:dyDescent="0.35">
      <c r="C8184" s="3" t="s">
        <v>11019</v>
      </c>
      <c r="D8184" s="26">
        <v>0</v>
      </c>
    </row>
    <row r="8185" spans="3:4" x14ac:dyDescent="0.35">
      <c r="C8185" s="3" t="s">
        <v>10405</v>
      </c>
      <c r="D8185" s="26">
        <v>0</v>
      </c>
    </row>
    <row r="8186" spans="3:4" x14ac:dyDescent="0.35">
      <c r="C8186" s="3" t="s">
        <v>11021</v>
      </c>
      <c r="D8186" s="26">
        <v>0</v>
      </c>
    </row>
    <row r="8187" spans="3:4" x14ac:dyDescent="0.35">
      <c r="C8187" s="3" t="s">
        <v>10406</v>
      </c>
      <c r="D8187" s="26">
        <v>0</v>
      </c>
    </row>
    <row r="8188" spans="3:4" x14ac:dyDescent="0.35">
      <c r="C8188" s="3" t="s">
        <v>11023</v>
      </c>
      <c r="D8188" s="26">
        <v>0</v>
      </c>
    </row>
    <row r="8189" spans="3:4" x14ac:dyDescent="0.35">
      <c r="C8189" s="3" t="s">
        <v>10407</v>
      </c>
      <c r="D8189" s="26">
        <v>0</v>
      </c>
    </row>
    <row r="8190" spans="3:4" x14ac:dyDescent="0.35">
      <c r="C8190" s="3" t="s">
        <v>11025</v>
      </c>
      <c r="D8190" s="26">
        <v>0</v>
      </c>
    </row>
    <row r="8191" spans="3:4" x14ac:dyDescent="0.35">
      <c r="C8191" s="3" t="s">
        <v>10408</v>
      </c>
      <c r="D8191" s="26">
        <v>0</v>
      </c>
    </row>
    <row r="8192" spans="3:4" x14ac:dyDescent="0.35">
      <c r="C8192" s="3" t="s">
        <v>11027</v>
      </c>
      <c r="D8192" s="26">
        <v>0</v>
      </c>
    </row>
    <row r="8193" spans="3:4" x14ac:dyDescent="0.35">
      <c r="C8193" s="3" t="s">
        <v>10409</v>
      </c>
      <c r="D8193" s="26">
        <v>0</v>
      </c>
    </row>
    <row r="8194" spans="3:4" x14ac:dyDescent="0.35">
      <c r="C8194" s="3" t="s">
        <v>11029</v>
      </c>
      <c r="D8194" s="26">
        <v>0</v>
      </c>
    </row>
    <row r="8195" spans="3:4" x14ac:dyDescent="0.35">
      <c r="C8195" s="3" t="s">
        <v>10410</v>
      </c>
      <c r="D8195" s="26">
        <v>0</v>
      </c>
    </row>
    <row r="8196" spans="3:4" x14ac:dyDescent="0.35">
      <c r="C8196" s="3" t="s">
        <v>11031</v>
      </c>
      <c r="D8196" s="26">
        <v>0</v>
      </c>
    </row>
    <row r="8197" spans="3:4" x14ac:dyDescent="0.35">
      <c r="C8197" s="3" t="s">
        <v>10411</v>
      </c>
      <c r="D8197" s="26">
        <v>0</v>
      </c>
    </row>
    <row r="8198" spans="3:4" x14ac:dyDescent="0.35">
      <c r="C8198" s="3" t="s">
        <v>11033</v>
      </c>
      <c r="D8198" s="26">
        <v>0</v>
      </c>
    </row>
    <row r="8199" spans="3:4" x14ac:dyDescent="0.35">
      <c r="C8199" s="3" t="s">
        <v>10412</v>
      </c>
      <c r="D8199" s="26">
        <v>0</v>
      </c>
    </row>
    <row r="8200" spans="3:4" x14ac:dyDescent="0.35">
      <c r="C8200" s="3" t="s">
        <v>11035</v>
      </c>
      <c r="D8200" s="26">
        <v>0</v>
      </c>
    </row>
    <row r="8201" spans="3:4" x14ac:dyDescent="0.35">
      <c r="C8201" s="3" t="s">
        <v>10413</v>
      </c>
      <c r="D8201" s="26">
        <v>0</v>
      </c>
    </row>
    <row r="8202" spans="3:4" x14ac:dyDescent="0.35">
      <c r="C8202" s="3" t="s">
        <v>11037</v>
      </c>
      <c r="D8202" s="26">
        <v>0</v>
      </c>
    </row>
    <row r="8203" spans="3:4" x14ac:dyDescent="0.35">
      <c r="C8203" s="3" t="s">
        <v>10414</v>
      </c>
      <c r="D8203" s="26">
        <v>0</v>
      </c>
    </row>
    <row r="8204" spans="3:4" x14ac:dyDescent="0.35">
      <c r="C8204" s="3" t="s">
        <v>11039</v>
      </c>
      <c r="D8204" s="26">
        <v>0</v>
      </c>
    </row>
    <row r="8205" spans="3:4" x14ac:dyDescent="0.35">
      <c r="C8205" s="3" t="s">
        <v>10415</v>
      </c>
      <c r="D8205" s="26">
        <v>0</v>
      </c>
    </row>
    <row r="8206" spans="3:4" x14ac:dyDescent="0.35">
      <c r="C8206" s="3" t="s">
        <v>11041</v>
      </c>
      <c r="D8206" s="26">
        <v>0</v>
      </c>
    </row>
    <row r="8207" spans="3:4" x14ac:dyDescent="0.35">
      <c r="C8207" s="3" t="s">
        <v>10416</v>
      </c>
      <c r="D8207" s="26">
        <v>0</v>
      </c>
    </row>
    <row r="8208" spans="3:4" x14ac:dyDescent="0.35">
      <c r="C8208" s="3" t="s">
        <v>11043</v>
      </c>
      <c r="D8208" s="26">
        <v>0</v>
      </c>
    </row>
    <row r="8209" spans="3:4" x14ac:dyDescent="0.35">
      <c r="C8209" s="3" t="s">
        <v>10417</v>
      </c>
      <c r="D8209" s="26">
        <v>0</v>
      </c>
    </row>
    <row r="8210" spans="3:4" x14ac:dyDescent="0.35">
      <c r="C8210" s="3" t="s">
        <v>11045</v>
      </c>
      <c r="D8210" s="26">
        <v>0</v>
      </c>
    </row>
    <row r="8211" spans="3:4" x14ac:dyDescent="0.35">
      <c r="C8211" s="3" t="s">
        <v>10418</v>
      </c>
      <c r="D8211" s="26">
        <v>0</v>
      </c>
    </row>
    <row r="8212" spans="3:4" x14ac:dyDescent="0.35">
      <c r="C8212" s="3" t="s">
        <v>11047</v>
      </c>
      <c r="D8212" s="26">
        <v>0</v>
      </c>
    </row>
    <row r="8213" spans="3:4" x14ac:dyDescent="0.35">
      <c r="C8213" s="3" t="s">
        <v>10419</v>
      </c>
      <c r="D8213" s="26">
        <v>0</v>
      </c>
    </row>
    <row r="8214" spans="3:4" x14ac:dyDescent="0.35">
      <c r="C8214" s="3" t="s">
        <v>11049</v>
      </c>
      <c r="D8214" s="26">
        <v>0</v>
      </c>
    </row>
    <row r="8215" spans="3:4" x14ac:dyDescent="0.35">
      <c r="C8215" s="3" t="s">
        <v>10420</v>
      </c>
      <c r="D8215" s="26">
        <v>0</v>
      </c>
    </row>
    <row r="8216" spans="3:4" x14ac:dyDescent="0.35">
      <c r="C8216" s="3" t="s">
        <v>11051</v>
      </c>
      <c r="D8216" s="26">
        <v>0</v>
      </c>
    </row>
    <row r="8217" spans="3:4" x14ac:dyDescent="0.35">
      <c r="C8217" s="3" t="s">
        <v>10421</v>
      </c>
      <c r="D8217" s="26">
        <v>0</v>
      </c>
    </row>
    <row r="8218" spans="3:4" x14ac:dyDescent="0.35">
      <c r="C8218" s="3" t="s">
        <v>11053</v>
      </c>
      <c r="D8218" s="26">
        <v>0</v>
      </c>
    </row>
    <row r="8219" spans="3:4" x14ac:dyDescent="0.35">
      <c r="C8219" s="3" t="s">
        <v>10422</v>
      </c>
      <c r="D8219" s="26">
        <v>0</v>
      </c>
    </row>
    <row r="8220" spans="3:4" x14ac:dyDescent="0.35">
      <c r="C8220" s="3" t="s">
        <v>11055</v>
      </c>
      <c r="D8220" s="26">
        <v>0</v>
      </c>
    </row>
    <row r="8221" spans="3:4" x14ac:dyDescent="0.35">
      <c r="C8221" s="3" t="s">
        <v>10423</v>
      </c>
      <c r="D8221" s="26">
        <v>0</v>
      </c>
    </row>
    <row r="8222" spans="3:4" x14ac:dyDescent="0.35">
      <c r="C8222" s="3" t="s">
        <v>11057</v>
      </c>
      <c r="D8222" s="26">
        <v>0</v>
      </c>
    </row>
    <row r="8223" spans="3:4" x14ac:dyDescent="0.35">
      <c r="C8223" s="3" t="s">
        <v>10424</v>
      </c>
      <c r="D8223" s="26">
        <v>0</v>
      </c>
    </row>
    <row r="8224" spans="3:4" x14ac:dyDescent="0.35">
      <c r="C8224" s="3" t="s">
        <v>11059</v>
      </c>
      <c r="D8224" s="26">
        <v>0</v>
      </c>
    </row>
    <row r="8225" spans="3:4" x14ac:dyDescent="0.35">
      <c r="C8225" s="3" t="s">
        <v>10425</v>
      </c>
      <c r="D8225" s="26">
        <v>0</v>
      </c>
    </row>
    <row r="8226" spans="3:4" x14ac:dyDescent="0.35">
      <c r="C8226" s="3" t="s">
        <v>11061</v>
      </c>
      <c r="D8226" s="26">
        <v>0</v>
      </c>
    </row>
    <row r="8227" spans="3:4" x14ac:dyDescent="0.35">
      <c r="C8227" s="3" t="s">
        <v>10426</v>
      </c>
      <c r="D8227" s="26">
        <v>0</v>
      </c>
    </row>
    <row r="8228" spans="3:4" x14ac:dyDescent="0.35">
      <c r="C8228" s="3" t="s">
        <v>11063</v>
      </c>
      <c r="D8228" s="26">
        <v>0</v>
      </c>
    </row>
    <row r="8229" spans="3:4" x14ac:dyDescent="0.35">
      <c r="C8229" s="3" t="s">
        <v>10427</v>
      </c>
      <c r="D8229" s="26">
        <v>0</v>
      </c>
    </row>
    <row r="8230" spans="3:4" x14ac:dyDescent="0.35">
      <c r="C8230" s="3" t="s">
        <v>11065</v>
      </c>
      <c r="D8230" s="26">
        <v>0</v>
      </c>
    </row>
    <row r="8231" spans="3:4" x14ac:dyDescent="0.35">
      <c r="C8231" s="3" t="s">
        <v>10428</v>
      </c>
      <c r="D8231" s="26">
        <v>0</v>
      </c>
    </row>
    <row r="8232" spans="3:4" x14ac:dyDescent="0.35">
      <c r="C8232" s="3" t="s">
        <v>11067</v>
      </c>
      <c r="D8232" s="26">
        <v>0</v>
      </c>
    </row>
    <row r="8233" spans="3:4" x14ac:dyDescent="0.35">
      <c r="C8233" s="3" t="s">
        <v>10429</v>
      </c>
      <c r="D8233" s="26">
        <v>0</v>
      </c>
    </row>
    <row r="8234" spans="3:4" x14ac:dyDescent="0.35">
      <c r="C8234" s="3" t="s">
        <v>11069</v>
      </c>
      <c r="D8234" s="26">
        <v>0</v>
      </c>
    </row>
    <row r="8235" spans="3:4" x14ac:dyDescent="0.35">
      <c r="C8235" s="3" t="s">
        <v>10430</v>
      </c>
      <c r="D8235" s="26">
        <v>0</v>
      </c>
    </row>
    <row r="8236" spans="3:4" x14ac:dyDescent="0.35">
      <c r="C8236" s="3" t="s">
        <v>11071</v>
      </c>
      <c r="D8236" s="26">
        <v>0</v>
      </c>
    </row>
    <row r="8237" spans="3:4" x14ac:dyDescent="0.35">
      <c r="C8237" s="3" t="s">
        <v>10431</v>
      </c>
      <c r="D8237" s="26">
        <v>0</v>
      </c>
    </row>
    <row r="8238" spans="3:4" x14ac:dyDescent="0.35">
      <c r="C8238" s="3" t="s">
        <v>11073</v>
      </c>
      <c r="D8238" s="26">
        <v>0</v>
      </c>
    </row>
    <row r="8239" spans="3:4" x14ac:dyDescent="0.35">
      <c r="C8239" s="3" t="s">
        <v>10432</v>
      </c>
      <c r="D8239" s="26">
        <v>0</v>
      </c>
    </row>
    <row r="8240" spans="3:4" x14ac:dyDescent="0.35">
      <c r="C8240" s="3" t="s">
        <v>11075</v>
      </c>
      <c r="D8240" s="26">
        <v>0</v>
      </c>
    </row>
    <row r="8241" spans="3:4" x14ac:dyDescent="0.35">
      <c r="C8241" s="3" t="s">
        <v>10433</v>
      </c>
      <c r="D8241" s="26">
        <v>0</v>
      </c>
    </row>
    <row r="8242" spans="3:4" x14ac:dyDescent="0.35">
      <c r="C8242" s="3" t="s">
        <v>11077</v>
      </c>
      <c r="D8242" s="26">
        <v>0</v>
      </c>
    </row>
    <row r="8243" spans="3:4" x14ac:dyDescent="0.35">
      <c r="C8243" s="3" t="s">
        <v>10434</v>
      </c>
      <c r="D8243" s="26">
        <v>0</v>
      </c>
    </row>
    <row r="8244" spans="3:4" x14ac:dyDescent="0.35">
      <c r="C8244" s="3" t="s">
        <v>11079</v>
      </c>
      <c r="D8244" s="26">
        <v>0</v>
      </c>
    </row>
    <row r="8245" spans="3:4" x14ac:dyDescent="0.35">
      <c r="C8245" s="3" t="s">
        <v>10435</v>
      </c>
      <c r="D8245" s="26">
        <v>0</v>
      </c>
    </row>
    <row r="8246" spans="3:4" x14ac:dyDescent="0.35">
      <c r="C8246" s="3" t="s">
        <v>11081</v>
      </c>
      <c r="D8246" s="26">
        <v>0</v>
      </c>
    </row>
    <row r="8247" spans="3:4" x14ac:dyDescent="0.35">
      <c r="C8247" s="3" t="s">
        <v>10436</v>
      </c>
      <c r="D8247" s="26">
        <v>0</v>
      </c>
    </row>
    <row r="8248" spans="3:4" x14ac:dyDescent="0.35">
      <c r="C8248" s="3" t="s">
        <v>11083</v>
      </c>
      <c r="D8248" s="26">
        <v>0</v>
      </c>
    </row>
    <row r="8249" spans="3:4" x14ac:dyDescent="0.35">
      <c r="C8249" s="3" t="s">
        <v>10437</v>
      </c>
      <c r="D8249" s="26">
        <v>0</v>
      </c>
    </row>
    <row r="8250" spans="3:4" x14ac:dyDescent="0.35">
      <c r="C8250" s="3" t="s">
        <v>11085</v>
      </c>
      <c r="D8250" s="26">
        <v>0</v>
      </c>
    </row>
    <row r="8251" spans="3:4" x14ac:dyDescent="0.35">
      <c r="C8251" s="3" t="s">
        <v>10438</v>
      </c>
      <c r="D8251" s="26">
        <v>0</v>
      </c>
    </row>
    <row r="8252" spans="3:4" x14ac:dyDescent="0.35">
      <c r="C8252" s="3" t="s">
        <v>11087</v>
      </c>
      <c r="D8252" s="26">
        <v>0</v>
      </c>
    </row>
    <row r="8253" spans="3:4" x14ac:dyDescent="0.35">
      <c r="C8253" s="3" t="s">
        <v>10439</v>
      </c>
      <c r="D8253" s="26">
        <v>0</v>
      </c>
    </row>
    <row r="8254" spans="3:4" x14ac:dyDescent="0.35">
      <c r="C8254" s="3" t="s">
        <v>11089</v>
      </c>
      <c r="D8254" s="26">
        <v>0</v>
      </c>
    </row>
    <row r="8255" spans="3:4" x14ac:dyDescent="0.35">
      <c r="C8255" s="3" t="s">
        <v>10440</v>
      </c>
      <c r="D8255" s="26">
        <v>0</v>
      </c>
    </row>
    <row r="8256" spans="3:4" x14ac:dyDescent="0.35">
      <c r="C8256" s="3" t="s">
        <v>11091</v>
      </c>
      <c r="D8256" s="26">
        <v>0</v>
      </c>
    </row>
    <row r="8257" spans="3:4" x14ac:dyDescent="0.35">
      <c r="C8257" s="3" t="s">
        <v>10441</v>
      </c>
      <c r="D8257" s="26">
        <v>0</v>
      </c>
    </row>
    <row r="8258" spans="3:4" x14ac:dyDescent="0.35">
      <c r="C8258" s="3" t="s">
        <v>11093</v>
      </c>
      <c r="D8258" s="26">
        <v>0</v>
      </c>
    </row>
    <row r="8259" spans="3:4" x14ac:dyDescent="0.35">
      <c r="C8259" s="3" t="s">
        <v>10442</v>
      </c>
      <c r="D8259" s="26">
        <v>0</v>
      </c>
    </row>
    <row r="8260" spans="3:4" x14ac:dyDescent="0.35">
      <c r="C8260" s="3" t="s">
        <v>11095</v>
      </c>
      <c r="D8260" s="26">
        <v>0</v>
      </c>
    </row>
    <row r="8261" spans="3:4" x14ac:dyDescent="0.35">
      <c r="C8261" s="3" t="s">
        <v>10443</v>
      </c>
      <c r="D8261" s="26">
        <v>0</v>
      </c>
    </row>
    <row r="8262" spans="3:4" x14ac:dyDescent="0.35">
      <c r="C8262" s="3" t="s">
        <v>11097</v>
      </c>
      <c r="D8262" s="26">
        <v>0</v>
      </c>
    </row>
    <row r="8263" spans="3:4" x14ac:dyDescent="0.35">
      <c r="C8263" s="3" t="s">
        <v>10444</v>
      </c>
      <c r="D8263" s="26">
        <v>0</v>
      </c>
    </row>
    <row r="8264" spans="3:4" x14ac:dyDescent="0.35">
      <c r="C8264" s="3" t="s">
        <v>11099</v>
      </c>
      <c r="D8264" s="26">
        <v>0</v>
      </c>
    </row>
    <row r="8265" spans="3:4" x14ac:dyDescent="0.35">
      <c r="C8265" s="3" t="s">
        <v>10445</v>
      </c>
      <c r="D8265" s="26">
        <v>0</v>
      </c>
    </row>
    <row r="8266" spans="3:4" x14ac:dyDescent="0.35">
      <c r="C8266" s="3" t="s">
        <v>11101</v>
      </c>
      <c r="D8266" s="26">
        <v>0</v>
      </c>
    </row>
    <row r="8267" spans="3:4" x14ac:dyDescent="0.35">
      <c r="C8267" s="3" t="s">
        <v>10446</v>
      </c>
      <c r="D8267" s="26">
        <v>0</v>
      </c>
    </row>
    <row r="8268" spans="3:4" x14ac:dyDescent="0.35">
      <c r="C8268" s="3" t="s">
        <v>11103</v>
      </c>
      <c r="D8268" s="26">
        <v>0</v>
      </c>
    </row>
    <row r="8269" spans="3:4" x14ac:dyDescent="0.35">
      <c r="C8269" s="3" t="s">
        <v>10447</v>
      </c>
      <c r="D8269" s="26">
        <v>0</v>
      </c>
    </row>
    <row r="8270" spans="3:4" x14ac:dyDescent="0.35">
      <c r="C8270" s="3" t="s">
        <v>11105</v>
      </c>
      <c r="D8270" s="26">
        <v>0</v>
      </c>
    </row>
    <row r="8271" spans="3:4" x14ac:dyDescent="0.35">
      <c r="C8271" s="3" t="s">
        <v>10448</v>
      </c>
      <c r="D8271" s="26">
        <v>0</v>
      </c>
    </row>
    <row r="8272" spans="3:4" x14ac:dyDescent="0.35">
      <c r="C8272" s="3" t="s">
        <v>11107</v>
      </c>
      <c r="D8272" s="26">
        <v>0</v>
      </c>
    </row>
    <row r="8273" spans="3:4" x14ac:dyDescent="0.35">
      <c r="C8273" s="3" t="s">
        <v>10449</v>
      </c>
      <c r="D8273" s="26">
        <v>0</v>
      </c>
    </row>
    <row r="8274" spans="3:4" x14ac:dyDescent="0.35">
      <c r="C8274" s="3" t="s">
        <v>11109</v>
      </c>
      <c r="D8274" s="26">
        <v>0</v>
      </c>
    </row>
    <row r="8275" spans="3:4" x14ac:dyDescent="0.35">
      <c r="C8275" s="3" t="s">
        <v>10450</v>
      </c>
      <c r="D8275" s="26">
        <v>0</v>
      </c>
    </row>
    <row r="8276" spans="3:4" x14ac:dyDescent="0.35">
      <c r="C8276" s="3" t="s">
        <v>11111</v>
      </c>
      <c r="D8276" s="26">
        <v>0</v>
      </c>
    </row>
    <row r="8277" spans="3:4" x14ac:dyDescent="0.35">
      <c r="C8277" s="3" t="s">
        <v>10451</v>
      </c>
      <c r="D8277" s="26">
        <v>0</v>
      </c>
    </row>
    <row r="8278" spans="3:4" x14ac:dyDescent="0.35">
      <c r="C8278" s="3" t="s">
        <v>11113</v>
      </c>
      <c r="D8278" s="26">
        <v>0</v>
      </c>
    </row>
    <row r="8279" spans="3:4" x14ac:dyDescent="0.35">
      <c r="C8279" s="3" t="s">
        <v>10452</v>
      </c>
      <c r="D8279" s="26">
        <v>0</v>
      </c>
    </row>
    <row r="8280" spans="3:4" x14ac:dyDescent="0.35">
      <c r="C8280" s="3" t="s">
        <v>11115</v>
      </c>
      <c r="D8280" s="26">
        <v>0</v>
      </c>
    </row>
    <row r="8281" spans="3:4" x14ac:dyDescent="0.35">
      <c r="C8281" s="3" t="s">
        <v>10453</v>
      </c>
      <c r="D8281" s="26">
        <v>0</v>
      </c>
    </row>
    <row r="8282" spans="3:4" x14ac:dyDescent="0.35">
      <c r="C8282" s="3" t="s">
        <v>11117</v>
      </c>
      <c r="D8282" s="26">
        <v>0</v>
      </c>
    </row>
    <row r="8283" spans="3:4" x14ac:dyDescent="0.35">
      <c r="C8283" s="3" t="s">
        <v>10454</v>
      </c>
      <c r="D8283" s="26">
        <v>0</v>
      </c>
    </row>
    <row r="8284" spans="3:4" x14ac:dyDescent="0.35">
      <c r="C8284" s="3" t="s">
        <v>11119</v>
      </c>
      <c r="D8284" s="26">
        <v>0</v>
      </c>
    </row>
    <row r="8285" spans="3:4" x14ac:dyDescent="0.35">
      <c r="C8285" s="3" t="s">
        <v>10455</v>
      </c>
      <c r="D8285" s="26">
        <v>0</v>
      </c>
    </row>
    <row r="8286" spans="3:4" x14ac:dyDescent="0.35">
      <c r="C8286" s="3" t="s">
        <v>11121</v>
      </c>
      <c r="D8286" s="26">
        <v>0</v>
      </c>
    </row>
    <row r="8287" spans="3:4" x14ac:dyDescent="0.35">
      <c r="C8287" s="3" t="s">
        <v>10456</v>
      </c>
      <c r="D8287" s="26">
        <v>0</v>
      </c>
    </row>
    <row r="8288" spans="3:4" x14ac:dyDescent="0.35">
      <c r="C8288" s="3" t="s">
        <v>11123</v>
      </c>
      <c r="D8288" s="26">
        <v>0</v>
      </c>
    </row>
    <row r="8289" spans="3:4" x14ac:dyDescent="0.35">
      <c r="C8289" s="3" t="s">
        <v>10457</v>
      </c>
      <c r="D8289" s="26">
        <v>0</v>
      </c>
    </row>
    <row r="8290" spans="3:4" x14ac:dyDescent="0.35">
      <c r="C8290" s="3" t="s">
        <v>11125</v>
      </c>
      <c r="D8290" s="26">
        <v>0</v>
      </c>
    </row>
    <row r="8291" spans="3:4" x14ac:dyDescent="0.35">
      <c r="C8291" s="3" t="s">
        <v>10458</v>
      </c>
      <c r="D8291" s="26">
        <v>0</v>
      </c>
    </row>
    <row r="8292" spans="3:4" x14ac:dyDescent="0.35">
      <c r="C8292" s="3" t="s">
        <v>11127</v>
      </c>
      <c r="D8292" s="26">
        <v>0</v>
      </c>
    </row>
    <row r="8293" spans="3:4" x14ac:dyDescent="0.35">
      <c r="C8293" s="3" t="s">
        <v>10459</v>
      </c>
      <c r="D8293" s="26">
        <v>0</v>
      </c>
    </row>
    <row r="8294" spans="3:4" x14ac:dyDescent="0.35">
      <c r="C8294" s="3" t="s">
        <v>11129</v>
      </c>
      <c r="D8294" s="26">
        <v>0</v>
      </c>
    </row>
    <row r="8295" spans="3:4" x14ac:dyDescent="0.35">
      <c r="C8295" s="3" t="s">
        <v>10460</v>
      </c>
      <c r="D8295" s="26">
        <v>0</v>
      </c>
    </row>
    <row r="8296" spans="3:4" x14ac:dyDescent="0.35">
      <c r="C8296" s="3" t="s">
        <v>11131</v>
      </c>
      <c r="D8296" s="26">
        <v>0</v>
      </c>
    </row>
    <row r="8297" spans="3:4" x14ac:dyDescent="0.35">
      <c r="C8297" s="3" t="s">
        <v>10461</v>
      </c>
      <c r="D8297" s="26">
        <v>0</v>
      </c>
    </row>
    <row r="8298" spans="3:4" x14ac:dyDescent="0.35">
      <c r="C8298" s="3" t="s">
        <v>11133</v>
      </c>
      <c r="D8298" s="26">
        <v>0</v>
      </c>
    </row>
    <row r="8299" spans="3:4" x14ac:dyDescent="0.35">
      <c r="C8299" s="3" t="s">
        <v>10462</v>
      </c>
      <c r="D8299" s="26">
        <v>0</v>
      </c>
    </row>
    <row r="8300" spans="3:4" x14ac:dyDescent="0.35">
      <c r="C8300" s="3" t="s">
        <v>11135</v>
      </c>
      <c r="D8300" s="26">
        <v>0</v>
      </c>
    </row>
    <row r="8301" spans="3:4" x14ac:dyDescent="0.35">
      <c r="C8301" s="3" t="s">
        <v>10463</v>
      </c>
      <c r="D8301" s="26">
        <v>0</v>
      </c>
    </row>
    <row r="8302" spans="3:4" x14ac:dyDescent="0.35">
      <c r="C8302" s="3" t="s">
        <v>11137</v>
      </c>
      <c r="D8302" s="26">
        <v>0</v>
      </c>
    </row>
    <row r="8303" spans="3:4" x14ac:dyDescent="0.35">
      <c r="C8303" s="3" t="s">
        <v>10464</v>
      </c>
      <c r="D8303" s="26">
        <v>0</v>
      </c>
    </row>
    <row r="8304" spans="3:4" x14ac:dyDescent="0.35">
      <c r="C8304" s="3" t="s">
        <v>11139</v>
      </c>
      <c r="D8304" s="26">
        <v>0</v>
      </c>
    </row>
    <row r="8305" spans="3:4" x14ac:dyDescent="0.35">
      <c r="C8305" s="3" t="s">
        <v>10465</v>
      </c>
      <c r="D8305" s="26">
        <v>0</v>
      </c>
    </row>
    <row r="8306" spans="3:4" x14ac:dyDescent="0.35">
      <c r="C8306" s="3" t="s">
        <v>11141</v>
      </c>
      <c r="D8306" s="26">
        <v>0</v>
      </c>
    </row>
    <row r="8307" spans="3:4" x14ac:dyDescent="0.35">
      <c r="C8307" s="3" t="s">
        <v>10466</v>
      </c>
      <c r="D8307" s="26">
        <v>0</v>
      </c>
    </row>
    <row r="8308" spans="3:4" x14ac:dyDescent="0.35">
      <c r="C8308" s="3" t="s">
        <v>11143</v>
      </c>
      <c r="D8308" s="26">
        <v>0</v>
      </c>
    </row>
    <row r="8309" spans="3:4" x14ac:dyDescent="0.35">
      <c r="C8309" s="3" t="s">
        <v>10467</v>
      </c>
      <c r="D8309" s="26">
        <v>0</v>
      </c>
    </row>
    <row r="8310" spans="3:4" x14ac:dyDescent="0.35">
      <c r="C8310" s="3" t="s">
        <v>11145</v>
      </c>
      <c r="D8310" s="26">
        <v>0</v>
      </c>
    </row>
    <row r="8311" spans="3:4" x14ac:dyDescent="0.35">
      <c r="C8311" s="3" t="s">
        <v>10468</v>
      </c>
      <c r="D8311" s="26">
        <v>0</v>
      </c>
    </row>
    <row r="8312" spans="3:4" x14ac:dyDescent="0.35">
      <c r="C8312" s="3" t="s">
        <v>11147</v>
      </c>
      <c r="D8312" s="26">
        <v>0</v>
      </c>
    </row>
    <row r="8313" spans="3:4" x14ac:dyDescent="0.35">
      <c r="C8313" s="3" t="s">
        <v>10469</v>
      </c>
      <c r="D8313" s="26">
        <v>0</v>
      </c>
    </row>
    <row r="8314" spans="3:4" x14ac:dyDescent="0.35">
      <c r="C8314" s="3" t="s">
        <v>11149</v>
      </c>
      <c r="D8314" s="26">
        <v>0</v>
      </c>
    </row>
    <row r="8315" spans="3:4" x14ac:dyDescent="0.35">
      <c r="C8315" s="3" t="s">
        <v>10470</v>
      </c>
      <c r="D8315" s="26">
        <v>0</v>
      </c>
    </row>
    <row r="8316" spans="3:4" x14ac:dyDescent="0.35">
      <c r="C8316" s="3" t="s">
        <v>11151</v>
      </c>
      <c r="D8316" s="26">
        <v>0</v>
      </c>
    </row>
    <row r="8317" spans="3:4" x14ac:dyDescent="0.35">
      <c r="C8317" s="3" t="s">
        <v>10471</v>
      </c>
      <c r="D8317" s="26">
        <v>0</v>
      </c>
    </row>
    <row r="8318" spans="3:4" x14ac:dyDescent="0.35">
      <c r="C8318" s="3" t="s">
        <v>11153</v>
      </c>
      <c r="D8318" s="26">
        <v>0</v>
      </c>
    </row>
    <row r="8319" spans="3:4" x14ac:dyDescent="0.35">
      <c r="C8319" s="3" t="s">
        <v>10472</v>
      </c>
      <c r="D8319" s="26">
        <v>0</v>
      </c>
    </row>
    <row r="8320" spans="3:4" x14ac:dyDescent="0.35">
      <c r="C8320" s="3" t="s">
        <v>11155</v>
      </c>
      <c r="D8320" s="26">
        <v>0</v>
      </c>
    </row>
    <row r="8321" spans="3:4" x14ac:dyDescent="0.35">
      <c r="C8321" s="3" t="s">
        <v>10473</v>
      </c>
      <c r="D8321" s="26">
        <v>0</v>
      </c>
    </row>
    <row r="8322" spans="3:4" x14ac:dyDescent="0.35">
      <c r="C8322" s="3" t="s">
        <v>11157</v>
      </c>
      <c r="D8322" s="26">
        <v>0</v>
      </c>
    </row>
    <row r="8323" spans="3:4" x14ac:dyDescent="0.35">
      <c r="C8323" s="3" t="s">
        <v>10474</v>
      </c>
      <c r="D8323" s="26">
        <v>0</v>
      </c>
    </row>
    <row r="8324" spans="3:4" x14ac:dyDescent="0.35">
      <c r="C8324" s="3" t="s">
        <v>11159</v>
      </c>
      <c r="D8324" s="26">
        <v>0</v>
      </c>
    </row>
    <row r="8325" spans="3:4" x14ac:dyDescent="0.35">
      <c r="C8325" s="3" t="s">
        <v>10475</v>
      </c>
      <c r="D8325" s="26">
        <v>0</v>
      </c>
    </row>
    <row r="8326" spans="3:4" x14ac:dyDescent="0.35">
      <c r="C8326" s="3" t="s">
        <v>11161</v>
      </c>
      <c r="D8326" s="26">
        <v>0</v>
      </c>
    </row>
    <row r="8327" spans="3:4" x14ac:dyDescent="0.35">
      <c r="C8327" s="3" t="s">
        <v>10476</v>
      </c>
      <c r="D8327" s="26">
        <v>0</v>
      </c>
    </row>
    <row r="8328" spans="3:4" x14ac:dyDescent="0.35">
      <c r="C8328" s="3" t="s">
        <v>11163</v>
      </c>
      <c r="D8328" s="26">
        <v>0</v>
      </c>
    </row>
    <row r="8329" spans="3:4" x14ac:dyDescent="0.35">
      <c r="C8329" s="3" t="s">
        <v>10477</v>
      </c>
      <c r="D8329" s="26">
        <v>0</v>
      </c>
    </row>
    <row r="8330" spans="3:4" x14ac:dyDescent="0.35">
      <c r="C8330" s="3" t="s">
        <v>11165</v>
      </c>
      <c r="D8330" s="26">
        <v>0</v>
      </c>
    </row>
    <row r="8331" spans="3:4" x14ac:dyDescent="0.35">
      <c r="C8331" s="3" t="s">
        <v>10478</v>
      </c>
      <c r="D8331" s="26">
        <v>0</v>
      </c>
    </row>
    <row r="8332" spans="3:4" x14ac:dyDescent="0.35">
      <c r="C8332" s="3" t="s">
        <v>11167</v>
      </c>
      <c r="D8332" s="26">
        <v>0</v>
      </c>
    </row>
    <row r="8333" spans="3:4" x14ac:dyDescent="0.35">
      <c r="C8333" s="3" t="s">
        <v>10479</v>
      </c>
      <c r="D8333" s="26">
        <v>0</v>
      </c>
    </row>
    <row r="8334" spans="3:4" x14ac:dyDescent="0.35">
      <c r="C8334" s="3" t="s">
        <v>11169</v>
      </c>
      <c r="D8334" s="26">
        <v>0</v>
      </c>
    </row>
    <row r="8335" spans="3:4" x14ac:dyDescent="0.35">
      <c r="C8335" s="3" t="s">
        <v>10480</v>
      </c>
      <c r="D8335" s="26">
        <v>0</v>
      </c>
    </row>
    <row r="8336" spans="3:4" x14ac:dyDescent="0.35">
      <c r="C8336" s="3" t="s">
        <v>11171</v>
      </c>
      <c r="D8336" s="26">
        <v>0</v>
      </c>
    </row>
    <row r="8337" spans="3:4" x14ac:dyDescent="0.35">
      <c r="C8337" s="3" t="s">
        <v>10481</v>
      </c>
      <c r="D8337" s="26">
        <v>0</v>
      </c>
    </row>
    <row r="8338" spans="3:4" x14ac:dyDescent="0.35">
      <c r="C8338" s="3" t="s">
        <v>11173</v>
      </c>
      <c r="D8338" s="26">
        <v>0</v>
      </c>
    </row>
    <row r="8339" spans="3:4" x14ac:dyDescent="0.35">
      <c r="C8339" s="3" t="s">
        <v>10482</v>
      </c>
      <c r="D8339" s="26">
        <v>0</v>
      </c>
    </row>
    <row r="8340" spans="3:4" x14ac:dyDescent="0.35">
      <c r="C8340" s="3" t="s">
        <v>11175</v>
      </c>
      <c r="D8340" s="26">
        <v>0</v>
      </c>
    </row>
    <row r="8341" spans="3:4" x14ac:dyDescent="0.35">
      <c r="C8341" s="3" t="s">
        <v>10483</v>
      </c>
      <c r="D8341" s="26">
        <v>0</v>
      </c>
    </row>
    <row r="8342" spans="3:4" x14ac:dyDescent="0.35">
      <c r="C8342" s="3" t="s">
        <v>11177</v>
      </c>
      <c r="D8342" s="26">
        <v>0</v>
      </c>
    </row>
    <row r="8343" spans="3:4" x14ac:dyDescent="0.35">
      <c r="C8343" s="3" t="s">
        <v>10484</v>
      </c>
      <c r="D8343" s="26">
        <v>0</v>
      </c>
    </row>
    <row r="8344" spans="3:4" x14ac:dyDescent="0.35">
      <c r="C8344" s="3" t="s">
        <v>11179</v>
      </c>
      <c r="D8344" s="26">
        <v>0</v>
      </c>
    </row>
    <row r="8345" spans="3:4" x14ac:dyDescent="0.35">
      <c r="C8345" s="3" t="s">
        <v>10485</v>
      </c>
      <c r="D8345" s="26">
        <v>0</v>
      </c>
    </row>
    <row r="8346" spans="3:4" x14ac:dyDescent="0.35">
      <c r="C8346" s="3" t="s">
        <v>11181</v>
      </c>
      <c r="D8346" s="26">
        <v>0</v>
      </c>
    </row>
    <row r="8347" spans="3:4" x14ac:dyDescent="0.35">
      <c r="C8347" s="3" t="s">
        <v>10486</v>
      </c>
      <c r="D8347" s="26">
        <v>0</v>
      </c>
    </row>
    <row r="8348" spans="3:4" x14ac:dyDescent="0.35">
      <c r="C8348" s="3" t="s">
        <v>11183</v>
      </c>
      <c r="D8348" s="26">
        <v>0</v>
      </c>
    </row>
    <row r="8349" spans="3:4" x14ac:dyDescent="0.35">
      <c r="C8349" s="3" t="s">
        <v>10487</v>
      </c>
      <c r="D8349" s="26">
        <v>0</v>
      </c>
    </row>
    <row r="8350" spans="3:4" x14ac:dyDescent="0.35">
      <c r="C8350" s="3" t="s">
        <v>11185</v>
      </c>
      <c r="D8350" s="26">
        <v>0</v>
      </c>
    </row>
    <row r="8351" spans="3:4" x14ac:dyDescent="0.35">
      <c r="C8351" s="3" t="s">
        <v>10488</v>
      </c>
      <c r="D8351" s="26">
        <v>0</v>
      </c>
    </row>
    <row r="8352" spans="3:4" x14ac:dyDescent="0.35">
      <c r="C8352" s="3" t="s">
        <v>11187</v>
      </c>
      <c r="D8352" s="26">
        <v>0</v>
      </c>
    </row>
    <row r="8353" spans="3:4" x14ac:dyDescent="0.35">
      <c r="C8353" s="3" t="s">
        <v>10489</v>
      </c>
      <c r="D8353" s="26">
        <v>0</v>
      </c>
    </row>
    <row r="8354" spans="3:4" x14ac:dyDescent="0.35">
      <c r="C8354" s="3" t="s">
        <v>11189</v>
      </c>
      <c r="D8354" s="26">
        <v>0</v>
      </c>
    </row>
    <row r="8355" spans="3:4" x14ac:dyDescent="0.35">
      <c r="C8355" s="3" t="s">
        <v>10490</v>
      </c>
      <c r="D8355" s="26">
        <v>0</v>
      </c>
    </row>
    <row r="8356" spans="3:4" x14ac:dyDescent="0.35">
      <c r="C8356" s="3" t="s">
        <v>11191</v>
      </c>
      <c r="D8356" s="26">
        <v>0</v>
      </c>
    </row>
    <row r="8357" spans="3:4" x14ac:dyDescent="0.35">
      <c r="C8357" s="3" t="s">
        <v>10491</v>
      </c>
      <c r="D8357" s="26">
        <v>0</v>
      </c>
    </row>
    <row r="8358" spans="3:4" x14ac:dyDescent="0.35">
      <c r="C8358" s="3" t="s">
        <v>11193</v>
      </c>
      <c r="D8358" s="26">
        <v>0</v>
      </c>
    </row>
    <row r="8359" spans="3:4" x14ac:dyDescent="0.35">
      <c r="C8359" s="3" t="s">
        <v>10492</v>
      </c>
      <c r="D8359" s="26">
        <v>0</v>
      </c>
    </row>
    <row r="8360" spans="3:4" x14ac:dyDescent="0.35">
      <c r="C8360" s="3" t="s">
        <v>11195</v>
      </c>
      <c r="D8360" s="26">
        <v>0</v>
      </c>
    </row>
    <row r="8361" spans="3:4" x14ac:dyDescent="0.35">
      <c r="C8361" s="3" t="s">
        <v>10493</v>
      </c>
      <c r="D8361" s="26">
        <v>0</v>
      </c>
    </row>
    <row r="8362" spans="3:4" x14ac:dyDescent="0.35">
      <c r="C8362" s="3" t="s">
        <v>11197</v>
      </c>
      <c r="D8362" s="26">
        <v>0</v>
      </c>
    </row>
    <row r="8363" spans="3:4" x14ac:dyDescent="0.35">
      <c r="C8363" s="3" t="s">
        <v>10494</v>
      </c>
      <c r="D8363" s="26">
        <v>0</v>
      </c>
    </row>
    <row r="8364" spans="3:4" x14ac:dyDescent="0.35">
      <c r="C8364" s="3" t="s">
        <v>11199</v>
      </c>
      <c r="D8364" s="26">
        <v>0</v>
      </c>
    </row>
    <row r="8365" spans="3:4" x14ac:dyDescent="0.35">
      <c r="C8365" s="3" t="s">
        <v>10495</v>
      </c>
      <c r="D8365" s="26">
        <v>0</v>
      </c>
    </row>
    <row r="8366" spans="3:4" x14ac:dyDescent="0.35">
      <c r="C8366" s="3" t="s">
        <v>9793</v>
      </c>
      <c r="D8366" s="26">
        <v>0</v>
      </c>
    </row>
    <row r="8367" spans="3:4" x14ac:dyDescent="0.35">
      <c r="C8367" s="3" t="s">
        <v>11201</v>
      </c>
      <c r="D8367" s="26">
        <v>0</v>
      </c>
    </row>
    <row r="8368" spans="3:4" x14ac:dyDescent="0.35">
      <c r="C8368" s="3" t="s">
        <v>10496</v>
      </c>
      <c r="D8368" s="26">
        <v>0</v>
      </c>
    </row>
    <row r="8369" spans="3:4" x14ac:dyDescent="0.35">
      <c r="C8369" s="3" t="s">
        <v>11204</v>
      </c>
      <c r="D8369" s="26">
        <v>0</v>
      </c>
    </row>
    <row r="8370" spans="3:4" x14ac:dyDescent="0.35">
      <c r="C8370" s="3" t="s">
        <v>10497</v>
      </c>
      <c r="D8370" s="26">
        <v>0</v>
      </c>
    </row>
    <row r="8371" spans="3:4" x14ac:dyDescent="0.35">
      <c r="C8371" s="3" t="s">
        <v>11206</v>
      </c>
      <c r="D8371" s="26">
        <v>0</v>
      </c>
    </row>
    <row r="8372" spans="3:4" x14ac:dyDescent="0.35">
      <c r="C8372" s="3" t="s">
        <v>10498</v>
      </c>
      <c r="D8372" s="26">
        <v>0</v>
      </c>
    </row>
    <row r="8373" spans="3:4" x14ac:dyDescent="0.35">
      <c r="C8373" s="3" t="s">
        <v>11208</v>
      </c>
      <c r="D8373" s="26">
        <v>0</v>
      </c>
    </row>
    <row r="8374" spans="3:4" x14ac:dyDescent="0.35">
      <c r="C8374" s="3" t="s">
        <v>10499</v>
      </c>
      <c r="D8374" s="26">
        <v>0</v>
      </c>
    </row>
    <row r="8375" spans="3:4" x14ac:dyDescent="0.35">
      <c r="C8375" s="3" t="s">
        <v>11210</v>
      </c>
      <c r="D8375" s="26">
        <v>0</v>
      </c>
    </row>
    <row r="8376" spans="3:4" x14ac:dyDescent="0.35">
      <c r="C8376" s="3" t="s">
        <v>10500</v>
      </c>
      <c r="D8376" s="26">
        <v>0</v>
      </c>
    </row>
    <row r="8377" spans="3:4" x14ac:dyDescent="0.35">
      <c r="C8377" s="3" t="s">
        <v>11212</v>
      </c>
      <c r="D8377" s="26">
        <v>0</v>
      </c>
    </row>
    <row r="8378" spans="3:4" x14ac:dyDescent="0.35">
      <c r="C8378" s="3" t="s">
        <v>10501</v>
      </c>
      <c r="D8378" s="26">
        <v>0</v>
      </c>
    </row>
    <row r="8379" spans="3:4" x14ac:dyDescent="0.35">
      <c r="C8379" s="3" t="s">
        <v>11214</v>
      </c>
      <c r="D8379" s="26">
        <v>0</v>
      </c>
    </row>
    <row r="8380" spans="3:4" x14ac:dyDescent="0.35">
      <c r="C8380" s="3" t="s">
        <v>10502</v>
      </c>
      <c r="D8380" s="26">
        <v>0</v>
      </c>
    </row>
    <row r="8381" spans="3:4" x14ac:dyDescent="0.35">
      <c r="C8381" s="3" t="s">
        <v>11216</v>
      </c>
      <c r="D8381" s="26">
        <v>0</v>
      </c>
    </row>
    <row r="8382" spans="3:4" x14ac:dyDescent="0.35">
      <c r="C8382" s="3" t="s">
        <v>10503</v>
      </c>
      <c r="D8382" s="26">
        <v>0</v>
      </c>
    </row>
    <row r="8383" spans="3:4" x14ac:dyDescent="0.35">
      <c r="C8383" s="3" t="s">
        <v>11218</v>
      </c>
      <c r="D8383" s="26">
        <v>0</v>
      </c>
    </row>
    <row r="8384" spans="3:4" x14ac:dyDescent="0.35">
      <c r="C8384" s="3" t="s">
        <v>10504</v>
      </c>
      <c r="D8384" s="26">
        <v>0</v>
      </c>
    </row>
    <row r="8385" spans="3:4" x14ac:dyDescent="0.35">
      <c r="C8385" s="3" t="s">
        <v>11220</v>
      </c>
      <c r="D8385" s="26">
        <v>0</v>
      </c>
    </row>
    <row r="8386" spans="3:4" x14ac:dyDescent="0.35">
      <c r="C8386" s="3" t="s">
        <v>10505</v>
      </c>
      <c r="D8386" s="26">
        <v>0</v>
      </c>
    </row>
    <row r="8387" spans="3:4" x14ac:dyDescent="0.35">
      <c r="C8387" s="3" t="s">
        <v>11222</v>
      </c>
      <c r="D8387" s="26">
        <v>0</v>
      </c>
    </row>
    <row r="8388" spans="3:4" x14ac:dyDescent="0.35">
      <c r="C8388" s="3" t="s">
        <v>10506</v>
      </c>
      <c r="D8388" s="26">
        <v>0</v>
      </c>
    </row>
    <row r="8389" spans="3:4" x14ac:dyDescent="0.35">
      <c r="C8389" s="3" t="s">
        <v>11224</v>
      </c>
      <c r="D8389" s="26">
        <v>0</v>
      </c>
    </row>
    <row r="8390" spans="3:4" x14ac:dyDescent="0.35">
      <c r="C8390" s="3" t="s">
        <v>10507</v>
      </c>
      <c r="D8390" s="26">
        <v>0</v>
      </c>
    </row>
    <row r="8391" spans="3:4" x14ac:dyDescent="0.35">
      <c r="C8391" s="3" t="s">
        <v>11226</v>
      </c>
      <c r="D8391" s="26">
        <v>0</v>
      </c>
    </row>
    <row r="8392" spans="3:4" x14ac:dyDescent="0.35">
      <c r="C8392" s="3" t="s">
        <v>10508</v>
      </c>
      <c r="D8392" s="26">
        <v>0</v>
      </c>
    </row>
    <row r="8393" spans="3:4" x14ac:dyDescent="0.35">
      <c r="C8393" s="3" t="s">
        <v>11228</v>
      </c>
      <c r="D8393" s="26">
        <v>0</v>
      </c>
    </row>
    <row r="8394" spans="3:4" x14ac:dyDescent="0.35">
      <c r="C8394" s="3" t="s">
        <v>10509</v>
      </c>
      <c r="D8394" s="26">
        <v>0</v>
      </c>
    </row>
    <row r="8395" spans="3:4" x14ac:dyDescent="0.35">
      <c r="C8395" s="3" t="s">
        <v>11230</v>
      </c>
      <c r="D8395" s="26">
        <v>0</v>
      </c>
    </row>
    <row r="8396" spans="3:4" x14ac:dyDescent="0.35">
      <c r="C8396" s="3" t="s">
        <v>10510</v>
      </c>
      <c r="D8396" s="26">
        <v>0</v>
      </c>
    </row>
    <row r="8397" spans="3:4" x14ac:dyDescent="0.35">
      <c r="C8397" s="3" t="s">
        <v>11232</v>
      </c>
      <c r="D8397" s="26">
        <v>0</v>
      </c>
    </row>
    <row r="8398" spans="3:4" x14ac:dyDescent="0.35">
      <c r="C8398" s="3" t="s">
        <v>10511</v>
      </c>
      <c r="D8398" s="26">
        <v>0</v>
      </c>
    </row>
    <row r="8399" spans="3:4" x14ac:dyDescent="0.35">
      <c r="C8399" s="3" t="s">
        <v>11234</v>
      </c>
      <c r="D8399" s="26">
        <v>0</v>
      </c>
    </row>
    <row r="8400" spans="3:4" x14ac:dyDescent="0.35">
      <c r="C8400" s="3" t="s">
        <v>10512</v>
      </c>
      <c r="D8400" s="26">
        <v>0</v>
      </c>
    </row>
    <row r="8401" spans="3:4" x14ac:dyDescent="0.35">
      <c r="C8401" s="3" t="s">
        <v>11236</v>
      </c>
      <c r="D8401" s="26">
        <v>0</v>
      </c>
    </row>
    <row r="8402" spans="3:4" x14ac:dyDescent="0.35">
      <c r="C8402" s="3" t="s">
        <v>10513</v>
      </c>
      <c r="D8402" s="26">
        <v>0</v>
      </c>
    </row>
    <row r="8403" spans="3:4" x14ac:dyDescent="0.35">
      <c r="C8403" s="3" t="s">
        <v>11238</v>
      </c>
      <c r="D8403" s="26">
        <v>0</v>
      </c>
    </row>
    <row r="8404" spans="3:4" x14ac:dyDescent="0.35">
      <c r="C8404" s="3" t="s">
        <v>10514</v>
      </c>
      <c r="D8404" s="26">
        <v>0</v>
      </c>
    </row>
    <row r="8405" spans="3:4" x14ac:dyDescent="0.35">
      <c r="C8405" s="3" t="s">
        <v>11240</v>
      </c>
      <c r="D8405" s="26">
        <v>0</v>
      </c>
    </row>
    <row r="8406" spans="3:4" x14ac:dyDescent="0.35">
      <c r="C8406" s="3" t="s">
        <v>10515</v>
      </c>
      <c r="D8406" s="26">
        <v>0</v>
      </c>
    </row>
    <row r="8407" spans="3:4" x14ac:dyDescent="0.35">
      <c r="C8407" s="3" t="s">
        <v>11242</v>
      </c>
      <c r="D8407" s="26">
        <v>0</v>
      </c>
    </row>
    <row r="8408" spans="3:4" x14ac:dyDescent="0.35">
      <c r="C8408" s="3" t="s">
        <v>10516</v>
      </c>
      <c r="D8408" s="26">
        <v>0</v>
      </c>
    </row>
    <row r="8409" spans="3:4" x14ac:dyDescent="0.35">
      <c r="C8409" s="3" t="s">
        <v>11244</v>
      </c>
      <c r="D8409" s="26">
        <v>0</v>
      </c>
    </row>
    <row r="8410" spans="3:4" x14ac:dyDescent="0.35">
      <c r="C8410" s="3" t="s">
        <v>10517</v>
      </c>
      <c r="D8410" s="26">
        <v>0</v>
      </c>
    </row>
    <row r="8411" spans="3:4" x14ac:dyDescent="0.35">
      <c r="C8411" s="3" t="s">
        <v>11246</v>
      </c>
      <c r="D8411" s="26">
        <v>0</v>
      </c>
    </row>
    <row r="8412" spans="3:4" x14ac:dyDescent="0.35">
      <c r="C8412" s="3" t="s">
        <v>10518</v>
      </c>
      <c r="D8412" s="26">
        <v>0</v>
      </c>
    </row>
    <row r="8413" spans="3:4" x14ac:dyDescent="0.35">
      <c r="C8413" s="3" t="s">
        <v>11248</v>
      </c>
      <c r="D8413" s="26">
        <v>0</v>
      </c>
    </row>
    <row r="8414" spans="3:4" x14ac:dyDescent="0.35">
      <c r="C8414" s="3" t="s">
        <v>10519</v>
      </c>
      <c r="D8414" s="26">
        <v>0</v>
      </c>
    </row>
    <row r="8415" spans="3:4" x14ac:dyDescent="0.35">
      <c r="C8415" s="3" t="s">
        <v>11250</v>
      </c>
      <c r="D8415" s="26">
        <v>0</v>
      </c>
    </row>
    <row r="8416" spans="3:4" x14ac:dyDescent="0.35">
      <c r="C8416" s="3" t="s">
        <v>10520</v>
      </c>
      <c r="D8416" s="26">
        <v>0</v>
      </c>
    </row>
    <row r="8417" spans="3:4" x14ac:dyDescent="0.35">
      <c r="C8417" s="3" t="s">
        <v>11252</v>
      </c>
      <c r="D8417" s="26">
        <v>0</v>
      </c>
    </row>
    <row r="8418" spans="3:4" x14ac:dyDescent="0.35">
      <c r="C8418" s="3" t="s">
        <v>10521</v>
      </c>
      <c r="D8418" s="26">
        <v>0</v>
      </c>
    </row>
    <row r="8419" spans="3:4" x14ac:dyDescent="0.35">
      <c r="C8419" s="3" t="s">
        <v>11254</v>
      </c>
      <c r="D8419" s="26">
        <v>0</v>
      </c>
    </row>
    <row r="8420" spans="3:4" x14ac:dyDescent="0.35">
      <c r="C8420" s="3" t="s">
        <v>10522</v>
      </c>
      <c r="D8420" s="26">
        <v>0</v>
      </c>
    </row>
    <row r="8421" spans="3:4" x14ac:dyDescent="0.35">
      <c r="C8421" s="3" t="s">
        <v>11256</v>
      </c>
      <c r="D8421" s="26">
        <v>0</v>
      </c>
    </row>
    <row r="8422" spans="3:4" x14ac:dyDescent="0.35">
      <c r="C8422" s="3" t="s">
        <v>10523</v>
      </c>
      <c r="D8422" s="26">
        <v>0</v>
      </c>
    </row>
    <row r="8423" spans="3:4" x14ac:dyDescent="0.35">
      <c r="C8423" s="3" t="s">
        <v>11258</v>
      </c>
      <c r="D8423" s="26">
        <v>0</v>
      </c>
    </row>
    <row r="8424" spans="3:4" x14ac:dyDescent="0.35">
      <c r="C8424" s="3" t="s">
        <v>10524</v>
      </c>
      <c r="D8424" s="26">
        <v>0</v>
      </c>
    </row>
    <row r="8425" spans="3:4" x14ac:dyDescent="0.35">
      <c r="C8425" s="3" t="s">
        <v>11260</v>
      </c>
      <c r="D8425" s="26">
        <v>0</v>
      </c>
    </row>
    <row r="8426" spans="3:4" x14ac:dyDescent="0.35">
      <c r="C8426" s="3" t="s">
        <v>10525</v>
      </c>
      <c r="D8426" s="26">
        <v>0</v>
      </c>
    </row>
    <row r="8427" spans="3:4" x14ac:dyDescent="0.35">
      <c r="C8427" s="3" t="s">
        <v>11262</v>
      </c>
      <c r="D8427" s="26">
        <v>0</v>
      </c>
    </row>
    <row r="8428" spans="3:4" x14ac:dyDescent="0.35">
      <c r="C8428" s="3" t="s">
        <v>10526</v>
      </c>
      <c r="D8428" s="26">
        <v>0</v>
      </c>
    </row>
    <row r="8429" spans="3:4" x14ac:dyDescent="0.35">
      <c r="C8429" s="3" t="s">
        <v>11264</v>
      </c>
      <c r="D8429" s="26">
        <v>0</v>
      </c>
    </row>
    <row r="8430" spans="3:4" x14ac:dyDescent="0.35">
      <c r="C8430" s="3" t="s">
        <v>10527</v>
      </c>
      <c r="D8430" s="26">
        <v>0</v>
      </c>
    </row>
    <row r="8431" spans="3:4" x14ac:dyDescent="0.35">
      <c r="C8431" s="3" t="s">
        <v>11266</v>
      </c>
      <c r="D8431" s="26">
        <v>0</v>
      </c>
    </row>
    <row r="8432" spans="3:4" x14ac:dyDescent="0.35">
      <c r="C8432" s="3" t="s">
        <v>10528</v>
      </c>
      <c r="D8432" s="26">
        <v>0</v>
      </c>
    </row>
    <row r="8433" spans="3:4" x14ac:dyDescent="0.35">
      <c r="C8433" s="3" t="s">
        <v>11268</v>
      </c>
      <c r="D8433" s="26">
        <v>0</v>
      </c>
    </row>
    <row r="8434" spans="3:4" x14ac:dyDescent="0.35">
      <c r="C8434" s="3" t="s">
        <v>10529</v>
      </c>
      <c r="D8434" s="26">
        <v>0</v>
      </c>
    </row>
    <row r="8435" spans="3:4" x14ac:dyDescent="0.35">
      <c r="C8435" s="3" t="s">
        <v>11270</v>
      </c>
      <c r="D8435" s="26">
        <v>0</v>
      </c>
    </row>
    <row r="8436" spans="3:4" x14ac:dyDescent="0.35">
      <c r="C8436" s="3" t="s">
        <v>10530</v>
      </c>
      <c r="D8436" s="26">
        <v>0</v>
      </c>
    </row>
    <row r="8437" spans="3:4" x14ac:dyDescent="0.35">
      <c r="C8437" s="3" t="s">
        <v>11272</v>
      </c>
      <c r="D8437" s="26">
        <v>0</v>
      </c>
    </row>
    <row r="8438" spans="3:4" x14ac:dyDescent="0.35">
      <c r="C8438" s="3" t="s">
        <v>10531</v>
      </c>
      <c r="D8438" s="26">
        <v>0</v>
      </c>
    </row>
    <row r="8439" spans="3:4" x14ac:dyDescent="0.35">
      <c r="C8439" s="3" t="s">
        <v>11274</v>
      </c>
      <c r="D8439" s="26">
        <v>0</v>
      </c>
    </row>
    <row r="8440" spans="3:4" x14ac:dyDescent="0.35">
      <c r="C8440" s="3" t="s">
        <v>10532</v>
      </c>
      <c r="D8440" s="26">
        <v>0</v>
      </c>
    </row>
    <row r="8441" spans="3:4" x14ac:dyDescent="0.35">
      <c r="C8441" s="3" t="s">
        <v>11276</v>
      </c>
      <c r="D8441" s="26">
        <v>0</v>
      </c>
    </row>
    <row r="8442" spans="3:4" x14ac:dyDescent="0.35">
      <c r="C8442" s="3" t="s">
        <v>10533</v>
      </c>
      <c r="D8442" s="26">
        <v>0</v>
      </c>
    </row>
    <row r="8443" spans="3:4" x14ac:dyDescent="0.35">
      <c r="C8443" s="3" t="s">
        <v>11278</v>
      </c>
      <c r="D8443" s="26">
        <v>0</v>
      </c>
    </row>
    <row r="8444" spans="3:4" x14ac:dyDescent="0.35">
      <c r="C8444" s="3" t="s">
        <v>10534</v>
      </c>
      <c r="D8444" s="26">
        <v>0</v>
      </c>
    </row>
    <row r="8445" spans="3:4" x14ac:dyDescent="0.35">
      <c r="C8445" s="3" t="s">
        <v>11280</v>
      </c>
      <c r="D8445" s="26">
        <v>0</v>
      </c>
    </row>
    <row r="8446" spans="3:4" x14ac:dyDescent="0.35">
      <c r="C8446" s="3" t="s">
        <v>10535</v>
      </c>
      <c r="D8446" s="26">
        <v>0</v>
      </c>
    </row>
    <row r="8447" spans="3:4" x14ac:dyDescent="0.35">
      <c r="C8447" s="3" t="s">
        <v>11282</v>
      </c>
      <c r="D8447" s="26">
        <v>0</v>
      </c>
    </row>
    <row r="8448" spans="3:4" x14ac:dyDescent="0.35">
      <c r="C8448" s="3" t="s">
        <v>10536</v>
      </c>
      <c r="D8448" s="26">
        <v>0</v>
      </c>
    </row>
    <row r="8449" spans="3:4" x14ac:dyDescent="0.35">
      <c r="C8449" s="3" t="s">
        <v>11284</v>
      </c>
      <c r="D8449" s="26">
        <v>0</v>
      </c>
    </row>
    <row r="8450" spans="3:4" x14ac:dyDescent="0.35">
      <c r="C8450" s="3" t="s">
        <v>10537</v>
      </c>
      <c r="D8450" s="26">
        <v>0</v>
      </c>
    </row>
    <row r="8451" spans="3:4" x14ac:dyDescent="0.35">
      <c r="C8451" s="3" t="s">
        <v>11286</v>
      </c>
      <c r="D8451" s="26">
        <v>0</v>
      </c>
    </row>
    <row r="8452" spans="3:4" x14ac:dyDescent="0.35">
      <c r="C8452" s="3" t="s">
        <v>10538</v>
      </c>
      <c r="D8452" s="26">
        <v>0</v>
      </c>
    </row>
    <row r="8453" spans="3:4" x14ac:dyDescent="0.35">
      <c r="C8453" s="3" t="s">
        <v>11288</v>
      </c>
      <c r="D8453" s="26">
        <v>0</v>
      </c>
    </row>
    <row r="8454" spans="3:4" x14ac:dyDescent="0.35">
      <c r="C8454" s="3" t="s">
        <v>10539</v>
      </c>
      <c r="D8454" s="26">
        <v>0</v>
      </c>
    </row>
    <row r="8455" spans="3:4" x14ac:dyDescent="0.35">
      <c r="C8455" s="3" t="s">
        <v>11290</v>
      </c>
      <c r="D8455" s="26">
        <v>0</v>
      </c>
    </row>
    <row r="8456" spans="3:4" x14ac:dyDescent="0.35">
      <c r="C8456" s="3" t="s">
        <v>10540</v>
      </c>
      <c r="D8456" s="26">
        <v>0</v>
      </c>
    </row>
    <row r="8457" spans="3:4" x14ac:dyDescent="0.35">
      <c r="C8457" s="3" t="s">
        <v>11292</v>
      </c>
      <c r="D8457" s="26">
        <v>0</v>
      </c>
    </row>
    <row r="8458" spans="3:4" x14ac:dyDescent="0.35">
      <c r="C8458" s="3" t="s">
        <v>10541</v>
      </c>
      <c r="D8458" s="26">
        <v>0</v>
      </c>
    </row>
    <row r="8459" spans="3:4" x14ac:dyDescent="0.35">
      <c r="C8459" s="3" t="s">
        <v>11294</v>
      </c>
      <c r="D8459" s="26">
        <v>0</v>
      </c>
    </row>
    <row r="8460" spans="3:4" x14ac:dyDescent="0.35">
      <c r="C8460" s="3" t="s">
        <v>10542</v>
      </c>
      <c r="D8460" s="26">
        <v>0</v>
      </c>
    </row>
    <row r="8461" spans="3:4" x14ac:dyDescent="0.35">
      <c r="C8461" s="3" t="s">
        <v>11296</v>
      </c>
      <c r="D8461" s="26">
        <v>0</v>
      </c>
    </row>
    <row r="8462" spans="3:4" x14ac:dyDescent="0.35">
      <c r="C8462" s="3" t="s">
        <v>10543</v>
      </c>
      <c r="D8462" s="26">
        <v>0</v>
      </c>
    </row>
    <row r="8463" spans="3:4" x14ac:dyDescent="0.35">
      <c r="C8463" s="3" t="s">
        <v>11298</v>
      </c>
      <c r="D8463" s="26">
        <v>0</v>
      </c>
    </row>
    <row r="8464" spans="3:4" x14ac:dyDescent="0.35">
      <c r="C8464" s="3" t="s">
        <v>10544</v>
      </c>
      <c r="D8464" s="26">
        <v>0</v>
      </c>
    </row>
    <row r="8465" spans="3:4" x14ac:dyDescent="0.35">
      <c r="C8465" s="3" t="s">
        <v>11300</v>
      </c>
      <c r="D8465" s="26">
        <v>0</v>
      </c>
    </row>
    <row r="8466" spans="3:4" x14ac:dyDescent="0.35">
      <c r="C8466" s="3" t="s">
        <v>10545</v>
      </c>
      <c r="D8466" s="26">
        <v>0</v>
      </c>
    </row>
    <row r="8467" spans="3:4" x14ac:dyDescent="0.35">
      <c r="C8467" s="3" t="s">
        <v>11302</v>
      </c>
      <c r="D8467" s="26">
        <v>0</v>
      </c>
    </row>
    <row r="8468" spans="3:4" x14ac:dyDescent="0.35">
      <c r="C8468" s="3" t="s">
        <v>10546</v>
      </c>
      <c r="D8468" s="26">
        <v>0</v>
      </c>
    </row>
    <row r="8469" spans="3:4" x14ac:dyDescent="0.35">
      <c r="C8469" s="3" t="s">
        <v>11304</v>
      </c>
      <c r="D8469" s="26">
        <v>0</v>
      </c>
    </row>
    <row r="8470" spans="3:4" x14ac:dyDescent="0.35">
      <c r="C8470" s="3" t="s">
        <v>10547</v>
      </c>
      <c r="D8470" s="26">
        <v>0</v>
      </c>
    </row>
    <row r="8471" spans="3:4" x14ac:dyDescent="0.35">
      <c r="C8471" s="3" t="s">
        <v>11306</v>
      </c>
      <c r="D8471" s="26">
        <v>0</v>
      </c>
    </row>
    <row r="8472" spans="3:4" x14ac:dyDescent="0.35">
      <c r="C8472" s="3" t="s">
        <v>10548</v>
      </c>
      <c r="D8472" s="26">
        <v>0</v>
      </c>
    </row>
    <row r="8473" spans="3:4" x14ac:dyDescent="0.35">
      <c r="C8473" s="3" t="s">
        <v>11308</v>
      </c>
      <c r="D8473" s="26">
        <v>0</v>
      </c>
    </row>
    <row r="8474" spans="3:4" x14ac:dyDescent="0.35">
      <c r="C8474" s="3" t="s">
        <v>10549</v>
      </c>
      <c r="D8474" s="26">
        <v>0</v>
      </c>
    </row>
    <row r="8475" spans="3:4" x14ac:dyDescent="0.35">
      <c r="C8475" s="3" t="s">
        <v>11310</v>
      </c>
      <c r="D8475" s="26">
        <v>0</v>
      </c>
    </row>
    <row r="8476" spans="3:4" x14ac:dyDescent="0.35">
      <c r="C8476" s="3" t="s">
        <v>10550</v>
      </c>
      <c r="D8476" s="26">
        <v>0</v>
      </c>
    </row>
    <row r="8477" spans="3:4" x14ac:dyDescent="0.35">
      <c r="C8477" s="3" t="s">
        <v>11312</v>
      </c>
      <c r="D8477" s="26">
        <v>0</v>
      </c>
    </row>
    <row r="8478" spans="3:4" x14ac:dyDescent="0.35">
      <c r="C8478" s="3" t="s">
        <v>10551</v>
      </c>
      <c r="D8478" s="26">
        <v>0</v>
      </c>
    </row>
    <row r="8479" spans="3:4" x14ac:dyDescent="0.35">
      <c r="C8479" s="3" t="s">
        <v>11314</v>
      </c>
      <c r="D8479" s="26">
        <v>0</v>
      </c>
    </row>
    <row r="8480" spans="3:4" x14ac:dyDescent="0.35">
      <c r="C8480" s="3" t="s">
        <v>10552</v>
      </c>
      <c r="D8480" s="26">
        <v>0</v>
      </c>
    </row>
    <row r="8481" spans="3:4" x14ac:dyDescent="0.35">
      <c r="C8481" s="3" t="s">
        <v>11316</v>
      </c>
      <c r="D8481" s="26">
        <v>0</v>
      </c>
    </row>
    <row r="8482" spans="3:4" x14ac:dyDescent="0.35">
      <c r="C8482" s="3" t="s">
        <v>10553</v>
      </c>
      <c r="D8482" s="26">
        <v>0</v>
      </c>
    </row>
    <row r="8483" spans="3:4" x14ac:dyDescent="0.35">
      <c r="C8483" s="3" t="s">
        <v>11318</v>
      </c>
      <c r="D8483" s="26">
        <v>0</v>
      </c>
    </row>
    <row r="8484" spans="3:4" x14ac:dyDescent="0.35">
      <c r="C8484" s="3" t="s">
        <v>10554</v>
      </c>
      <c r="D8484" s="26">
        <v>0</v>
      </c>
    </row>
    <row r="8485" spans="3:4" x14ac:dyDescent="0.35">
      <c r="C8485" s="3" t="s">
        <v>11320</v>
      </c>
      <c r="D8485" s="26">
        <v>0</v>
      </c>
    </row>
    <row r="8486" spans="3:4" x14ac:dyDescent="0.35">
      <c r="C8486" s="3" t="s">
        <v>10555</v>
      </c>
      <c r="D8486" s="26">
        <v>0</v>
      </c>
    </row>
    <row r="8487" spans="3:4" x14ac:dyDescent="0.35">
      <c r="C8487" s="3" t="s">
        <v>11322</v>
      </c>
      <c r="D8487" s="26">
        <v>0</v>
      </c>
    </row>
    <row r="8488" spans="3:4" x14ac:dyDescent="0.35">
      <c r="C8488" s="3" t="s">
        <v>10556</v>
      </c>
      <c r="D8488" s="26">
        <v>0</v>
      </c>
    </row>
    <row r="8489" spans="3:4" x14ac:dyDescent="0.35">
      <c r="C8489" s="3" t="s">
        <v>11324</v>
      </c>
      <c r="D8489" s="26">
        <v>0</v>
      </c>
    </row>
    <row r="8490" spans="3:4" x14ac:dyDescent="0.35">
      <c r="C8490" s="3" t="s">
        <v>10557</v>
      </c>
      <c r="D8490" s="26">
        <v>0</v>
      </c>
    </row>
    <row r="8491" spans="3:4" x14ac:dyDescent="0.35">
      <c r="C8491" s="3" t="s">
        <v>11326</v>
      </c>
      <c r="D8491" s="26">
        <v>0</v>
      </c>
    </row>
    <row r="8492" spans="3:4" x14ac:dyDescent="0.35">
      <c r="C8492" s="3" t="s">
        <v>10558</v>
      </c>
      <c r="D8492" s="26">
        <v>0</v>
      </c>
    </row>
    <row r="8493" spans="3:4" x14ac:dyDescent="0.35">
      <c r="C8493" s="3" t="s">
        <v>11328</v>
      </c>
      <c r="D8493" s="26">
        <v>0</v>
      </c>
    </row>
    <row r="8494" spans="3:4" x14ac:dyDescent="0.35">
      <c r="C8494" s="3" t="s">
        <v>10559</v>
      </c>
      <c r="D8494" s="26">
        <v>0</v>
      </c>
    </row>
    <row r="8495" spans="3:4" x14ac:dyDescent="0.35">
      <c r="C8495" s="3" t="s">
        <v>11330</v>
      </c>
      <c r="D8495" s="26">
        <v>0</v>
      </c>
    </row>
    <row r="8496" spans="3:4" x14ac:dyDescent="0.35">
      <c r="C8496" s="3" t="s">
        <v>10560</v>
      </c>
      <c r="D8496" s="26">
        <v>0</v>
      </c>
    </row>
    <row r="8497" spans="3:4" x14ac:dyDescent="0.35">
      <c r="C8497" s="3" t="s">
        <v>11332</v>
      </c>
      <c r="D8497" s="26">
        <v>0</v>
      </c>
    </row>
    <row r="8498" spans="3:4" x14ac:dyDescent="0.35">
      <c r="C8498" s="3" t="s">
        <v>10561</v>
      </c>
      <c r="D8498" s="26">
        <v>0</v>
      </c>
    </row>
    <row r="8499" spans="3:4" x14ac:dyDescent="0.35">
      <c r="C8499" s="3" t="s">
        <v>11334</v>
      </c>
      <c r="D8499" s="26">
        <v>0</v>
      </c>
    </row>
    <row r="8500" spans="3:4" x14ac:dyDescent="0.35">
      <c r="C8500" s="3" t="s">
        <v>10562</v>
      </c>
      <c r="D8500" s="26">
        <v>0</v>
      </c>
    </row>
    <row r="8501" spans="3:4" x14ac:dyDescent="0.35">
      <c r="C8501" s="3" t="s">
        <v>11336</v>
      </c>
      <c r="D8501" s="26">
        <v>0</v>
      </c>
    </row>
    <row r="8502" spans="3:4" x14ac:dyDescent="0.35">
      <c r="C8502" s="3" t="s">
        <v>10563</v>
      </c>
      <c r="D8502" s="26">
        <v>0</v>
      </c>
    </row>
    <row r="8503" spans="3:4" x14ac:dyDescent="0.35">
      <c r="C8503" s="3" t="s">
        <v>11338</v>
      </c>
      <c r="D8503" s="26">
        <v>0</v>
      </c>
    </row>
    <row r="8504" spans="3:4" x14ac:dyDescent="0.35">
      <c r="C8504" s="3" t="s">
        <v>10564</v>
      </c>
      <c r="D8504" s="26">
        <v>0</v>
      </c>
    </row>
    <row r="8505" spans="3:4" x14ac:dyDescent="0.35">
      <c r="C8505" s="3" t="s">
        <v>11340</v>
      </c>
      <c r="D8505" s="26">
        <v>0</v>
      </c>
    </row>
    <row r="8506" spans="3:4" x14ac:dyDescent="0.35">
      <c r="C8506" s="3" t="s">
        <v>10565</v>
      </c>
      <c r="D8506" s="26">
        <v>0</v>
      </c>
    </row>
    <row r="8507" spans="3:4" x14ac:dyDescent="0.35">
      <c r="C8507" s="3" t="s">
        <v>11342</v>
      </c>
      <c r="D8507" s="26">
        <v>0</v>
      </c>
    </row>
    <row r="8508" spans="3:4" x14ac:dyDescent="0.35">
      <c r="C8508" s="3" t="s">
        <v>10566</v>
      </c>
      <c r="D8508" s="26">
        <v>0</v>
      </c>
    </row>
    <row r="8509" spans="3:4" x14ac:dyDescent="0.35">
      <c r="C8509" s="3" t="s">
        <v>11344</v>
      </c>
      <c r="D8509" s="26">
        <v>0</v>
      </c>
    </row>
    <row r="8510" spans="3:4" x14ac:dyDescent="0.35">
      <c r="C8510" s="3" t="s">
        <v>10567</v>
      </c>
      <c r="D8510" s="26">
        <v>0</v>
      </c>
    </row>
    <row r="8511" spans="3:4" x14ac:dyDescent="0.35">
      <c r="C8511" s="3" t="s">
        <v>11346</v>
      </c>
      <c r="D8511" s="26">
        <v>0</v>
      </c>
    </row>
    <row r="8512" spans="3:4" x14ac:dyDescent="0.35">
      <c r="C8512" s="3" t="s">
        <v>10568</v>
      </c>
      <c r="D8512" s="26">
        <v>0</v>
      </c>
    </row>
    <row r="8513" spans="3:4" x14ac:dyDescent="0.35">
      <c r="C8513" s="3" t="s">
        <v>11348</v>
      </c>
      <c r="D8513" s="26">
        <v>0</v>
      </c>
    </row>
    <row r="8514" spans="3:4" x14ac:dyDescent="0.35">
      <c r="C8514" s="3" t="s">
        <v>10569</v>
      </c>
      <c r="D8514" s="26">
        <v>0</v>
      </c>
    </row>
    <row r="8515" spans="3:4" x14ac:dyDescent="0.35">
      <c r="C8515" s="3" t="s">
        <v>11350</v>
      </c>
      <c r="D8515" s="26">
        <v>0</v>
      </c>
    </row>
    <row r="8516" spans="3:4" x14ac:dyDescent="0.35">
      <c r="C8516" s="3" t="s">
        <v>10570</v>
      </c>
      <c r="D8516" s="26">
        <v>0</v>
      </c>
    </row>
    <row r="8517" spans="3:4" x14ac:dyDescent="0.35">
      <c r="C8517" s="3" t="s">
        <v>11352</v>
      </c>
      <c r="D8517" s="26">
        <v>0</v>
      </c>
    </row>
    <row r="8518" spans="3:4" x14ac:dyDescent="0.35">
      <c r="C8518" s="3" t="s">
        <v>10571</v>
      </c>
      <c r="D8518" s="26">
        <v>0</v>
      </c>
    </row>
    <row r="8519" spans="3:4" x14ac:dyDescent="0.35">
      <c r="C8519" s="3" t="s">
        <v>11354</v>
      </c>
      <c r="D8519" s="26">
        <v>0</v>
      </c>
    </row>
    <row r="8520" spans="3:4" x14ac:dyDescent="0.35">
      <c r="C8520" s="3" t="s">
        <v>10572</v>
      </c>
      <c r="D8520" s="26">
        <v>0</v>
      </c>
    </row>
    <row r="8521" spans="3:4" x14ac:dyDescent="0.35">
      <c r="C8521" s="3" t="s">
        <v>11356</v>
      </c>
      <c r="D8521" s="26">
        <v>0</v>
      </c>
    </row>
    <row r="8522" spans="3:4" x14ac:dyDescent="0.35">
      <c r="C8522" s="3" t="s">
        <v>10573</v>
      </c>
      <c r="D8522" s="26">
        <v>0</v>
      </c>
    </row>
    <row r="8523" spans="3:4" x14ac:dyDescent="0.35">
      <c r="C8523" s="3" t="s">
        <v>11358</v>
      </c>
      <c r="D8523" s="26">
        <v>0</v>
      </c>
    </row>
    <row r="8524" spans="3:4" x14ac:dyDescent="0.35">
      <c r="C8524" s="3" t="s">
        <v>10574</v>
      </c>
      <c r="D8524" s="26">
        <v>0</v>
      </c>
    </row>
    <row r="8525" spans="3:4" x14ac:dyDescent="0.35">
      <c r="C8525" s="3" t="s">
        <v>11360</v>
      </c>
      <c r="D8525" s="26">
        <v>0</v>
      </c>
    </row>
    <row r="8526" spans="3:4" x14ac:dyDescent="0.35">
      <c r="C8526" s="3" t="s">
        <v>10575</v>
      </c>
      <c r="D8526" s="26">
        <v>0</v>
      </c>
    </row>
    <row r="8527" spans="3:4" x14ac:dyDescent="0.35">
      <c r="C8527" s="3" t="s">
        <v>11362</v>
      </c>
      <c r="D8527" s="26">
        <v>0</v>
      </c>
    </row>
    <row r="8528" spans="3:4" x14ac:dyDescent="0.35">
      <c r="C8528" s="3" t="s">
        <v>10576</v>
      </c>
      <c r="D8528" s="26">
        <v>0</v>
      </c>
    </row>
    <row r="8529" spans="3:4" x14ac:dyDescent="0.35">
      <c r="C8529" s="3" t="s">
        <v>11364</v>
      </c>
      <c r="D8529" s="26">
        <v>0</v>
      </c>
    </row>
    <row r="8530" spans="3:4" x14ac:dyDescent="0.35">
      <c r="C8530" s="3" t="s">
        <v>10577</v>
      </c>
      <c r="D8530" s="26">
        <v>0</v>
      </c>
    </row>
    <row r="8531" spans="3:4" x14ac:dyDescent="0.35">
      <c r="C8531" s="3" t="s">
        <v>11366</v>
      </c>
      <c r="D8531" s="26">
        <v>0</v>
      </c>
    </row>
    <row r="8532" spans="3:4" x14ac:dyDescent="0.35">
      <c r="C8532" s="3" t="s">
        <v>10578</v>
      </c>
      <c r="D8532" s="26">
        <v>0</v>
      </c>
    </row>
    <row r="8533" spans="3:4" x14ac:dyDescent="0.35">
      <c r="C8533" s="3" t="s">
        <v>11368</v>
      </c>
      <c r="D8533" s="26">
        <v>0</v>
      </c>
    </row>
    <row r="8534" spans="3:4" x14ac:dyDescent="0.35">
      <c r="C8534" s="3" t="s">
        <v>10579</v>
      </c>
      <c r="D8534" s="26">
        <v>0</v>
      </c>
    </row>
    <row r="8535" spans="3:4" x14ac:dyDescent="0.35">
      <c r="C8535" s="3" t="s">
        <v>11370</v>
      </c>
      <c r="D8535" s="26">
        <v>0</v>
      </c>
    </row>
    <row r="8536" spans="3:4" x14ac:dyDescent="0.35">
      <c r="C8536" s="3" t="s">
        <v>10580</v>
      </c>
      <c r="D8536" s="26">
        <v>0</v>
      </c>
    </row>
    <row r="8537" spans="3:4" x14ac:dyDescent="0.35">
      <c r="C8537" s="3" t="s">
        <v>11372</v>
      </c>
      <c r="D8537" s="26">
        <v>0</v>
      </c>
    </row>
    <row r="8538" spans="3:4" x14ac:dyDescent="0.35">
      <c r="C8538" s="3" t="s">
        <v>10581</v>
      </c>
      <c r="D8538" s="26">
        <v>0</v>
      </c>
    </row>
    <row r="8539" spans="3:4" x14ac:dyDescent="0.35">
      <c r="C8539" s="3" t="s">
        <v>11374</v>
      </c>
      <c r="D8539" s="26">
        <v>0</v>
      </c>
    </row>
    <row r="8540" spans="3:4" x14ac:dyDescent="0.35">
      <c r="C8540" s="3" t="s">
        <v>10582</v>
      </c>
      <c r="D8540" s="26">
        <v>0</v>
      </c>
    </row>
    <row r="8541" spans="3:4" x14ac:dyDescent="0.35">
      <c r="C8541" s="3" t="s">
        <v>11376</v>
      </c>
      <c r="D8541" s="26">
        <v>0</v>
      </c>
    </row>
    <row r="8542" spans="3:4" x14ac:dyDescent="0.35">
      <c r="C8542" s="3" t="s">
        <v>10583</v>
      </c>
      <c r="D8542" s="26">
        <v>0</v>
      </c>
    </row>
    <row r="8543" spans="3:4" x14ac:dyDescent="0.35">
      <c r="C8543" s="3" t="s">
        <v>11378</v>
      </c>
      <c r="D8543" s="26">
        <v>0</v>
      </c>
    </row>
    <row r="8544" spans="3:4" x14ac:dyDescent="0.35">
      <c r="C8544" s="3" t="s">
        <v>10584</v>
      </c>
      <c r="D8544" s="26">
        <v>0</v>
      </c>
    </row>
    <row r="8545" spans="3:4" x14ac:dyDescent="0.35">
      <c r="C8545" s="3" t="s">
        <v>11380</v>
      </c>
      <c r="D8545" s="26">
        <v>0</v>
      </c>
    </row>
    <row r="8546" spans="3:4" x14ac:dyDescent="0.35">
      <c r="C8546" s="3" t="s">
        <v>10585</v>
      </c>
      <c r="D8546" s="26">
        <v>0</v>
      </c>
    </row>
    <row r="8547" spans="3:4" x14ac:dyDescent="0.35">
      <c r="C8547" s="3" t="s">
        <v>11382</v>
      </c>
      <c r="D8547" s="26">
        <v>0</v>
      </c>
    </row>
    <row r="8548" spans="3:4" x14ac:dyDescent="0.35">
      <c r="C8548" s="3" t="s">
        <v>10586</v>
      </c>
      <c r="D8548" s="26">
        <v>0</v>
      </c>
    </row>
    <row r="8549" spans="3:4" x14ac:dyDescent="0.35">
      <c r="C8549" s="3" t="s">
        <v>11384</v>
      </c>
      <c r="D8549" s="26">
        <v>0</v>
      </c>
    </row>
    <row r="8550" spans="3:4" x14ac:dyDescent="0.35">
      <c r="C8550" s="3" t="s">
        <v>10587</v>
      </c>
      <c r="D8550" s="26">
        <v>0</v>
      </c>
    </row>
    <row r="8551" spans="3:4" x14ac:dyDescent="0.35">
      <c r="C8551" s="3" t="s">
        <v>11386</v>
      </c>
      <c r="D8551" s="26">
        <v>0</v>
      </c>
    </row>
    <row r="8552" spans="3:4" x14ac:dyDescent="0.35">
      <c r="C8552" s="3" t="s">
        <v>10588</v>
      </c>
      <c r="D8552" s="26">
        <v>0</v>
      </c>
    </row>
    <row r="8553" spans="3:4" x14ac:dyDescent="0.35">
      <c r="C8553" s="3" t="s">
        <v>11388</v>
      </c>
      <c r="D8553" s="26">
        <v>0</v>
      </c>
    </row>
    <row r="8554" spans="3:4" x14ac:dyDescent="0.35">
      <c r="C8554" s="3" t="s">
        <v>10589</v>
      </c>
      <c r="D8554" s="26">
        <v>0</v>
      </c>
    </row>
    <row r="8555" spans="3:4" x14ac:dyDescent="0.35">
      <c r="C8555" s="3" t="s">
        <v>11390</v>
      </c>
      <c r="D8555" s="26">
        <v>0</v>
      </c>
    </row>
    <row r="8556" spans="3:4" x14ac:dyDescent="0.35">
      <c r="C8556" s="3" t="s">
        <v>10590</v>
      </c>
      <c r="D8556" s="26">
        <v>0</v>
      </c>
    </row>
    <row r="8557" spans="3:4" x14ac:dyDescent="0.35">
      <c r="C8557" s="3" t="s">
        <v>11392</v>
      </c>
      <c r="D8557" s="26">
        <v>0</v>
      </c>
    </row>
    <row r="8558" spans="3:4" x14ac:dyDescent="0.35">
      <c r="C8558" s="3" t="s">
        <v>10591</v>
      </c>
      <c r="D8558" s="26">
        <v>0</v>
      </c>
    </row>
    <row r="8559" spans="3:4" x14ac:dyDescent="0.35">
      <c r="C8559" s="3" t="s">
        <v>11394</v>
      </c>
      <c r="D8559" s="26">
        <v>0</v>
      </c>
    </row>
    <row r="8560" spans="3:4" x14ac:dyDescent="0.35">
      <c r="C8560" s="3" t="s">
        <v>10592</v>
      </c>
      <c r="D8560" s="26">
        <v>0</v>
      </c>
    </row>
    <row r="8561" spans="3:4" x14ac:dyDescent="0.35">
      <c r="C8561" s="3" t="s">
        <v>11396</v>
      </c>
      <c r="D8561" s="26">
        <v>0</v>
      </c>
    </row>
    <row r="8562" spans="3:4" x14ac:dyDescent="0.35">
      <c r="C8562" s="3" t="s">
        <v>10593</v>
      </c>
      <c r="D8562" s="26">
        <v>0</v>
      </c>
    </row>
    <row r="8563" spans="3:4" x14ac:dyDescent="0.35">
      <c r="C8563" s="3" t="s">
        <v>11398</v>
      </c>
      <c r="D8563" s="26">
        <v>0</v>
      </c>
    </row>
    <row r="8564" spans="3:4" x14ac:dyDescent="0.35">
      <c r="C8564" s="3" t="s">
        <v>10594</v>
      </c>
      <c r="D8564" s="26">
        <v>0</v>
      </c>
    </row>
    <row r="8565" spans="3:4" x14ac:dyDescent="0.35">
      <c r="C8565" s="3" t="s">
        <v>11400</v>
      </c>
      <c r="D8565" s="26">
        <v>0</v>
      </c>
    </row>
    <row r="8566" spans="3:4" x14ac:dyDescent="0.35">
      <c r="C8566" s="3" t="s">
        <v>10595</v>
      </c>
      <c r="D8566" s="26">
        <v>0</v>
      </c>
    </row>
    <row r="8567" spans="3:4" x14ac:dyDescent="0.35">
      <c r="C8567" s="3" t="s">
        <v>11402</v>
      </c>
      <c r="D8567" s="26">
        <v>0</v>
      </c>
    </row>
    <row r="8568" spans="3:4" x14ac:dyDescent="0.35">
      <c r="C8568" s="3" t="s">
        <v>10596</v>
      </c>
      <c r="D8568" s="26">
        <v>0</v>
      </c>
    </row>
    <row r="8569" spans="3:4" x14ac:dyDescent="0.35">
      <c r="C8569" s="3" t="s">
        <v>11404</v>
      </c>
      <c r="D8569" s="26">
        <v>0</v>
      </c>
    </row>
    <row r="8570" spans="3:4" x14ac:dyDescent="0.35">
      <c r="C8570" s="3" t="s">
        <v>10597</v>
      </c>
      <c r="D8570" s="26">
        <v>0</v>
      </c>
    </row>
    <row r="8571" spans="3:4" x14ac:dyDescent="0.35">
      <c r="C8571" s="3" t="s">
        <v>11406</v>
      </c>
      <c r="D8571" s="26">
        <v>0</v>
      </c>
    </row>
    <row r="8572" spans="3:4" x14ac:dyDescent="0.35">
      <c r="C8572" s="3" t="s">
        <v>10598</v>
      </c>
      <c r="D8572" s="26">
        <v>0</v>
      </c>
    </row>
    <row r="8573" spans="3:4" x14ac:dyDescent="0.35">
      <c r="C8573" s="3" t="s">
        <v>11408</v>
      </c>
      <c r="D8573" s="26">
        <v>0</v>
      </c>
    </row>
    <row r="8574" spans="3:4" x14ac:dyDescent="0.35">
      <c r="C8574" s="3" t="s">
        <v>10599</v>
      </c>
      <c r="D8574" s="26">
        <v>0</v>
      </c>
    </row>
    <row r="8575" spans="3:4" x14ac:dyDescent="0.35">
      <c r="C8575" s="3" t="s">
        <v>11410</v>
      </c>
      <c r="D8575" s="26">
        <v>0</v>
      </c>
    </row>
    <row r="8576" spans="3:4" x14ac:dyDescent="0.35">
      <c r="C8576" s="3" t="s">
        <v>10600</v>
      </c>
      <c r="D8576" s="26">
        <v>0</v>
      </c>
    </row>
    <row r="8577" spans="3:4" x14ac:dyDescent="0.35">
      <c r="C8577" s="3" t="s">
        <v>11412</v>
      </c>
      <c r="D8577" s="26">
        <v>0</v>
      </c>
    </row>
    <row r="8578" spans="3:4" x14ac:dyDescent="0.35">
      <c r="C8578" s="3" t="s">
        <v>10601</v>
      </c>
      <c r="D8578" s="26">
        <v>0</v>
      </c>
    </row>
    <row r="8579" spans="3:4" x14ac:dyDescent="0.35">
      <c r="C8579" s="3" t="s">
        <v>11414</v>
      </c>
      <c r="D8579" s="26">
        <v>0</v>
      </c>
    </row>
    <row r="8580" spans="3:4" x14ac:dyDescent="0.35">
      <c r="C8580" s="3" t="s">
        <v>10602</v>
      </c>
      <c r="D8580" s="26">
        <v>0</v>
      </c>
    </row>
    <row r="8581" spans="3:4" x14ac:dyDescent="0.35">
      <c r="C8581" s="3" t="s">
        <v>11416</v>
      </c>
      <c r="D8581" s="26">
        <v>0</v>
      </c>
    </row>
    <row r="8582" spans="3:4" x14ac:dyDescent="0.35">
      <c r="C8582" s="3" t="s">
        <v>10603</v>
      </c>
      <c r="D8582" s="26">
        <v>0</v>
      </c>
    </row>
    <row r="8583" spans="3:4" x14ac:dyDescent="0.35">
      <c r="C8583" s="3" t="s">
        <v>11418</v>
      </c>
      <c r="D8583" s="26">
        <v>0</v>
      </c>
    </row>
    <row r="8584" spans="3:4" x14ac:dyDescent="0.35">
      <c r="C8584" s="3" t="s">
        <v>10604</v>
      </c>
      <c r="D8584" s="26">
        <v>0</v>
      </c>
    </row>
    <row r="8585" spans="3:4" x14ac:dyDescent="0.35">
      <c r="C8585" s="3" t="s">
        <v>11420</v>
      </c>
      <c r="D8585" s="26">
        <v>0</v>
      </c>
    </row>
    <row r="8586" spans="3:4" x14ac:dyDescent="0.35">
      <c r="C8586" s="3" t="s">
        <v>10605</v>
      </c>
      <c r="D8586" s="26">
        <v>0</v>
      </c>
    </row>
    <row r="8587" spans="3:4" x14ac:dyDescent="0.35">
      <c r="C8587" s="3" t="s">
        <v>11422</v>
      </c>
      <c r="D8587" s="26">
        <v>0</v>
      </c>
    </row>
    <row r="8588" spans="3:4" x14ac:dyDescent="0.35">
      <c r="C8588" s="3" t="s">
        <v>10606</v>
      </c>
      <c r="D8588" s="26">
        <v>0</v>
      </c>
    </row>
    <row r="8589" spans="3:4" x14ac:dyDescent="0.35">
      <c r="C8589" s="3" t="s">
        <v>11424</v>
      </c>
      <c r="D8589" s="26">
        <v>0</v>
      </c>
    </row>
    <row r="8590" spans="3:4" x14ac:dyDescent="0.35">
      <c r="C8590" s="3" t="s">
        <v>10607</v>
      </c>
      <c r="D8590" s="26">
        <v>0</v>
      </c>
    </row>
    <row r="8591" spans="3:4" x14ac:dyDescent="0.35">
      <c r="C8591" s="3" t="s">
        <v>11426</v>
      </c>
      <c r="D8591" s="26">
        <v>0</v>
      </c>
    </row>
    <row r="8592" spans="3:4" x14ac:dyDescent="0.35">
      <c r="C8592" s="3" t="s">
        <v>10608</v>
      </c>
      <c r="D8592" s="26">
        <v>0</v>
      </c>
    </row>
    <row r="8593" spans="3:4" x14ac:dyDescent="0.35">
      <c r="C8593" s="3" t="s">
        <v>11428</v>
      </c>
      <c r="D8593" s="26">
        <v>0</v>
      </c>
    </row>
    <row r="8594" spans="3:4" x14ac:dyDescent="0.35">
      <c r="C8594" s="3" t="s">
        <v>10609</v>
      </c>
      <c r="D8594" s="26">
        <v>0</v>
      </c>
    </row>
    <row r="8595" spans="3:4" x14ac:dyDescent="0.35">
      <c r="C8595" s="3" t="s">
        <v>11430</v>
      </c>
      <c r="D8595" s="26">
        <v>0</v>
      </c>
    </row>
    <row r="8596" spans="3:4" x14ac:dyDescent="0.35">
      <c r="C8596" s="3" t="s">
        <v>10610</v>
      </c>
      <c r="D8596" s="26">
        <v>0</v>
      </c>
    </row>
    <row r="8597" spans="3:4" x14ac:dyDescent="0.35">
      <c r="C8597" s="3" t="s">
        <v>11432</v>
      </c>
      <c r="D8597" s="26">
        <v>0</v>
      </c>
    </row>
    <row r="8598" spans="3:4" x14ac:dyDescent="0.35">
      <c r="C8598" s="3" t="s">
        <v>10611</v>
      </c>
      <c r="D8598" s="26">
        <v>0</v>
      </c>
    </row>
    <row r="8599" spans="3:4" x14ac:dyDescent="0.35">
      <c r="C8599" s="3" t="s">
        <v>11434</v>
      </c>
      <c r="D8599" s="26">
        <v>0</v>
      </c>
    </row>
    <row r="8600" spans="3:4" x14ac:dyDescent="0.35">
      <c r="C8600" s="3" t="s">
        <v>10612</v>
      </c>
      <c r="D8600" s="26">
        <v>0</v>
      </c>
    </row>
    <row r="8601" spans="3:4" x14ac:dyDescent="0.35">
      <c r="C8601" s="3" t="s">
        <v>11436</v>
      </c>
      <c r="D8601" s="26">
        <v>0</v>
      </c>
    </row>
    <row r="8602" spans="3:4" x14ac:dyDescent="0.35">
      <c r="C8602" s="3" t="s">
        <v>10613</v>
      </c>
      <c r="D8602" s="26">
        <v>0</v>
      </c>
    </row>
    <row r="8603" spans="3:4" x14ac:dyDescent="0.35">
      <c r="C8603" s="3" t="s">
        <v>11438</v>
      </c>
      <c r="D8603" s="26">
        <v>0</v>
      </c>
    </row>
    <row r="8604" spans="3:4" x14ac:dyDescent="0.35">
      <c r="C8604" s="3" t="s">
        <v>10614</v>
      </c>
      <c r="D8604" s="26">
        <v>0</v>
      </c>
    </row>
    <row r="8605" spans="3:4" x14ac:dyDescent="0.35">
      <c r="C8605" s="3" t="s">
        <v>11440</v>
      </c>
      <c r="D8605" s="26">
        <v>0</v>
      </c>
    </row>
    <row r="8606" spans="3:4" x14ac:dyDescent="0.35">
      <c r="C8606" s="3" t="s">
        <v>10615</v>
      </c>
      <c r="D8606" s="26">
        <v>0</v>
      </c>
    </row>
    <row r="8607" spans="3:4" x14ac:dyDescent="0.35">
      <c r="C8607" s="3" t="s">
        <v>11442</v>
      </c>
      <c r="D8607" s="26">
        <v>0</v>
      </c>
    </row>
    <row r="8608" spans="3:4" x14ac:dyDescent="0.35">
      <c r="C8608" s="3" t="s">
        <v>10616</v>
      </c>
      <c r="D8608" s="26">
        <v>0</v>
      </c>
    </row>
    <row r="8609" spans="3:4" x14ac:dyDescent="0.35">
      <c r="C8609" s="3" t="s">
        <v>11444</v>
      </c>
      <c r="D8609" s="26">
        <v>0</v>
      </c>
    </row>
    <row r="8610" spans="3:4" x14ac:dyDescent="0.35">
      <c r="C8610" s="3" t="s">
        <v>10617</v>
      </c>
      <c r="D8610" s="26">
        <v>0</v>
      </c>
    </row>
    <row r="8611" spans="3:4" x14ac:dyDescent="0.35">
      <c r="C8611" s="3" t="s">
        <v>11446</v>
      </c>
      <c r="D8611" s="26">
        <v>0</v>
      </c>
    </row>
    <row r="8612" spans="3:4" x14ac:dyDescent="0.35">
      <c r="C8612" s="3" t="s">
        <v>10618</v>
      </c>
      <c r="D8612" s="26">
        <v>0</v>
      </c>
    </row>
    <row r="8613" spans="3:4" x14ac:dyDescent="0.35">
      <c r="C8613" s="3" t="s">
        <v>11448</v>
      </c>
      <c r="D8613" s="26">
        <v>0</v>
      </c>
    </row>
    <row r="8614" spans="3:4" x14ac:dyDescent="0.35">
      <c r="C8614" s="3" t="s">
        <v>10619</v>
      </c>
      <c r="D8614" s="26">
        <v>0</v>
      </c>
    </row>
    <row r="8615" spans="3:4" x14ac:dyDescent="0.35">
      <c r="C8615" s="3" t="s">
        <v>11450</v>
      </c>
      <c r="D8615" s="26">
        <v>0</v>
      </c>
    </row>
    <row r="8616" spans="3:4" x14ac:dyDescent="0.35">
      <c r="C8616" s="3" t="s">
        <v>10620</v>
      </c>
      <c r="D8616" s="26">
        <v>0</v>
      </c>
    </row>
    <row r="8617" spans="3:4" x14ac:dyDescent="0.35">
      <c r="C8617" s="3" t="s">
        <v>11452</v>
      </c>
      <c r="D8617" s="26">
        <v>0</v>
      </c>
    </row>
    <row r="8618" spans="3:4" x14ac:dyDescent="0.35">
      <c r="C8618" s="3" t="s">
        <v>10621</v>
      </c>
      <c r="D8618" s="26">
        <v>0</v>
      </c>
    </row>
    <row r="8619" spans="3:4" x14ac:dyDescent="0.35">
      <c r="C8619" s="3" t="s">
        <v>11454</v>
      </c>
      <c r="D8619" s="26">
        <v>0</v>
      </c>
    </row>
    <row r="8620" spans="3:4" x14ac:dyDescent="0.35">
      <c r="C8620" s="3" t="s">
        <v>10622</v>
      </c>
      <c r="D8620" s="26">
        <v>0</v>
      </c>
    </row>
    <row r="8621" spans="3:4" x14ac:dyDescent="0.35">
      <c r="C8621" s="3" t="s">
        <v>11456</v>
      </c>
      <c r="D8621" s="26">
        <v>0</v>
      </c>
    </row>
    <row r="8622" spans="3:4" x14ac:dyDescent="0.35">
      <c r="C8622" s="3" t="s">
        <v>10623</v>
      </c>
      <c r="D8622" s="26">
        <v>0</v>
      </c>
    </row>
    <row r="8623" spans="3:4" x14ac:dyDescent="0.35">
      <c r="C8623" s="3" t="s">
        <v>11458</v>
      </c>
      <c r="D8623" s="26">
        <v>0</v>
      </c>
    </row>
    <row r="8624" spans="3:4" x14ac:dyDescent="0.35">
      <c r="C8624" s="3" t="s">
        <v>10624</v>
      </c>
      <c r="D8624" s="26">
        <v>0</v>
      </c>
    </row>
    <row r="8625" spans="3:4" x14ac:dyDescent="0.35">
      <c r="C8625" s="3" t="s">
        <v>11460</v>
      </c>
      <c r="D8625" s="26">
        <v>0</v>
      </c>
    </row>
    <row r="8626" spans="3:4" x14ac:dyDescent="0.35">
      <c r="C8626" s="3" t="s">
        <v>10625</v>
      </c>
      <c r="D8626" s="26">
        <v>0</v>
      </c>
    </row>
    <row r="8627" spans="3:4" x14ac:dyDescent="0.35">
      <c r="C8627" s="3" t="s">
        <v>11462</v>
      </c>
      <c r="D8627" s="26">
        <v>0</v>
      </c>
    </row>
    <row r="8628" spans="3:4" x14ac:dyDescent="0.35">
      <c r="C8628" s="3" t="s">
        <v>10626</v>
      </c>
      <c r="D8628" s="26">
        <v>0</v>
      </c>
    </row>
    <row r="8629" spans="3:4" x14ac:dyDescent="0.35">
      <c r="C8629" s="3" t="s">
        <v>11464</v>
      </c>
      <c r="D8629" s="26">
        <v>0</v>
      </c>
    </row>
    <row r="8630" spans="3:4" x14ac:dyDescent="0.35">
      <c r="C8630" s="3" t="s">
        <v>10627</v>
      </c>
      <c r="D8630" s="26">
        <v>0</v>
      </c>
    </row>
    <row r="8631" spans="3:4" x14ac:dyDescent="0.35">
      <c r="C8631" s="3" t="s">
        <v>11466</v>
      </c>
      <c r="D8631" s="26">
        <v>0</v>
      </c>
    </row>
    <row r="8632" spans="3:4" x14ac:dyDescent="0.35">
      <c r="C8632" s="3" t="s">
        <v>10628</v>
      </c>
      <c r="D8632" s="26">
        <v>0</v>
      </c>
    </row>
    <row r="8633" spans="3:4" x14ac:dyDescent="0.35">
      <c r="C8633" s="3" t="s">
        <v>11468</v>
      </c>
      <c r="D8633" s="26">
        <v>0</v>
      </c>
    </row>
    <row r="8634" spans="3:4" x14ac:dyDescent="0.35">
      <c r="C8634" s="3" t="s">
        <v>10629</v>
      </c>
      <c r="D8634" s="26">
        <v>0</v>
      </c>
    </row>
    <row r="8635" spans="3:4" x14ac:dyDescent="0.35">
      <c r="C8635" s="3" t="s">
        <v>11470</v>
      </c>
      <c r="D8635" s="26">
        <v>0</v>
      </c>
    </row>
    <row r="8636" spans="3:4" x14ac:dyDescent="0.35">
      <c r="C8636" s="3" t="s">
        <v>10630</v>
      </c>
      <c r="D8636" s="26">
        <v>0</v>
      </c>
    </row>
    <row r="8637" spans="3:4" x14ac:dyDescent="0.35">
      <c r="C8637" s="3" t="s">
        <v>11472</v>
      </c>
      <c r="D8637" s="26">
        <v>0</v>
      </c>
    </row>
    <row r="8638" spans="3:4" x14ac:dyDescent="0.35">
      <c r="C8638" s="3" t="s">
        <v>10631</v>
      </c>
      <c r="D8638" s="26">
        <v>0</v>
      </c>
    </row>
    <row r="8639" spans="3:4" x14ac:dyDescent="0.35">
      <c r="C8639" s="3" t="s">
        <v>11474</v>
      </c>
      <c r="D8639" s="26">
        <v>0</v>
      </c>
    </row>
    <row r="8640" spans="3:4" x14ac:dyDescent="0.35">
      <c r="C8640" s="3" t="s">
        <v>10632</v>
      </c>
      <c r="D8640" s="26">
        <v>0</v>
      </c>
    </row>
    <row r="8641" spans="3:4" x14ac:dyDescent="0.35">
      <c r="C8641" s="3" t="s">
        <v>11476</v>
      </c>
      <c r="D8641" s="26">
        <v>0</v>
      </c>
    </row>
    <row r="8642" spans="3:4" x14ac:dyDescent="0.35">
      <c r="C8642" s="3" t="s">
        <v>10633</v>
      </c>
      <c r="D8642" s="26">
        <v>0</v>
      </c>
    </row>
    <row r="8643" spans="3:4" x14ac:dyDescent="0.35">
      <c r="C8643" s="3" t="s">
        <v>11478</v>
      </c>
      <c r="D8643" s="26">
        <v>0</v>
      </c>
    </row>
    <row r="8644" spans="3:4" x14ac:dyDescent="0.35">
      <c r="C8644" s="3" t="s">
        <v>10634</v>
      </c>
      <c r="D8644" s="26">
        <v>0</v>
      </c>
    </row>
    <row r="8645" spans="3:4" x14ac:dyDescent="0.35">
      <c r="C8645" s="3" t="s">
        <v>11480</v>
      </c>
      <c r="D8645" s="26">
        <v>0</v>
      </c>
    </row>
    <row r="8646" spans="3:4" x14ac:dyDescent="0.35">
      <c r="C8646" s="3" t="s">
        <v>10635</v>
      </c>
      <c r="D8646" s="26">
        <v>0</v>
      </c>
    </row>
    <row r="8647" spans="3:4" x14ac:dyDescent="0.35">
      <c r="C8647" s="3" t="s">
        <v>11482</v>
      </c>
      <c r="D8647" s="26">
        <v>0</v>
      </c>
    </row>
    <row r="8648" spans="3:4" x14ac:dyDescent="0.35">
      <c r="C8648" s="3" t="s">
        <v>10636</v>
      </c>
      <c r="D8648" s="26">
        <v>0</v>
      </c>
    </row>
    <row r="8649" spans="3:4" x14ac:dyDescent="0.35">
      <c r="C8649" s="3" t="s">
        <v>11484</v>
      </c>
      <c r="D8649" s="26">
        <v>0</v>
      </c>
    </row>
    <row r="8650" spans="3:4" x14ac:dyDescent="0.35">
      <c r="C8650" s="3" t="s">
        <v>10637</v>
      </c>
      <c r="D8650" s="26">
        <v>0</v>
      </c>
    </row>
    <row r="8651" spans="3:4" x14ac:dyDescent="0.35">
      <c r="C8651" s="3" t="s">
        <v>11486</v>
      </c>
      <c r="D8651" s="26">
        <v>0</v>
      </c>
    </row>
    <row r="8652" spans="3:4" x14ac:dyDescent="0.35">
      <c r="C8652" s="3" t="s">
        <v>10638</v>
      </c>
      <c r="D8652" s="26">
        <v>0</v>
      </c>
    </row>
    <row r="8653" spans="3:4" x14ac:dyDescent="0.35">
      <c r="C8653" s="3" t="s">
        <v>11488</v>
      </c>
      <c r="D8653" s="26">
        <v>0</v>
      </c>
    </row>
    <row r="8654" spans="3:4" x14ac:dyDescent="0.35">
      <c r="C8654" s="3" t="s">
        <v>10639</v>
      </c>
      <c r="D8654" s="26">
        <v>0</v>
      </c>
    </row>
    <row r="8655" spans="3:4" x14ac:dyDescent="0.35">
      <c r="C8655" s="3" t="s">
        <v>11490</v>
      </c>
      <c r="D8655" s="26">
        <v>0</v>
      </c>
    </row>
    <row r="8656" spans="3:4" x14ac:dyDescent="0.35">
      <c r="C8656" s="3" t="s">
        <v>10640</v>
      </c>
      <c r="D8656" s="26">
        <v>0</v>
      </c>
    </row>
    <row r="8657" spans="3:4" x14ac:dyDescent="0.35">
      <c r="C8657" s="3" t="s">
        <v>11492</v>
      </c>
      <c r="D8657" s="26">
        <v>0</v>
      </c>
    </row>
    <row r="8658" spans="3:4" x14ac:dyDescent="0.35">
      <c r="C8658" s="3" t="s">
        <v>10641</v>
      </c>
      <c r="D8658" s="26">
        <v>0</v>
      </c>
    </row>
    <row r="8659" spans="3:4" x14ac:dyDescent="0.35">
      <c r="C8659" s="3" t="s">
        <v>11494</v>
      </c>
      <c r="D8659" s="26">
        <v>0</v>
      </c>
    </row>
    <row r="8660" spans="3:4" x14ac:dyDescent="0.35">
      <c r="C8660" s="3" t="s">
        <v>10642</v>
      </c>
      <c r="D8660" s="26">
        <v>0</v>
      </c>
    </row>
    <row r="8661" spans="3:4" x14ac:dyDescent="0.35">
      <c r="C8661" s="3" t="s">
        <v>11496</v>
      </c>
      <c r="D8661" s="26">
        <v>0</v>
      </c>
    </row>
    <row r="8662" spans="3:4" x14ac:dyDescent="0.35">
      <c r="C8662" s="3" t="s">
        <v>10643</v>
      </c>
      <c r="D8662" s="26">
        <v>0</v>
      </c>
    </row>
    <row r="8663" spans="3:4" x14ac:dyDescent="0.35">
      <c r="C8663" s="3" t="s">
        <v>11498</v>
      </c>
      <c r="D8663" s="26">
        <v>0</v>
      </c>
    </row>
    <row r="8664" spans="3:4" x14ac:dyDescent="0.35">
      <c r="C8664" s="3" t="s">
        <v>10644</v>
      </c>
      <c r="D8664" s="26">
        <v>0</v>
      </c>
    </row>
    <row r="8665" spans="3:4" x14ac:dyDescent="0.35">
      <c r="C8665" s="3" t="s">
        <v>11500</v>
      </c>
      <c r="D8665" s="26">
        <v>0</v>
      </c>
    </row>
    <row r="8666" spans="3:4" x14ac:dyDescent="0.35">
      <c r="C8666" s="3" t="s">
        <v>10645</v>
      </c>
      <c r="D8666" s="26">
        <v>0</v>
      </c>
    </row>
    <row r="8667" spans="3:4" x14ac:dyDescent="0.35">
      <c r="C8667" s="3" t="s">
        <v>11502</v>
      </c>
      <c r="D8667" s="26">
        <v>0</v>
      </c>
    </row>
    <row r="8668" spans="3:4" x14ac:dyDescent="0.35">
      <c r="C8668" s="3" t="s">
        <v>10646</v>
      </c>
      <c r="D8668" s="26">
        <v>0</v>
      </c>
    </row>
    <row r="8669" spans="3:4" x14ac:dyDescent="0.35">
      <c r="C8669" s="3" t="s">
        <v>11504</v>
      </c>
      <c r="D8669" s="26">
        <v>0</v>
      </c>
    </row>
    <row r="8670" spans="3:4" x14ac:dyDescent="0.35">
      <c r="C8670" s="3" t="s">
        <v>10647</v>
      </c>
      <c r="D8670" s="26">
        <v>0</v>
      </c>
    </row>
    <row r="8671" spans="3:4" x14ac:dyDescent="0.35">
      <c r="C8671" s="3" t="s">
        <v>11506</v>
      </c>
      <c r="D8671" s="26">
        <v>0</v>
      </c>
    </row>
    <row r="8672" spans="3:4" x14ac:dyDescent="0.35">
      <c r="C8672" s="3" t="s">
        <v>10648</v>
      </c>
      <c r="D8672" s="26">
        <v>0</v>
      </c>
    </row>
    <row r="8673" spans="3:4" x14ac:dyDescent="0.35">
      <c r="C8673" s="3" t="s">
        <v>11508</v>
      </c>
      <c r="D8673" s="26">
        <v>0</v>
      </c>
    </row>
    <row r="8674" spans="3:4" x14ac:dyDescent="0.35">
      <c r="C8674" s="3" t="s">
        <v>10649</v>
      </c>
      <c r="D8674" s="26">
        <v>0</v>
      </c>
    </row>
    <row r="8675" spans="3:4" x14ac:dyDescent="0.35">
      <c r="C8675" s="3" t="s">
        <v>11510</v>
      </c>
      <c r="D8675" s="26">
        <v>0</v>
      </c>
    </row>
    <row r="8676" spans="3:4" x14ac:dyDescent="0.35">
      <c r="C8676" s="3" t="s">
        <v>10650</v>
      </c>
      <c r="D8676" s="26">
        <v>0</v>
      </c>
    </row>
    <row r="8677" spans="3:4" x14ac:dyDescent="0.35">
      <c r="C8677" s="3" t="s">
        <v>11512</v>
      </c>
      <c r="D8677" s="26">
        <v>0</v>
      </c>
    </row>
    <row r="8678" spans="3:4" x14ac:dyDescent="0.35">
      <c r="C8678" s="3" t="s">
        <v>10651</v>
      </c>
      <c r="D8678" s="26">
        <v>0</v>
      </c>
    </row>
    <row r="8679" spans="3:4" x14ac:dyDescent="0.35">
      <c r="C8679" s="3" t="s">
        <v>11514</v>
      </c>
      <c r="D8679" s="26">
        <v>0</v>
      </c>
    </row>
    <row r="8680" spans="3:4" x14ac:dyDescent="0.35">
      <c r="C8680" s="3" t="s">
        <v>10652</v>
      </c>
      <c r="D8680" s="26">
        <v>0</v>
      </c>
    </row>
    <row r="8681" spans="3:4" x14ac:dyDescent="0.35">
      <c r="C8681" s="3" t="s">
        <v>11516</v>
      </c>
      <c r="D8681" s="26">
        <v>0</v>
      </c>
    </row>
    <row r="8682" spans="3:4" x14ac:dyDescent="0.35">
      <c r="C8682" s="3" t="s">
        <v>10653</v>
      </c>
      <c r="D8682" s="26">
        <v>0</v>
      </c>
    </row>
    <row r="8683" spans="3:4" x14ac:dyDescent="0.35">
      <c r="C8683" s="3" t="s">
        <v>11518</v>
      </c>
      <c r="D8683" s="26">
        <v>0</v>
      </c>
    </row>
    <row r="8684" spans="3:4" x14ac:dyDescent="0.35">
      <c r="C8684" s="3" t="s">
        <v>10654</v>
      </c>
      <c r="D8684" s="26">
        <v>0</v>
      </c>
    </row>
    <row r="8685" spans="3:4" x14ac:dyDescent="0.35">
      <c r="C8685" s="3" t="s">
        <v>11520</v>
      </c>
      <c r="D8685" s="26">
        <v>0</v>
      </c>
    </row>
    <row r="8686" spans="3:4" x14ac:dyDescent="0.35">
      <c r="C8686" s="3" t="s">
        <v>10655</v>
      </c>
      <c r="D8686" s="26">
        <v>0</v>
      </c>
    </row>
    <row r="8687" spans="3:4" x14ac:dyDescent="0.35">
      <c r="C8687" s="3" t="s">
        <v>11522</v>
      </c>
      <c r="D8687" s="26">
        <v>0</v>
      </c>
    </row>
    <row r="8688" spans="3:4" x14ac:dyDescent="0.35">
      <c r="C8688" s="3" t="s">
        <v>10656</v>
      </c>
      <c r="D8688" s="26">
        <v>0</v>
      </c>
    </row>
    <row r="8689" spans="3:4" x14ac:dyDescent="0.35">
      <c r="C8689" s="3" t="s">
        <v>11524</v>
      </c>
      <c r="D8689" s="26">
        <v>0</v>
      </c>
    </row>
    <row r="8690" spans="3:4" x14ac:dyDescent="0.35">
      <c r="C8690" s="3" t="s">
        <v>10657</v>
      </c>
      <c r="D8690" s="26">
        <v>0</v>
      </c>
    </row>
    <row r="8691" spans="3:4" x14ac:dyDescent="0.35">
      <c r="C8691" s="3" t="s">
        <v>11526</v>
      </c>
      <c r="D8691" s="26">
        <v>0</v>
      </c>
    </row>
    <row r="8692" spans="3:4" x14ac:dyDescent="0.35">
      <c r="C8692" s="3" t="s">
        <v>10658</v>
      </c>
      <c r="D8692" s="26">
        <v>0</v>
      </c>
    </row>
    <row r="8693" spans="3:4" x14ac:dyDescent="0.35">
      <c r="C8693" s="3" t="s">
        <v>11528</v>
      </c>
      <c r="D8693" s="26">
        <v>0</v>
      </c>
    </row>
    <row r="8694" spans="3:4" x14ac:dyDescent="0.35">
      <c r="C8694" s="3" t="s">
        <v>10659</v>
      </c>
      <c r="D8694" s="26">
        <v>0</v>
      </c>
    </row>
    <row r="8695" spans="3:4" x14ac:dyDescent="0.35">
      <c r="C8695" s="3" t="s">
        <v>11530</v>
      </c>
      <c r="D8695" s="26">
        <v>0</v>
      </c>
    </row>
    <row r="8696" spans="3:4" x14ac:dyDescent="0.35">
      <c r="C8696" s="3" t="s">
        <v>10660</v>
      </c>
      <c r="D8696" s="26">
        <v>0</v>
      </c>
    </row>
    <row r="8697" spans="3:4" x14ac:dyDescent="0.35">
      <c r="C8697" s="3" t="s">
        <v>11532</v>
      </c>
      <c r="D8697" s="26">
        <v>0</v>
      </c>
    </row>
    <row r="8698" spans="3:4" x14ac:dyDescent="0.35">
      <c r="C8698" s="3" t="s">
        <v>10661</v>
      </c>
      <c r="D8698" s="26">
        <v>0</v>
      </c>
    </row>
    <row r="8699" spans="3:4" x14ac:dyDescent="0.35">
      <c r="C8699" s="3" t="s">
        <v>11534</v>
      </c>
      <c r="D8699" s="26">
        <v>0</v>
      </c>
    </row>
    <row r="8700" spans="3:4" x14ac:dyDescent="0.35">
      <c r="C8700" s="3" t="s">
        <v>10662</v>
      </c>
      <c r="D8700" s="26">
        <v>0</v>
      </c>
    </row>
    <row r="8701" spans="3:4" x14ac:dyDescent="0.35">
      <c r="C8701" s="3" t="s">
        <v>11536</v>
      </c>
      <c r="D8701" s="26">
        <v>0</v>
      </c>
    </row>
    <row r="8702" spans="3:4" x14ac:dyDescent="0.35">
      <c r="C8702" s="3" t="s">
        <v>10663</v>
      </c>
      <c r="D8702" s="26">
        <v>0</v>
      </c>
    </row>
    <row r="8703" spans="3:4" x14ac:dyDescent="0.35">
      <c r="C8703" s="3" t="s">
        <v>11538</v>
      </c>
      <c r="D8703" s="26">
        <v>0</v>
      </c>
    </row>
    <row r="8704" spans="3:4" x14ac:dyDescent="0.35">
      <c r="C8704" s="3" t="s">
        <v>10664</v>
      </c>
      <c r="D8704" s="26">
        <v>0</v>
      </c>
    </row>
    <row r="8705" spans="3:4" x14ac:dyDescent="0.35">
      <c r="C8705" s="3" t="s">
        <v>11540</v>
      </c>
      <c r="D8705" s="26">
        <v>0</v>
      </c>
    </row>
    <row r="8706" spans="3:4" x14ac:dyDescent="0.35">
      <c r="C8706" s="3" t="s">
        <v>10665</v>
      </c>
      <c r="D8706" s="26">
        <v>0</v>
      </c>
    </row>
    <row r="8707" spans="3:4" x14ac:dyDescent="0.35">
      <c r="C8707" s="3" t="s">
        <v>11542</v>
      </c>
      <c r="D8707" s="26">
        <v>0</v>
      </c>
    </row>
    <row r="8708" spans="3:4" x14ac:dyDescent="0.35">
      <c r="C8708" s="3" t="s">
        <v>10666</v>
      </c>
      <c r="D8708" s="26">
        <v>0</v>
      </c>
    </row>
    <row r="8709" spans="3:4" x14ac:dyDescent="0.35">
      <c r="C8709" s="3" t="s">
        <v>11544</v>
      </c>
      <c r="D8709" s="26">
        <v>0</v>
      </c>
    </row>
    <row r="8710" spans="3:4" x14ac:dyDescent="0.35">
      <c r="C8710" s="3" t="s">
        <v>10667</v>
      </c>
      <c r="D8710" s="26">
        <v>0</v>
      </c>
    </row>
    <row r="8711" spans="3:4" x14ac:dyDescent="0.35">
      <c r="C8711" s="3" t="s">
        <v>11546</v>
      </c>
      <c r="D8711" s="26">
        <v>0</v>
      </c>
    </row>
    <row r="8712" spans="3:4" x14ac:dyDescent="0.35">
      <c r="C8712" s="3" t="s">
        <v>10668</v>
      </c>
      <c r="D8712" s="26">
        <v>0</v>
      </c>
    </row>
    <row r="8713" spans="3:4" x14ac:dyDescent="0.35">
      <c r="C8713" s="3" t="s">
        <v>11548</v>
      </c>
      <c r="D8713" s="26">
        <v>0</v>
      </c>
    </row>
    <row r="8714" spans="3:4" x14ac:dyDescent="0.35">
      <c r="C8714" s="3" t="s">
        <v>10669</v>
      </c>
      <c r="D8714" s="26">
        <v>0</v>
      </c>
    </row>
    <row r="8715" spans="3:4" x14ac:dyDescent="0.35">
      <c r="C8715" s="3" t="s">
        <v>11550</v>
      </c>
      <c r="D8715" s="26">
        <v>0</v>
      </c>
    </row>
    <row r="8716" spans="3:4" x14ac:dyDescent="0.35">
      <c r="C8716" s="3" t="s">
        <v>10670</v>
      </c>
      <c r="D8716" s="26">
        <v>0</v>
      </c>
    </row>
    <row r="8717" spans="3:4" x14ac:dyDescent="0.35">
      <c r="C8717" s="3" t="s">
        <v>11552</v>
      </c>
      <c r="D8717" s="26">
        <v>0</v>
      </c>
    </row>
    <row r="8718" spans="3:4" x14ac:dyDescent="0.35">
      <c r="C8718" s="3" t="s">
        <v>10671</v>
      </c>
      <c r="D8718" s="26">
        <v>0</v>
      </c>
    </row>
    <row r="8719" spans="3:4" x14ac:dyDescent="0.35">
      <c r="C8719" s="3" t="s">
        <v>11554</v>
      </c>
      <c r="D8719" s="26">
        <v>0</v>
      </c>
    </row>
    <row r="8720" spans="3:4" x14ac:dyDescent="0.35">
      <c r="C8720" s="3" t="s">
        <v>10672</v>
      </c>
      <c r="D8720" s="26">
        <v>0</v>
      </c>
    </row>
    <row r="8721" spans="3:4" x14ac:dyDescent="0.35">
      <c r="C8721" s="3" t="s">
        <v>11556</v>
      </c>
      <c r="D8721" s="26">
        <v>0</v>
      </c>
    </row>
    <row r="8722" spans="3:4" x14ac:dyDescent="0.35">
      <c r="C8722" s="3" t="s">
        <v>10673</v>
      </c>
      <c r="D8722" s="26">
        <v>0</v>
      </c>
    </row>
    <row r="8723" spans="3:4" x14ac:dyDescent="0.35">
      <c r="C8723" s="3" t="s">
        <v>11558</v>
      </c>
      <c r="D8723" s="26">
        <v>0</v>
      </c>
    </row>
    <row r="8724" spans="3:4" x14ac:dyDescent="0.35">
      <c r="C8724" s="3" t="s">
        <v>10674</v>
      </c>
      <c r="D8724" s="26">
        <v>0</v>
      </c>
    </row>
    <row r="8725" spans="3:4" x14ac:dyDescent="0.35">
      <c r="C8725" s="3" t="s">
        <v>11560</v>
      </c>
      <c r="D8725" s="26">
        <v>0</v>
      </c>
    </row>
    <row r="8726" spans="3:4" x14ac:dyDescent="0.35">
      <c r="C8726" s="3" t="s">
        <v>10675</v>
      </c>
      <c r="D8726" s="26">
        <v>0</v>
      </c>
    </row>
    <row r="8727" spans="3:4" x14ac:dyDescent="0.35">
      <c r="C8727" s="3" t="s">
        <v>11562</v>
      </c>
      <c r="D8727" s="26">
        <v>0</v>
      </c>
    </row>
    <row r="8728" spans="3:4" x14ac:dyDescent="0.35">
      <c r="C8728" s="3" t="s">
        <v>10676</v>
      </c>
      <c r="D8728" s="26">
        <v>0</v>
      </c>
    </row>
    <row r="8729" spans="3:4" x14ac:dyDescent="0.35">
      <c r="C8729" s="3" t="s">
        <v>11564</v>
      </c>
      <c r="D8729" s="26">
        <v>0</v>
      </c>
    </row>
    <row r="8730" spans="3:4" x14ac:dyDescent="0.35">
      <c r="C8730" s="3" t="s">
        <v>10677</v>
      </c>
      <c r="D8730" s="26">
        <v>0</v>
      </c>
    </row>
    <row r="8731" spans="3:4" x14ac:dyDescent="0.35">
      <c r="C8731" s="3" t="s">
        <v>11566</v>
      </c>
      <c r="D8731" s="26">
        <v>0</v>
      </c>
    </row>
    <row r="8732" spans="3:4" x14ac:dyDescent="0.35">
      <c r="C8732" s="3" t="s">
        <v>10678</v>
      </c>
      <c r="D8732" s="26">
        <v>0</v>
      </c>
    </row>
    <row r="8733" spans="3:4" x14ac:dyDescent="0.35">
      <c r="C8733" s="3" t="s">
        <v>11568</v>
      </c>
      <c r="D8733" s="26">
        <v>0</v>
      </c>
    </row>
    <row r="8734" spans="3:4" x14ac:dyDescent="0.35">
      <c r="C8734" s="3" t="s">
        <v>10679</v>
      </c>
      <c r="D8734" s="26">
        <v>0</v>
      </c>
    </row>
    <row r="8735" spans="3:4" x14ac:dyDescent="0.35">
      <c r="C8735" s="3" t="s">
        <v>11570</v>
      </c>
      <c r="D8735" s="26">
        <v>0</v>
      </c>
    </row>
    <row r="8736" spans="3:4" x14ac:dyDescent="0.35">
      <c r="C8736" s="3" t="s">
        <v>10680</v>
      </c>
      <c r="D8736" s="26">
        <v>0</v>
      </c>
    </row>
    <row r="8737" spans="3:4" x14ac:dyDescent="0.35">
      <c r="C8737" s="3" t="s">
        <v>11572</v>
      </c>
      <c r="D8737" s="26">
        <v>0</v>
      </c>
    </row>
    <row r="8738" spans="3:4" x14ac:dyDescent="0.35">
      <c r="C8738" s="3" t="s">
        <v>10681</v>
      </c>
      <c r="D8738" s="26">
        <v>0</v>
      </c>
    </row>
    <row r="8739" spans="3:4" x14ac:dyDescent="0.35">
      <c r="C8739" s="3" t="s">
        <v>11574</v>
      </c>
      <c r="D8739" s="26">
        <v>0</v>
      </c>
    </row>
    <row r="8740" spans="3:4" x14ac:dyDescent="0.35">
      <c r="C8740" s="3" t="s">
        <v>10682</v>
      </c>
      <c r="D8740" s="26">
        <v>0</v>
      </c>
    </row>
    <row r="8741" spans="3:4" x14ac:dyDescent="0.35">
      <c r="C8741" s="3" t="s">
        <v>11576</v>
      </c>
      <c r="D8741" s="26">
        <v>0</v>
      </c>
    </row>
    <row r="8742" spans="3:4" x14ac:dyDescent="0.35">
      <c r="C8742" s="3" t="s">
        <v>10683</v>
      </c>
      <c r="D8742" s="26">
        <v>0</v>
      </c>
    </row>
    <row r="8743" spans="3:4" x14ac:dyDescent="0.35">
      <c r="C8743" s="3" t="s">
        <v>11578</v>
      </c>
      <c r="D8743" s="26">
        <v>0</v>
      </c>
    </row>
    <row r="8744" spans="3:4" x14ac:dyDescent="0.35">
      <c r="C8744" s="3" t="s">
        <v>10684</v>
      </c>
      <c r="D8744" s="26">
        <v>0</v>
      </c>
    </row>
    <row r="8745" spans="3:4" x14ac:dyDescent="0.35">
      <c r="C8745" s="3" t="s">
        <v>11580</v>
      </c>
      <c r="D8745" s="26">
        <v>0</v>
      </c>
    </row>
    <row r="8746" spans="3:4" x14ac:dyDescent="0.35">
      <c r="C8746" s="3" t="s">
        <v>10685</v>
      </c>
      <c r="D8746" s="26">
        <v>0</v>
      </c>
    </row>
    <row r="8747" spans="3:4" x14ac:dyDescent="0.35">
      <c r="C8747" s="3" t="s">
        <v>11582</v>
      </c>
      <c r="D8747" s="26">
        <v>0</v>
      </c>
    </row>
    <row r="8748" spans="3:4" x14ac:dyDescent="0.35">
      <c r="C8748" s="3" t="s">
        <v>10686</v>
      </c>
      <c r="D8748" s="26">
        <v>0</v>
      </c>
    </row>
    <row r="8749" spans="3:4" x14ac:dyDescent="0.35">
      <c r="C8749" s="3" t="s">
        <v>11584</v>
      </c>
      <c r="D8749" s="26">
        <v>0</v>
      </c>
    </row>
    <row r="8750" spans="3:4" x14ac:dyDescent="0.35">
      <c r="C8750" s="3" t="s">
        <v>10687</v>
      </c>
      <c r="D8750" s="26">
        <v>0</v>
      </c>
    </row>
    <row r="8751" spans="3:4" x14ac:dyDescent="0.35">
      <c r="C8751" s="3" t="s">
        <v>11586</v>
      </c>
      <c r="D8751" s="26">
        <v>0</v>
      </c>
    </row>
    <row r="8752" spans="3:4" x14ac:dyDescent="0.35">
      <c r="C8752" s="3" t="s">
        <v>10688</v>
      </c>
      <c r="D8752" s="26">
        <v>0</v>
      </c>
    </row>
    <row r="8753" spans="3:4" x14ac:dyDescent="0.35">
      <c r="C8753" s="3" t="s">
        <v>11588</v>
      </c>
      <c r="D8753" s="26">
        <v>0</v>
      </c>
    </row>
    <row r="8754" spans="3:4" x14ac:dyDescent="0.35">
      <c r="C8754" s="3" t="s">
        <v>10689</v>
      </c>
      <c r="D8754" s="26">
        <v>0</v>
      </c>
    </row>
    <row r="8755" spans="3:4" x14ac:dyDescent="0.35">
      <c r="C8755" s="3" t="s">
        <v>11590</v>
      </c>
      <c r="D8755" s="26">
        <v>0</v>
      </c>
    </row>
    <row r="8756" spans="3:4" x14ac:dyDescent="0.35">
      <c r="C8756" s="3" t="s">
        <v>10690</v>
      </c>
      <c r="D8756" s="26">
        <v>0</v>
      </c>
    </row>
    <row r="8757" spans="3:4" x14ac:dyDescent="0.35">
      <c r="C8757" s="3" t="s">
        <v>11592</v>
      </c>
      <c r="D8757" s="26">
        <v>0</v>
      </c>
    </row>
    <row r="8758" spans="3:4" x14ac:dyDescent="0.35">
      <c r="C8758" s="3" t="s">
        <v>10691</v>
      </c>
      <c r="D8758" s="26">
        <v>0</v>
      </c>
    </row>
    <row r="8759" spans="3:4" x14ac:dyDescent="0.35">
      <c r="C8759" s="3" t="s">
        <v>11594</v>
      </c>
      <c r="D8759" s="26">
        <v>0</v>
      </c>
    </row>
    <row r="8760" spans="3:4" x14ac:dyDescent="0.35">
      <c r="C8760" s="3" t="s">
        <v>10692</v>
      </c>
      <c r="D8760" s="26">
        <v>0</v>
      </c>
    </row>
    <row r="8761" spans="3:4" x14ac:dyDescent="0.35">
      <c r="C8761" s="3" t="s">
        <v>11596</v>
      </c>
      <c r="D8761" s="26">
        <v>0</v>
      </c>
    </row>
    <row r="8762" spans="3:4" x14ac:dyDescent="0.35">
      <c r="C8762" s="3" t="s">
        <v>10693</v>
      </c>
      <c r="D8762" s="26">
        <v>0</v>
      </c>
    </row>
    <row r="8763" spans="3:4" x14ac:dyDescent="0.35">
      <c r="C8763" s="3" t="s">
        <v>11598</v>
      </c>
      <c r="D8763" s="26">
        <v>0</v>
      </c>
    </row>
    <row r="8764" spans="3:4" x14ac:dyDescent="0.35">
      <c r="C8764" s="3" t="s">
        <v>10694</v>
      </c>
      <c r="D8764" s="26">
        <v>0</v>
      </c>
    </row>
    <row r="8765" spans="3:4" x14ac:dyDescent="0.35">
      <c r="C8765" s="3" t="s">
        <v>11600</v>
      </c>
      <c r="D8765" s="26">
        <v>0</v>
      </c>
    </row>
    <row r="8766" spans="3:4" x14ac:dyDescent="0.35">
      <c r="C8766" s="3" t="s">
        <v>10695</v>
      </c>
      <c r="D8766" s="26">
        <v>0</v>
      </c>
    </row>
    <row r="8767" spans="3:4" x14ac:dyDescent="0.35">
      <c r="C8767" s="3" t="s">
        <v>11602</v>
      </c>
      <c r="D8767" s="26">
        <v>0</v>
      </c>
    </row>
    <row r="8768" spans="3:4" x14ac:dyDescent="0.35">
      <c r="C8768" s="3" t="s">
        <v>10696</v>
      </c>
      <c r="D8768" s="26">
        <v>0</v>
      </c>
    </row>
    <row r="8769" spans="3:4" x14ac:dyDescent="0.35">
      <c r="C8769" s="3" t="s">
        <v>11604</v>
      </c>
      <c r="D8769" s="26">
        <v>0</v>
      </c>
    </row>
    <row r="8770" spans="3:4" x14ac:dyDescent="0.35">
      <c r="C8770" s="3" t="s">
        <v>10697</v>
      </c>
      <c r="D8770" s="26">
        <v>0</v>
      </c>
    </row>
    <row r="8771" spans="3:4" x14ac:dyDescent="0.35">
      <c r="C8771" s="3" t="s">
        <v>11606</v>
      </c>
      <c r="D8771" s="26">
        <v>0</v>
      </c>
    </row>
    <row r="8772" spans="3:4" x14ac:dyDescent="0.35">
      <c r="C8772" s="3" t="s">
        <v>10698</v>
      </c>
      <c r="D8772" s="26">
        <v>0</v>
      </c>
    </row>
    <row r="8773" spans="3:4" x14ac:dyDescent="0.35">
      <c r="C8773" s="3" t="s">
        <v>11608</v>
      </c>
      <c r="D8773" s="26">
        <v>0</v>
      </c>
    </row>
    <row r="8774" spans="3:4" x14ac:dyDescent="0.35">
      <c r="C8774" s="3" t="s">
        <v>10699</v>
      </c>
      <c r="D8774" s="26">
        <v>0</v>
      </c>
    </row>
    <row r="8775" spans="3:4" x14ac:dyDescent="0.35">
      <c r="C8775" s="3" t="s">
        <v>11610</v>
      </c>
      <c r="D8775" s="26">
        <v>0</v>
      </c>
    </row>
    <row r="8776" spans="3:4" x14ac:dyDescent="0.35">
      <c r="C8776" s="3" t="s">
        <v>10700</v>
      </c>
      <c r="D8776" s="26">
        <v>0</v>
      </c>
    </row>
    <row r="8777" spans="3:4" x14ac:dyDescent="0.35">
      <c r="C8777" s="3" t="s">
        <v>11612</v>
      </c>
      <c r="D8777" s="26">
        <v>0</v>
      </c>
    </row>
    <row r="8778" spans="3:4" x14ac:dyDescent="0.35">
      <c r="C8778" s="3" t="s">
        <v>10701</v>
      </c>
      <c r="D8778" s="26">
        <v>0</v>
      </c>
    </row>
    <row r="8779" spans="3:4" x14ac:dyDescent="0.35">
      <c r="C8779" s="3" t="s">
        <v>11614</v>
      </c>
      <c r="D8779" s="26">
        <v>0</v>
      </c>
    </row>
    <row r="8780" spans="3:4" x14ac:dyDescent="0.35">
      <c r="C8780" s="3" t="s">
        <v>10702</v>
      </c>
      <c r="D8780" s="26">
        <v>0</v>
      </c>
    </row>
    <row r="8781" spans="3:4" x14ac:dyDescent="0.35">
      <c r="C8781" s="3" t="s">
        <v>11616</v>
      </c>
      <c r="D8781" s="26">
        <v>0</v>
      </c>
    </row>
    <row r="8782" spans="3:4" x14ac:dyDescent="0.35">
      <c r="C8782" s="3" t="s">
        <v>10703</v>
      </c>
      <c r="D8782" s="26">
        <v>0</v>
      </c>
    </row>
    <row r="8783" spans="3:4" x14ac:dyDescent="0.35">
      <c r="C8783" s="3" t="s">
        <v>11618</v>
      </c>
      <c r="D8783" s="26">
        <v>0</v>
      </c>
    </row>
    <row r="8784" spans="3:4" x14ac:dyDescent="0.35">
      <c r="C8784" s="3" t="s">
        <v>10704</v>
      </c>
      <c r="D8784" s="26">
        <v>0</v>
      </c>
    </row>
    <row r="8785" spans="3:4" x14ac:dyDescent="0.35">
      <c r="C8785" s="3" t="s">
        <v>11620</v>
      </c>
      <c r="D8785" s="26">
        <v>0</v>
      </c>
    </row>
    <row r="8786" spans="3:4" x14ac:dyDescent="0.35">
      <c r="C8786" s="3" t="s">
        <v>10705</v>
      </c>
      <c r="D8786" s="26">
        <v>0</v>
      </c>
    </row>
    <row r="8787" spans="3:4" x14ac:dyDescent="0.35">
      <c r="C8787" s="3" t="s">
        <v>11622</v>
      </c>
      <c r="D8787" s="26">
        <v>0</v>
      </c>
    </row>
    <row r="8788" spans="3:4" x14ac:dyDescent="0.35">
      <c r="C8788" s="3" t="s">
        <v>10706</v>
      </c>
      <c r="D8788" s="26">
        <v>0</v>
      </c>
    </row>
    <row r="8789" spans="3:4" x14ac:dyDescent="0.35">
      <c r="C8789" s="3" t="s">
        <v>11624</v>
      </c>
      <c r="D8789" s="26">
        <v>0</v>
      </c>
    </row>
    <row r="8790" spans="3:4" x14ac:dyDescent="0.35">
      <c r="C8790" s="3" t="s">
        <v>10707</v>
      </c>
      <c r="D8790" s="26">
        <v>0</v>
      </c>
    </row>
    <row r="8791" spans="3:4" x14ac:dyDescent="0.35">
      <c r="C8791" s="3" t="s">
        <v>11626</v>
      </c>
      <c r="D8791" s="26">
        <v>0</v>
      </c>
    </row>
    <row r="8792" spans="3:4" x14ac:dyDescent="0.35">
      <c r="C8792" s="3" t="s">
        <v>10708</v>
      </c>
      <c r="D8792" s="26">
        <v>0</v>
      </c>
    </row>
    <row r="8793" spans="3:4" x14ac:dyDescent="0.35">
      <c r="C8793" s="3" t="s">
        <v>11628</v>
      </c>
      <c r="D8793" s="26">
        <v>0</v>
      </c>
    </row>
    <row r="8794" spans="3:4" x14ac:dyDescent="0.35">
      <c r="C8794" s="3" t="s">
        <v>10709</v>
      </c>
      <c r="D8794" s="26">
        <v>0</v>
      </c>
    </row>
    <row r="8795" spans="3:4" x14ac:dyDescent="0.35">
      <c r="C8795" s="3" t="s">
        <v>11630</v>
      </c>
      <c r="D8795" s="26">
        <v>0</v>
      </c>
    </row>
    <row r="8796" spans="3:4" x14ac:dyDescent="0.35">
      <c r="C8796" s="3" t="s">
        <v>10710</v>
      </c>
      <c r="D8796" s="26">
        <v>0</v>
      </c>
    </row>
    <row r="8797" spans="3:4" x14ac:dyDescent="0.35">
      <c r="C8797" s="3" t="s">
        <v>11632</v>
      </c>
      <c r="D8797" s="26">
        <v>0</v>
      </c>
    </row>
    <row r="8798" spans="3:4" x14ac:dyDescent="0.35">
      <c r="C8798" s="3" t="s">
        <v>10711</v>
      </c>
      <c r="D8798" s="26">
        <v>0</v>
      </c>
    </row>
    <row r="8799" spans="3:4" x14ac:dyDescent="0.35">
      <c r="C8799" s="3" t="s">
        <v>11634</v>
      </c>
      <c r="D8799" s="26">
        <v>0</v>
      </c>
    </row>
    <row r="8800" spans="3:4" x14ac:dyDescent="0.35">
      <c r="C8800" s="3" t="s">
        <v>10712</v>
      </c>
      <c r="D8800" s="26">
        <v>0</v>
      </c>
    </row>
    <row r="8801" spans="3:4" x14ac:dyDescent="0.35">
      <c r="C8801" s="3" t="s">
        <v>11636</v>
      </c>
      <c r="D8801" s="26">
        <v>0</v>
      </c>
    </row>
    <row r="8802" spans="3:4" x14ac:dyDescent="0.35">
      <c r="C8802" s="3" t="s">
        <v>10713</v>
      </c>
      <c r="D8802" s="26">
        <v>0</v>
      </c>
    </row>
    <row r="8803" spans="3:4" x14ac:dyDescent="0.35">
      <c r="C8803" s="3" t="s">
        <v>11638</v>
      </c>
      <c r="D8803" s="26">
        <v>0</v>
      </c>
    </row>
    <row r="8804" spans="3:4" x14ac:dyDescent="0.35">
      <c r="C8804" s="3" t="s">
        <v>10714</v>
      </c>
      <c r="D8804" s="26">
        <v>0</v>
      </c>
    </row>
    <row r="8805" spans="3:4" x14ac:dyDescent="0.35">
      <c r="C8805" s="3" t="s">
        <v>11640</v>
      </c>
      <c r="D8805" s="26">
        <v>0</v>
      </c>
    </row>
    <row r="8806" spans="3:4" x14ac:dyDescent="0.35">
      <c r="C8806" s="3" t="s">
        <v>10715</v>
      </c>
      <c r="D8806" s="26">
        <v>0</v>
      </c>
    </row>
    <row r="8807" spans="3:4" x14ac:dyDescent="0.35">
      <c r="C8807" s="3" t="s">
        <v>11642</v>
      </c>
      <c r="D8807" s="26">
        <v>0</v>
      </c>
    </row>
    <row r="8808" spans="3:4" x14ac:dyDescent="0.35">
      <c r="C8808" s="3" t="s">
        <v>10716</v>
      </c>
      <c r="D8808" s="26">
        <v>0</v>
      </c>
    </row>
    <row r="8809" spans="3:4" x14ac:dyDescent="0.35">
      <c r="C8809" s="3" t="s">
        <v>11644</v>
      </c>
      <c r="D8809" s="26">
        <v>0</v>
      </c>
    </row>
    <row r="8810" spans="3:4" x14ac:dyDescent="0.35">
      <c r="C8810" s="3" t="s">
        <v>10717</v>
      </c>
      <c r="D8810" s="26">
        <v>0</v>
      </c>
    </row>
    <row r="8811" spans="3:4" x14ac:dyDescent="0.35">
      <c r="C8811" s="3" t="s">
        <v>11646</v>
      </c>
      <c r="D8811" s="26">
        <v>0</v>
      </c>
    </row>
    <row r="8812" spans="3:4" x14ac:dyDescent="0.35">
      <c r="C8812" s="3" t="s">
        <v>10718</v>
      </c>
      <c r="D8812" s="26">
        <v>0</v>
      </c>
    </row>
    <row r="8813" spans="3:4" x14ac:dyDescent="0.35">
      <c r="C8813" s="3" t="s">
        <v>11648</v>
      </c>
      <c r="D8813" s="26">
        <v>0</v>
      </c>
    </row>
    <row r="8814" spans="3:4" x14ac:dyDescent="0.35">
      <c r="C8814" s="3" t="s">
        <v>10719</v>
      </c>
      <c r="D8814" s="26">
        <v>0</v>
      </c>
    </row>
    <row r="8815" spans="3:4" x14ac:dyDescent="0.35">
      <c r="C8815" s="3" t="s">
        <v>11650</v>
      </c>
      <c r="D8815" s="26">
        <v>0</v>
      </c>
    </row>
    <row r="8816" spans="3:4" x14ac:dyDescent="0.35">
      <c r="C8816" s="3" t="s">
        <v>10720</v>
      </c>
      <c r="D8816" s="26">
        <v>0</v>
      </c>
    </row>
    <row r="8817" spans="3:4" x14ac:dyDescent="0.35">
      <c r="C8817" s="3" t="s">
        <v>11652</v>
      </c>
      <c r="D8817" s="26">
        <v>0</v>
      </c>
    </row>
    <row r="8818" spans="3:4" x14ac:dyDescent="0.35">
      <c r="C8818" s="3" t="s">
        <v>10721</v>
      </c>
      <c r="D8818" s="26">
        <v>0</v>
      </c>
    </row>
    <row r="8819" spans="3:4" x14ac:dyDescent="0.35">
      <c r="C8819" s="3" t="s">
        <v>11654</v>
      </c>
      <c r="D8819" s="26">
        <v>0</v>
      </c>
    </row>
    <row r="8820" spans="3:4" x14ac:dyDescent="0.35">
      <c r="C8820" s="3" t="s">
        <v>10722</v>
      </c>
      <c r="D8820" s="26">
        <v>0</v>
      </c>
    </row>
    <row r="8821" spans="3:4" x14ac:dyDescent="0.35">
      <c r="C8821" s="3" t="s">
        <v>11656</v>
      </c>
      <c r="D8821" s="26">
        <v>0</v>
      </c>
    </row>
    <row r="8822" spans="3:4" x14ac:dyDescent="0.35">
      <c r="C8822" s="3" t="s">
        <v>10723</v>
      </c>
      <c r="D8822" s="26">
        <v>0</v>
      </c>
    </row>
    <row r="8823" spans="3:4" x14ac:dyDescent="0.35">
      <c r="C8823" s="3" t="s">
        <v>11658</v>
      </c>
      <c r="D8823" s="26">
        <v>0</v>
      </c>
    </row>
    <row r="8824" spans="3:4" x14ac:dyDescent="0.35">
      <c r="C8824" s="3" t="s">
        <v>10724</v>
      </c>
      <c r="D8824" s="26">
        <v>0</v>
      </c>
    </row>
    <row r="8825" spans="3:4" x14ac:dyDescent="0.35">
      <c r="C8825" s="3" t="s">
        <v>11660</v>
      </c>
      <c r="D8825" s="26">
        <v>0</v>
      </c>
    </row>
    <row r="8826" spans="3:4" x14ac:dyDescent="0.35">
      <c r="C8826" s="3" t="s">
        <v>10725</v>
      </c>
      <c r="D8826" s="26">
        <v>0</v>
      </c>
    </row>
    <row r="8827" spans="3:4" x14ac:dyDescent="0.35">
      <c r="C8827" s="3" t="s">
        <v>11662</v>
      </c>
      <c r="D8827" s="26">
        <v>0</v>
      </c>
    </row>
    <row r="8828" spans="3:4" x14ac:dyDescent="0.35">
      <c r="C8828" s="3" t="s">
        <v>10726</v>
      </c>
      <c r="D8828" s="26">
        <v>0</v>
      </c>
    </row>
    <row r="8829" spans="3:4" x14ac:dyDescent="0.35">
      <c r="C8829" s="3" t="s">
        <v>11664</v>
      </c>
      <c r="D8829" s="26">
        <v>0</v>
      </c>
    </row>
    <row r="8830" spans="3:4" x14ac:dyDescent="0.35">
      <c r="C8830" s="3" t="s">
        <v>10727</v>
      </c>
      <c r="D8830" s="26">
        <v>0</v>
      </c>
    </row>
    <row r="8831" spans="3:4" x14ac:dyDescent="0.35">
      <c r="C8831" s="3" t="s">
        <v>11666</v>
      </c>
      <c r="D8831" s="26">
        <v>0</v>
      </c>
    </row>
    <row r="8832" spans="3:4" x14ac:dyDescent="0.35">
      <c r="C8832" s="3" t="s">
        <v>10728</v>
      </c>
      <c r="D8832" s="26">
        <v>0</v>
      </c>
    </row>
    <row r="8833" spans="3:4" x14ac:dyDescent="0.35">
      <c r="C8833" s="3" t="s">
        <v>11668</v>
      </c>
      <c r="D8833" s="26">
        <v>0</v>
      </c>
    </row>
    <row r="8834" spans="3:4" x14ac:dyDescent="0.35">
      <c r="C8834" s="3" t="s">
        <v>10729</v>
      </c>
      <c r="D8834" s="26">
        <v>0</v>
      </c>
    </row>
    <row r="8835" spans="3:4" x14ac:dyDescent="0.35">
      <c r="C8835" s="3" t="s">
        <v>11670</v>
      </c>
      <c r="D8835" s="26">
        <v>0</v>
      </c>
    </row>
    <row r="8836" spans="3:4" x14ac:dyDescent="0.35">
      <c r="C8836" s="3" t="s">
        <v>10730</v>
      </c>
      <c r="D8836" s="26">
        <v>0</v>
      </c>
    </row>
    <row r="8837" spans="3:4" x14ac:dyDescent="0.35">
      <c r="C8837" s="3" t="s">
        <v>11672</v>
      </c>
      <c r="D8837" s="26">
        <v>0</v>
      </c>
    </row>
    <row r="8838" spans="3:4" x14ac:dyDescent="0.35">
      <c r="C8838" s="3" t="s">
        <v>10731</v>
      </c>
      <c r="D8838" s="26">
        <v>0</v>
      </c>
    </row>
    <row r="8839" spans="3:4" x14ac:dyDescent="0.35">
      <c r="C8839" s="3" t="s">
        <v>11674</v>
      </c>
      <c r="D8839" s="26">
        <v>0</v>
      </c>
    </row>
    <row r="8840" spans="3:4" x14ac:dyDescent="0.35">
      <c r="C8840" s="3" t="s">
        <v>10732</v>
      </c>
      <c r="D8840" s="26">
        <v>0</v>
      </c>
    </row>
    <row r="8841" spans="3:4" x14ac:dyDescent="0.35">
      <c r="C8841" s="3" t="s">
        <v>11676</v>
      </c>
      <c r="D8841" s="26">
        <v>0</v>
      </c>
    </row>
    <row r="8842" spans="3:4" x14ac:dyDescent="0.35">
      <c r="C8842" s="3" t="s">
        <v>10733</v>
      </c>
      <c r="D8842" s="26">
        <v>0</v>
      </c>
    </row>
    <row r="8843" spans="3:4" x14ac:dyDescent="0.35">
      <c r="C8843" s="3" t="s">
        <v>11678</v>
      </c>
      <c r="D8843" s="26">
        <v>0</v>
      </c>
    </row>
    <row r="8844" spans="3:4" x14ac:dyDescent="0.35">
      <c r="C8844" s="3" t="s">
        <v>10734</v>
      </c>
      <c r="D8844" s="26">
        <v>0</v>
      </c>
    </row>
    <row r="8845" spans="3:4" x14ac:dyDescent="0.35">
      <c r="C8845" s="3" t="s">
        <v>11680</v>
      </c>
      <c r="D8845" s="26">
        <v>0</v>
      </c>
    </row>
    <row r="8846" spans="3:4" x14ac:dyDescent="0.35">
      <c r="C8846" s="3" t="s">
        <v>10735</v>
      </c>
      <c r="D8846" s="26">
        <v>0</v>
      </c>
    </row>
    <row r="8847" spans="3:4" x14ac:dyDescent="0.35">
      <c r="C8847" s="3" t="s">
        <v>11682</v>
      </c>
      <c r="D8847" s="26">
        <v>0</v>
      </c>
    </row>
    <row r="8848" spans="3:4" x14ac:dyDescent="0.35">
      <c r="C8848" s="3" t="s">
        <v>10736</v>
      </c>
      <c r="D8848" s="26">
        <v>0</v>
      </c>
    </row>
    <row r="8849" spans="3:4" x14ac:dyDescent="0.35">
      <c r="C8849" s="3" t="s">
        <v>9792</v>
      </c>
      <c r="D8849" s="26">
        <v>0</v>
      </c>
    </row>
    <row r="8850" spans="3:4" x14ac:dyDescent="0.35">
      <c r="C8850" s="3" t="s">
        <v>11684</v>
      </c>
      <c r="D8850" s="26">
        <v>0</v>
      </c>
    </row>
    <row r="8851" spans="3:4" x14ac:dyDescent="0.35">
      <c r="C8851" s="3" t="s">
        <v>10737</v>
      </c>
      <c r="D8851" s="26">
        <v>0</v>
      </c>
    </row>
    <row r="8852" spans="3:4" x14ac:dyDescent="0.35">
      <c r="C8852" s="3" t="s">
        <v>11687</v>
      </c>
      <c r="D8852" s="26">
        <v>0</v>
      </c>
    </row>
    <row r="8853" spans="3:4" x14ac:dyDescent="0.35">
      <c r="C8853" s="3" t="s">
        <v>10738</v>
      </c>
      <c r="D8853" s="26">
        <v>0</v>
      </c>
    </row>
    <row r="8854" spans="3:4" x14ac:dyDescent="0.35">
      <c r="C8854" s="3" t="s">
        <v>11689</v>
      </c>
      <c r="D8854" s="26">
        <v>0</v>
      </c>
    </row>
    <row r="8855" spans="3:4" x14ac:dyDescent="0.35">
      <c r="C8855" s="3" t="s">
        <v>10739</v>
      </c>
      <c r="D8855" s="26">
        <v>0</v>
      </c>
    </row>
    <row r="8856" spans="3:4" x14ac:dyDescent="0.35">
      <c r="C8856" s="3" t="s">
        <v>11691</v>
      </c>
      <c r="D8856" s="26">
        <v>0</v>
      </c>
    </row>
    <row r="8857" spans="3:4" x14ac:dyDescent="0.35">
      <c r="C8857" s="3" t="s">
        <v>10740</v>
      </c>
      <c r="D8857" s="26">
        <v>0</v>
      </c>
    </row>
    <row r="8858" spans="3:4" x14ac:dyDescent="0.35">
      <c r="C8858" s="3" t="s">
        <v>11693</v>
      </c>
      <c r="D8858" s="26">
        <v>0</v>
      </c>
    </row>
    <row r="8859" spans="3:4" x14ac:dyDescent="0.35">
      <c r="C8859" s="3" t="s">
        <v>10741</v>
      </c>
      <c r="D8859" s="26">
        <v>0</v>
      </c>
    </row>
    <row r="8860" spans="3:4" x14ac:dyDescent="0.35">
      <c r="C8860" s="3" t="s">
        <v>11695</v>
      </c>
      <c r="D8860" s="26">
        <v>0</v>
      </c>
    </row>
    <row r="8861" spans="3:4" x14ac:dyDescent="0.35">
      <c r="C8861" s="3" t="s">
        <v>10742</v>
      </c>
      <c r="D8861" s="26">
        <v>0</v>
      </c>
    </row>
    <row r="8862" spans="3:4" x14ac:dyDescent="0.35">
      <c r="C8862" s="3" t="s">
        <v>11697</v>
      </c>
      <c r="D8862" s="26">
        <v>0</v>
      </c>
    </row>
    <row r="8863" spans="3:4" x14ac:dyDescent="0.35">
      <c r="C8863" s="3" t="s">
        <v>10743</v>
      </c>
      <c r="D8863" s="26">
        <v>0</v>
      </c>
    </row>
    <row r="8864" spans="3:4" x14ac:dyDescent="0.35">
      <c r="C8864" s="3" t="s">
        <v>11699</v>
      </c>
      <c r="D8864" s="26">
        <v>0</v>
      </c>
    </row>
    <row r="8865" spans="3:4" x14ac:dyDescent="0.35">
      <c r="C8865" s="3" t="s">
        <v>10744</v>
      </c>
      <c r="D8865" s="26">
        <v>0</v>
      </c>
    </row>
    <row r="8866" spans="3:4" x14ac:dyDescent="0.35">
      <c r="C8866" s="3" t="s">
        <v>11701</v>
      </c>
      <c r="D8866" s="26">
        <v>0</v>
      </c>
    </row>
    <row r="8867" spans="3:4" x14ac:dyDescent="0.35">
      <c r="C8867" s="3" t="s">
        <v>10745</v>
      </c>
      <c r="D8867" s="26">
        <v>0</v>
      </c>
    </row>
    <row r="8868" spans="3:4" x14ac:dyDescent="0.35">
      <c r="C8868" s="3" t="s">
        <v>11703</v>
      </c>
      <c r="D8868" s="26">
        <v>0</v>
      </c>
    </row>
    <row r="8869" spans="3:4" x14ac:dyDescent="0.35">
      <c r="C8869" s="3" t="s">
        <v>10746</v>
      </c>
      <c r="D8869" s="26">
        <v>0</v>
      </c>
    </row>
    <row r="8870" spans="3:4" x14ac:dyDescent="0.35">
      <c r="C8870" s="3" t="s">
        <v>11705</v>
      </c>
      <c r="D8870" s="26">
        <v>0</v>
      </c>
    </row>
    <row r="8871" spans="3:4" x14ac:dyDescent="0.35">
      <c r="C8871" s="3" t="s">
        <v>10747</v>
      </c>
      <c r="D8871" s="26">
        <v>0</v>
      </c>
    </row>
    <row r="8872" spans="3:4" x14ac:dyDescent="0.35">
      <c r="C8872" s="3" t="s">
        <v>11707</v>
      </c>
      <c r="D8872" s="26">
        <v>0</v>
      </c>
    </row>
    <row r="8873" spans="3:4" x14ac:dyDescent="0.35">
      <c r="C8873" s="3" t="s">
        <v>10748</v>
      </c>
      <c r="D8873" s="26">
        <v>0</v>
      </c>
    </row>
    <row r="8874" spans="3:4" x14ac:dyDescent="0.35">
      <c r="C8874" s="3" t="s">
        <v>11709</v>
      </c>
      <c r="D8874" s="26">
        <v>0</v>
      </c>
    </row>
    <row r="8875" spans="3:4" x14ac:dyDescent="0.35">
      <c r="C8875" s="3" t="s">
        <v>10749</v>
      </c>
      <c r="D8875" s="26">
        <v>0</v>
      </c>
    </row>
    <row r="8876" spans="3:4" x14ac:dyDescent="0.35">
      <c r="C8876" s="3" t="s">
        <v>11711</v>
      </c>
      <c r="D8876" s="26">
        <v>0</v>
      </c>
    </row>
    <row r="8877" spans="3:4" x14ac:dyDescent="0.35">
      <c r="C8877" s="3" t="s">
        <v>10750</v>
      </c>
      <c r="D8877" s="26">
        <v>0</v>
      </c>
    </row>
    <row r="8878" spans="3:4" x14ac:dyDescent="0.35">
      <c r="C8878" s="3" t="s">
        <v>11713</v>
      </c>
      <c r="D8878" s="26">
        <v>0</v>
      </c>
    </row>
    <row r="8879" spans="3:4" x14ac:dyDescent="0.35">
      <c r="C8879" s="3" t="s">
        <v>10751</v>
      </c>
      <c r="D8879" s="26">
        <v>0</v>
      </c>
    </row>
    <row r="8880" spans="3:4" x14ac:dyDescent="0.35">
      <c r="C8880" s="3" t="s">
        <v>11715</v>
      </c>
      <c r="D8880" s="26">
        <v>0</v>
      </c>
    </row>
    <row r="8881" spans="3:4" x14ac:dyDescent="0.35">
      <c r="C8881" s="3" t="s">
        <v>10752</v>
      </c>
      <c r="D8881" s="26">
        <v>0</v>
      </c>
    </row>
    <row r="8882" spans="3:4" x14ac:dyDescent="0.35">
      <c r="C8882" s="3" t="s">
        <v>11717</v>
      </c>
      <c r="D8882" s="26">
        <v>0</v>
      </c>
    </row>
    <row r="8883" spans="3:4" x14ac:dyDescent="0.35">
      <c r="C8883" s="3" t="s">
        <v>10753</v>
      </c>
      <c r="D8883" s="26">
        <v>0</v>
      </c>
    </row>
    <row r="8884" spans="3:4" x14ac:dyDescent="0.35">
      <c r="C8884" s="3" t="s">
        <v>11719</v>
      </c>
      <c r="D8884" s="26">
        <v>0</v>
      </c>
    </row>
    <row r="8885" spans="3:4" x14ac:dyDescent="0.35">
      <c r="C8885" s="3" t="s">
        <v>10754</v>
      </c>
      <c r="D8885" s="26">
        <v>0</v>
      </c>
    </row>
    <row r="8886" spans="3:4" x14ac:dyDescent="0.35">
      <c r="C8886" s="3" t="s">
        <v>11721</v>
      </c>
      <c r="D8886" s="26">
        <v>0</v>
      </c>
    </row>
    <row r="8887" spans="3:4" x14ac:dyDescent="0.35">
      <c r="C8887" s="3" t="s">
        <v>10755</v>
      </c>
      <c r="D8887" s="26">
        <v>0</v>
      </c>
    </row>
    <row r="8888" spans="3:4" x14ac:dyDescent="0.35">
      <c r="C8888" s="3" t="s">
        <v>11723</v>
      </c>
      <c r="D8888" s="26">
        <v>0</v>
      </c>
    </row>
    <row r="8889" spans="3:4" x14ac:dyDescent="0.35">
      <c r="C8889" s="3" t="s">
        <v>10756</v>
      </c>
      <c r="D8889" s="26">
        <v>0</v>
      </c>
    </row>
    <row r="8890" spans="3:4" x14ac:dyDescent="0.35">
      <c r="C8890" s="3" t="s">
        <v>11725</v>
      </c>
      <c r="D8890" s="26">
        <v>0</v>
      </c>
    </row>
    <row r="8891" spans="3:4" x14ac:dyDescent="0.35">
      <c r="C8891" s="3" t="s">
        <v>10757</v>
      </c>
      <c r="D8891" s="26">
        <v>0</v>
      </c>
    </row>
    <row r="8892" spans="3:4" x14ac:dyDescent="0.35">
      <c r="C8892" s="3" t="s">
        <v>11727</v>
      </c>
      <c r="D8892" s="26">
        <v>0</v>
      </c>
    </row>
    <row r="8893" spans="3:4" x14ac:dyDescent="0.35">
      <c r="C8893" s="3" t="s">
        <v>10758</v>
      </c>
      <c r="D8893" s="26">
        <v>0</v>
      </c>
    </row>
    <row r="8894" spans="3:4" x14ac:dyDescent="0.35">
      <c r="C8894" s="3" t="s">
        <v>11729</v>
      </c>
      <c r="D8894" s="26">
        <v>0</v>
      </c>
    </row>
    <row r="8895" spans="3:4" x14ac:dyDescent="0.35">
      <c r="C8895" s="3" t="s">
        <v>10759</v>
      </c>
      <c r="D8895" s="26">
        <v>0</v>
      </c>
    </row>
    <row r="8896" spans="3:4" x14ac:dyDescent="0.35">
      <c r="C8896" s="3" t="s">
        <v>11731</v>
      </c>
      <c r="D8896" s="26">
        <v>0</v>
      </c>
    </row>
    <row r="8897" spans="3:4" x14ac:dyDescent="0.35">
      <c r="C8897" s="3" t="s">
        <v>10760</v>
      </c>
      <c r="D8897" s="26">
        <v>0</v>
      </c>
    </row>
    <row r="8898" spans="3:4" x14ac:dyDescent="0.35">
      <c r="C8898" s="3" t="s">
        <v>11733</v>
      </c>
      <c r="D8898" s="26">
        <v>0</v>
      </c>
    </row>
    <row r="8899" spans="3:4" x14ac:dyDescent="0.35">
      <c r="C8899" s="3" t="s">
        <v>10761</v>
      </c>
      <c r="D8899" s="26">
        <v>0</v>
      </c>
    </row>
    <row r="8900" spans="3:4" x14ac:dyDescent="0.35">
      <c r="C8900" s="3" t="s">
        <v>11735</v>
      </c>
      <c r="D8900" s="26">
        <v>0</v>
      </c>
    </row>
    <row r="8901" spans="3:4" x14ac:dyDescent="0.35">
      <c r="C8901" s="3" t="s">
        <v>10762</v>
      </c>
      <c r="D8901" s="26">
        <v>0</v>
      </c>
    </row>
    <row r="8902" spans="3:4" x14ac:dyDescent="0.35">
      <c r="C8902" s="3" t="s">
        <v>11737</v>
      </c>
      <c r="D8902" s="26">
        <v>0</v>
      </c>
    </row>
    <row r="8903" spans="3:4" x14ac:dyDescent="0.35">
      <c r="C8903" s="3" t="s">
        <v>10763</v>
      </c>
      <c r="D8903" s="26">
        <v>0</v>
      </c>
    </row>
    <row r="8904" spans="3:4" x14ac:dyDescent="0.35">
      <c r="C8904" s="3" t="s">
        <v>11739</v>
      </c>
      <c r="D8904" s="26">
        <v>0</v>
      </c>
    </row>
    <row r="8905" spans="3:4" x14ac:dyDescent="0.35">
      <c r="C8905" s="3" t="s">
        <v>10764</v>
      </c>
      <c r="D8905" s="26">
        <v>0</v>
      </c>
    </row>
    <row r="8906" spans="3:4" x14ac:dyDescent="0.35">
      <c r="C8906" s="3" t="s">
        <v>11741</v>
      </c>
      <c r="D8906" s="26">
        <v>0</v>
      </c>
    </row>
    <row r="8907" spans="3:4" x14ac:dyDescent="0.35">
      <c r="C8907" s="3" t="s">
        <v>10765</v>
      </c>
      <c r="D8907" s="26">
        <v>0</v>
      </c>
    </row>
    <row r="8908" spans="3:4" x14ac:dyDescent="0.35">
      <c r="C8908" s="3" t="s">
        <v>11743</v>
      </c>
      <c r="D8908" s="26">
        <v>0</v>
      </c>
    </row>
    <row r="8909" spans="3:4" x14ac:dyDescent="0.35">
      <c r="C8909" s="3" t="s">
        <v>10766</v>
      </c>
      <c r="D8909" s="26">
        <v>0</v>
      </c>
    </row>
    <row r="8910" spans="3:4" x14ac:dyDescent="0.35">
      <c r="C8910" s="3" t="s">
        <v>11745</v>
      </c>
      <c r="D8910" s="26">
        <v>0</v>
      </c>
    </row>
    <row r="8911" spans="3:4" x14ac:dyDescent="0.35">
      <c r="C8911" s="3" t="s">
        <v>10767</v>
      </c>
      <c r="D8911" s="26">
        <v>0</v>
      </c>
    </row>
    <row r="8912" spans="3:4" x14ac:dyDescent="0.35">
      <c r="C8912" s="3" t="s">
        <v>11747</v>
      </c>
      <c r="D8912" s="26">
        <v>0</v>
      </c>
    </row>
    <row r="8913" spans="3:4" x14ac:dyDescent="0.35">
      <c r="C8913" s="3" t="s">
        <v>10768</v>
      </c>
      <c r="D8913" s="26">
        <v>0</v>
      </c>
    </row>
    <row r="8914" spans="3:4" x14ac:dyDescent="0.35">
      <c r="C8914" s="3" t="s">
        <v>11749</v>
      </c>
      <c r="D8914" s="26">
        <v>0</v>
      </c>
    </row>
    <row r="8915" spans="3:4" x14ac:dyDescent="0.35">
      <c r="C8915" s="3" t="s">
        <v>10769</v>
      </c>
      <c r="D8915" s="26">
        <v>0</v>
      </c>
    </row>
    <row r="8916" spans="3:4" x14ac:dyDescent="0.35">
      <c r="C8916" s="3" t="s">
        <v>11751</v>
      </c>
      <c r="D8916" s="26">
        <v>0</v>
      </c>
    </row>
    <row r="8917" spans="3:4" x14ac:dyDescent="0.35">
      <c r="C8917" s="3" t="s">
        <v>10770</v>
      </c>
      <c r="D8917" s="26">
        <v>0</v>
      </c>
    </row>
    <row r="8918" spans="3:4" x14ac:dyDescent="0.35">
      <c r="C8918" s="3" t="s">
        <v>11753</v>
      </c>
      <c r="D8918" s="26">
        <v>0</v>
      </c>
    </row>
    <row r="8919" spans="3:4" x14ac:dyDescent="0.35">
      <c r="C8919" s="3" t="s">
        <v>10771</v>
      </c>
      <c r="D8919" s="26">
        <v>0</v>
      </c>
    </row>
    <row r="8920" spans="3:4" x14ac:dyDescent="0.35">
      <c r="C8920" s="3" t="s">
        <v>11755</v>
      </c>
      <c r="D8920" s="26">
        <v>0</v>
      </c>
    </row>
    <row r="8921" spans="3:4" x14ac:dyDescent="0.35">
      <c r="C8921" s="3" t="s">
        <v>10772</v>
      </c>
      <c r="D8921" s="26">
        <v>0</v>
      </c>
    </row>
    <row r="8922" spans="3:4" x14ac:dyDescent="0.35">
      <c r="C8922" s="3" t="s">
        <v>11757</v>
      </c>
      <c r="D8922" s="26">
        <v>0</v>
      </c>
    </row>
    <row r="8923" spans="3:4" x14ac:dyDescent="0.35">
      <c r="C8923" s="3" t="s">
        <v>10773</v>
      </c>
      <c r="D8923" s="26">
        <v>0</v>
      </c>
    </row>
    <row r="8924" spans="3:4" x14ac:dyDescent="0.35">
      <c r="C8924" s="3" t="s">
        <v>11759</v>
      </c>
      <c r="D8924" s="26">
        <v>0</v>
      </c>
    </row>
    <row r="8925" spans="3:4" x14ac:dyDescent="0.35">
      <c r="C8925" s="3" t="s">
        <v>10774</v>
      </c>
      <c r="D8925" s="26">
        <v>0</v>
      </c>
    </row>
    <row r="8926" spans="3:4" x14ac:dyDescent="0.35">
      <c r="C8926" s="3" t="s">
        <v>11761</v>
      </c>
      <c r="D8926" s="26">
        <v>0</v>
      </c>
    </row>
    <row r="8927" spans="3:4" x14ac:dyDescent="0.35">
      <c r="C8927" s="3" t="s">
        <v>10775</v>
      </c>
      <c r="D8927" s="26">
        <v>0</v>
      </c>
    </row>
    <row r="8928" spans="3:4" x14ac:dyDescent="0.35">
      <c r="C8928" s="3" t="s">
        <v>11763</v>
      </c>
      <c r="D8928" s="26">
        <v>0</v>
      </c>
    </row>
    <row r="8929" spans="3:4" x14ac:dyDescent="0.35">
      <c r="C8929" s="3" t="s">
        <v>10776</v>
      </c>
      <c r="D8929" s="26">
        <v>0</v>
      </c>
    </row>
    <row r="8930" spans="3:4" x14ac:dyDescent="0.35">
      <c r="C8930" s="3" t="s">
        <v>11765</v>
      </c>
      <c r="D8930" s="26">
        <v>0</v>
      </c>
    </row>
    <row r="8931" spans="3:4" x14ac:dyDescent="0.35">
      <c r="C8931" s="3" t="s">
        <v>10777</v>
      </c>
      <c r="D8931" s="26">
        <v>0</v>
      </c>
    </row>
    <row r="8932" spans="3:4" x14ac:dyDescent="0.35">
      <c r="C8932" s="3" t="s">
        <v>11767</v>
      </c>
      <c r="D8932" s="26">
        <v>0</v>
      </c>
    </row>
    <row r="8933" spans="3:4" x14ac:dyDescent="0.35">
      <c r="C8933" s="3" t="s">
        <v>10778</v>
      </c>
      <c r="D8933" s="26">
        <v>0</v>
      </c>
    </row>
    <row r="8934" spans="3:4" x14ac:dyDescent="0.35">
      <c r="C8934" s="3" t="s">
        <v>11769</v>
      </c>
      <c r="D8934" s="26">
        <v>0</v>
      </c>
    </row>
    <row r="8935" spans="3:4" x14ac:dyDescent="0.35">
      <c r="C8935" s="3" t="s">
        <v>10779</v>
      </c>
      <c r="D8935" s="26">
        <v>0</v>
      </c>
    </row>
    <row r="8936" spans="3:4" x14ac:dyDescent="0.35">
      <c r="C8936" s="3" t="s">
        <v>11771</v>
      </c>
      <c r="D8936" s="26">
        <v>0</v>
      </c>
    </row>
    <row r="8937" spans="3:4" x14ac:dyDescent="0.35">
      <c r="C8937" s="3" t="s">
        <v>10780</v>
      </c>
      <c r="D8937" s="26">
        <v>0</v>
      </c>
    </row>
    <row r="8938" spans="3:4" x14ac:dyDescent="0.35">
      <c r="C8938" s="3" t="s">
        <v>11773</v>
      </c>
      <c r="D8938" s="26">
        <v>0</v>
      </c>
    </row>
    <row r="8939" spans="3:4" x14ac:dyDescent="0.35">
      <c r="C8939" s="3" t="s">
        <v>10781</v>
      </c>
      <c r="D8939" s="26">
        <v>0</v>
      </c>
    </row>
    <row r="8940" spans="3:4" x14ac:dyDescent="0.35">
      <c r="C8940" s="3" t="s">
        <v>11775</v>
      </c>
      <c r="D8940" s="26">
        <v>0</v>
      </c>
    </row>
    <row r="8941" spans="3:4" x14ac:dyDescent="0.35">
      <c r="C8941" s="3" t="s">
        <v>10782</v>
      </c>
      <c r="D8941" s="26">
        <v>0</v>
      </c>
    </row>
    <row r="8942" spans="3:4" x14ac:dyDescent="0.35">
      <c r="C8942" s="3" t="s">
        <v>11777</v>
      </c>
      <c r="D8942" s="26">
        <v>0</v>
      </c>
    </row>
    <row r="8943" spans="3:4" x14ac:dyDescent="0.35">
      <c r="C8943" s="3" t="s">
        <v>10783</v>
      </c>
      <c r="D8943" s="26">
        <v>0</v>
      </c>
    </row>
    <row r="8944" spans="3:4" x14ac:dyDescent="0.35">
      <c r="C8944" s="3" t="s">
        <v>11779</v>
      </c>
      <c r="D8944" s="26">
        <v>0</v>
      </c>
    </row>
    <row r="8945" spans="3:4" x14ac:dyDescent="0.35">
      <c r="C8945" s="3" t="s">
        <v>10784</v>
      </c>
      <c r="D8945" s="26">
        <v>0</v>
      </c>
    </row>
    <row r="8946" spans="3:4" x14ac:dyDescent="0.35">
      <c r="C8946" s="3" t="s">
        <v>11781</v>
      </c>
      <c r="D8946" s="26">
        <v>0</v>
      </c>
    </row>
    <row r="8947" spans="3:4" x14ac:dyDescent="0.35">
      <c r="C8947" s="3" t="s">
        <v>10785</v>
      </c>
      <c r="D8947" s="26">
        <v>0</v>
      </c>
    </row>
    <row r="8948" spans="3:4" x14ac:dyDescent="0.35">
      <c r="C8948" s="3" t="s">
        <v>11783</v>
      </c>
      <c r="D8948" s="26">
        <v>0</v>
      </c>
    </row>
    <row r="8949" spans="3:4" x14ac:dyDescent="0.35">
      <c r="C8949" s="3" t="s">
        <v>10786</v>
      </c>
      <c r="D8949" s="26">
        <v>0</v>
      </c>
    </row>
    <row r="8950" spans="3:4" x14ac:dyDescent="0.35">
      <c r="C8950" s="3" t="s">
        <v>11785</v>
      </c>
      <c r="D8950" s="26">
        <v>0</v>
      </c>
    </row>
    <row r="8951" spans="3:4" x14ac:dyDescent="0.35">
      <c r="C8951" s="3" t="s">
        <v>10787</v>
      </c>
      <c r="D8951" s="26">
        <v>0</v>
      </c>
    </row>
    <row r="8952" spans="3:4" x14ac:dyDescent="0.35">
      <c r="C8952" s="3" t="s">
        <v>11787</v>
      </c>
      <c r="D8952" s="26">
        <v>0</v>
      </c>
    </row>
    <row r="8953" spans="3:4" x14ac:dyDescent="0.35">
      <c r="C8953" s="3" t="s">
        <v>10788</v>
      </c>
      <c r="D8953" s="26">
        <v>0</v>
      </c>
    </row>
    <row r="8954" spans="3:4" x14ac:dyDescent="0.35">
      <c r="C8954" s="3" t="s">
        <v>11789</v>
      </c>
      <c r="D8954" s="26">
        <v>0</v>
      </c>
    </row>
    <row r="8955" spans="3:4" x14ac:dyDescent="0.35">
      <c r="C8955" s="3" t="s">
        <v>10789</v>
      </c>
      <c r="D8955" s="26">
        <v>0</v>
      </c>
    </row>
    <row r="8956" spans="3:4" x14ac:dyDescent="0.35">
      <c r="C8956" s="3" t="s">
        <v>11791</v>
      </c>
      <c r="D8956" s="26">
        <v>0</v>
      </c>
    </row>
    <row r="8957" spans="3:4" x14ac:dyDescent="0.35">
      <c r="C8957" s="3" t="s">
        <v>10790</v>
      </c>
      <c r="D8957" s="26">
        <v>0</v>
      </c>
    </row>
    <row r="8958" spans="3:4" x14ac:dyDescent="0.35">
      <c r="C8958" s="3" t="s">
        <v>11793</v>
      </c>
      <c r="D8958" s="26">
        <v>0</v>
      </c>
    </row>
    <row r="8959" spans="3:4" x14ac:dyDescent="0.35">
      <c r="C8959" s="3" t="s">
        <v>10791</v>
      </c>
      <c r="D8959" s="26">
        <v>0</v>
      </c>
    </row>
    <row r="8960" spans="3:4" x14ac:dyDescent="0.35">
      <c r="C8960" s="3" t="s">
        <v>11795</v>
      </c>
      <c r="D8960" s="26">
        <v>0</v>
      </c>
    </row>
    <row r="8961" spans="3:4" x14ac:dyDescent="0.35">
      <c r="C8961" s="3" t="s">
        <v>10792</v>
      </c>
      <c r="D8961" s="26">
        <v>0</v>
      </c>
    </row>
    <row r="8962" spans="3:4" x14ac:dyDescent="0.35">
      <c r="C8962" s="3" t="s">
        <v>11797</v>
      </c>
      <c r="D8962" s="26">
        <v>0</v>
      </c>
    </row>
    <row r="8963" spans="3:4" x14ac:dyDescent="0.35">
      <c r="C8963" s="3" t="s">
        <v>10793</v>
      </c>
      <c r="D8963" s="26">
        <v>0</v>
      </c>
    </row>
    <row r="8964" spans="3:4" x14ac:dyDescent="0.35">
      <c r="C8964" s="3" t="s">
        <v>11799</v>
      </c>
      <c r="D8964" s="26">
        <v>0</v>
      </c>
    </row>
    <row r="8965" spans="3:4" x14ac:dyDescent="0.35">
      <c r="C8965" s="3" t="s">
        <v>10794</v>
      </c>
      <c r="D8965" s="26">
        <v>0</v>
      </c>
    </row>
    <row r="8966" spans="3:4" x14ac:dyDescent="0.35">
      <c r="C8966" s="3" t="s">
        <v>9791</v>
      </c>
      <c r="D8966" s="26">
        <v>0</v>
      </c>
    </row>
    <row r="8967" spans="3:4" x14ac:dyDescent="0.35">
      <c r="C8967" s="3" t="s">
        <v>11801</v>
      </c>
      <c r="D8967" s="26">
        <v>0</v>
      </c>
    </row>
    <row r="8968" spans="3:4" x14ac:dyDescent="0.35">
      <c r="C8968" s="3" t="s">
        <v>10795</v>
      </c>
      <c r="D8968" s="26">
        <v>0</v>
      </c>
    </row>
    <row r="8969" spans="3:4" x14ac:dyDescent="0.35">
      <c r="C8969" s="3" t="s">
        <v>11804</v>
      </c>
      <c r="D8969" s="26">
        <v>0</v>
      </c>
    </row>
    <row r="8970" spans="3:4" x14ac:dyDescent="0.35">
      <c r="C8970" s="3" t="s">
        <v>10796</v>
      </c>
      <c r="D8970" s="26">
        <v>0</v>
      </c>
    </row>
    <row r="8971" spans="3:4" x14ac:dyDescent="0.35">
      <c r="C8971" s="3" t="s">
        <v>11806</v>
      </c>
      <c r="D8971" s="26">
        <v>0</v>
      </c>
    </row>
    <row r="8972" spans="3:4" x14ac:dyDescent="0.35">
      <c r="C8972" s="3" t="s">
        <v>10797</v>
      </c>
      <c r="D8972" s="26">
        <v>0</v>
      </c>
    </row>
    <row r="8973" spans="3:4" x14ac:dyDescent="0.35">
      <c r="C8973" s="3" t="s">
        <v>11808</v>
      </c>
      <c r="D8973" s="26">
        <v>0</v>
      </c>
    </row>
    <row r="8974" spans="3:4" x14ac:dyDescent="0.35">
      <c r="C8974" s="3" t="s">
        <v>10798</v>
      </c>
      <c r="D8974" s="26">
        <v>0</v>
      </c>
    </row>
    <row r="8975" spans="3:4" x14ac:dyDescent="0.35">
      <c r="C8975" s="3" t="s">
        <v>11810</v>
      </c>
      <c r="D8975" s="26">
        <v>0</v>
      </c>
    </row>
    <row r="8976" spans="3:4" x14ac:dyDescent="0.35">
      <c r="C8976" s="3" t="s">
        <v>10799</v>
      </c>
      <c r="D8976" s="26">
        <v>0</v>
      </c>
    </row>
    <row r="8977" spans="3:4" x14ac:dyDescent="0.35">
      <c r="C8977" s="3" t="s">
        <v>11812</v>
      </c>
      <c r="D8977" s="26">
        <v>0</v>
      </c>
    </row>
    <row r="8978" spans="3:4" x14ac:dyDescent="0.35">
      <c r="C8978" s="3" t="s">
        <v>10800</v>
      </c>
      <c r="D8978" s="26">
        <v>0</v>
      </c>
    </row>
    <row r="8979" spans="3:4" x14ac:dyDescent="0.35">
      <c r="C8979" s="3" t="s">
        <v>11814</v>
      </c>
      <c r="D8979" s="26">
        <v>0</v>
      </c>
    </row>
    <row r="8980" spans="3:4" x14ac:dyDescent="0.35">
      <c r="C8980" s="3" t="s">
        <v>10801</v>
      </c>
      <c r="D8980" s="26">
        <v>0</v>
      </c>
    </row>
    <row r="8981" spans="3:4" x14ac:dyDescent="0.35">
      <c r="C8981" s="3" t="s">
        <v>11816</v>
      </c>
      <c r="D8981" s="26">
        <v>0</v>
      </c>
    </row>
    <row r="8982" spans="3:4" x14ac:dyDescent="0.35">
      <c r="C8982" s="3" t="s">
        <v>10802</v>
      </c>
      <c r="D8982" s="26">
        <v>0</v>
      </c>
    </row>
    <row r="8983" spans="3:4" x14ac:dyDescent="0.35">
      <c r="C8983" s="3" t="s">
        <v>11818</v>
      </c>
      <c r="D8983" s="26">
        <v>0</v>
      </c>
    </row>
    <row r="8984" spans="3:4" x14ac:dyDescent="0.35">
      <c r="C8984" s="3" t="s">
        <v>10803</v>
      </c>
      <c r="D8984" s="26">
        <v>0</v>
      </c>
    </row>
    <row r="8985" spans="3:4" x14ac:dyDescent="0.35">
      <c r="C8985" s="3" t="s">
        <v>11820</v>
      </c>
      <c r="D8985" s="26">
        <v>0</v>
      </c>
    </row>
    <row r="8986" spans="3:4" x14ac:dyDescent="0.35">
      <c r="C8986" s="3" t="s">
        <v>10804</v>
      </c>
      <c r="D8986" s="26">
        <v>0</v>
      </c>
    </row>
    <row r="8987" spans="3:4" x14ac:dyDescent="0.35">
      <c r="C8987" s="3" t="s">
        <v>11822</v>
      </c>
      <c r="D8987" s="26">
        <v>0</v>
      </c>
    </row>
    <row r="8988" spans="3:4" x14ac:dyDescent="0.35">
      <c r="C8988" s="3" t="s">
        <v>10805</v>
      </c>
      <c r="D8988" s="26">
        <v>0</v>
      </c>
    </row>
    <row r="8989" spans="3:4" x14ac:dyDescent="0.35">
      <c r="C8989" s="3" t="s">
        <v>11824</v>
      </c>
      <c r="D8989" s="26">
        <v>0</v>
      </c>
    </row>
    <row r="8990" spans="3:4" x14ac:dyDescent="0.35">
      <c r="C8990" s="3" t="s">
        <v>10806</v>
      </c>
      <c r="D8990" s="26">
        <v>0</v>
      </c>
    </row>
    <row r="8991" spans="3:4" x14ac:dyDescent="0.35">
      <c r="C8991" s="3" t="s">
        <v>11826</v>
      </c>
      <c r="D8991" s="26">
        <v>0</v>
      </c>
    </row>
    <row r="8992" spans="3:4" x14ac:dyDescent="0.35">
      <c r="C8992" s="3" t="s">
        <v>10807</v>
      </c>
      <c r="D8992" s="26">
        <v>0</v>
      </c>
    </row>
    <row r="8993" spans="3:4" x14ac:dyDescent="0.35">
      <c r="C8993" s="3" t="s">
        <v>11828</v>
      </c>
      <c r="D8993" s="26">
        <v>0</v>
      </c>
    </row>
    <row r="8994" spans="3:4" x14ac:dyDescent="0.35">
      <c r="C8994" s="3" t="s">
        <v>10808</v>
      </c>
      <c r="D8994" s="26">
        <v>0</v>
      </c>
    </row>
    <row r="8995" spans="3:4" x14ac:dyDescent="0.35">
      <c r="C8995" s="3" t="s">
        <v>11830</v>
      </c>
      <c r="D8995" s="26">
        <v>0</v>
      </c>
    </row>
    <row r="8996" spans="3:4" x14ac:dyDescent="0.35">
      <c r="C8996" s="3" t="s">
        <v>10809</v>
      </c>
      <c r="D8996" s="26">
        <v>0</v>
      </c>
    </row>
    <row r="8997" spans="3:4" x14ac:dyDescent="0.35">
      <c r="C8997" s="3" t="s">
        <v>11832</v>
      </c>
      <c r="D8997" s="26">
        <v>0</v>
      </c>
    </row>
    <row r="8998" spans="3:4" x14ac:dyDescent="0.35">
      <c r="C8998" s="3" t="s">
        <v>10810</v>
      </c>
      <c r="D8998" s="26">
        <v>0</v>
      </c>
    </row>
    <row r="8999" spans="3:4" x14ac:dyDescent="0.35">
      <c r="C8999" s="3" t="s">
        <v>11834</v>
      </c>
      <c r="D8999" s="26">
        <v>0</v>
      </c>
    </row>
    <row r="9000" spans="3:4" x14ac:dyDescent="0.35">
      <c r="C9000" s="3" t="s">
        <v>10811</v>
      </c>
      <c r="D9000" s="26">
        <v>0</v>
      </c>
    </row>
    <row r="9001" spans="3:4" x14ac:dyDescent="0.35">
      <c r="C9001" s="3" t="s">
        <v>11836</v>
      </c>
      <c r="D9001" s="26">
        <v>0</v>
      </c>
    </row>
    <row r="9002" spans="3:4" x14ac:dyDescent="0.35">
      <c r="C9002" s="3" t="s">
        <v>10812</v>
      </c>
      <c r="D9002" s="26">
        <v>0</v>
      </c>
    </row>
    <row r="9003" spans="3:4" x14ac:dyDescent="0.35">
      <c r="C9003" s="3" t="s">
        <v>11838</v>
      </c>
      <c r="D9003" s="26">
        <v>0</v>
      </c>
    </row>
    <row r="9004" spans="3:4" x14ac:dyDescent="0.35">
      <c r="C9004" s="3" t="s">
        <v>10813</v>
      </c>
      <c r="D9004" s="26">
        <v>0</v>
      </c>
    </row>
    <row r="9005" spans="3:4" x14ac:dyDescent="0.35">
      <c r="C9005" s="3" t="s">
        <v>11840</v>
      </c>
      <c r="D9005" s="26">
        <v>0</v>
      </c>
    </row>
    <row r="9006" spans="3:4" x14ac:dyDescent="0.35">
      <c r="C9006" s="3" t="s">
        <v>10814</v>
      </c>
      <c r="D9006" s="26">
        <v>0</v>
      </c>
    </row>
    <row r="9007" spans="3:4" x14ac:dyDescent="0.35">
      <c r="C9007" s="3" t="s">
        <v>11842</v>
      </c>
      <c r="D9007" s="26">
        <v>0</v>
      </c>
    </row>
    <row r="9008" spans="3:4" x14ac:dyDescent="0.35">
      <c r="C9008" s="3" t="s">
        <v>10815</v>
      </c>
      <c r="D9008" s="26">
        <v>0</v>
      </c>
    </row>
    <row r="9009" spans="3:4" x14ac:dyDescent="0.35">
      <c r="C9009" s="3" t="s">
        <v>11844</v>
      </c>
      <c r="D9009" s="26">
        <v>0</v>
      </c>
    </row>
    <row r="9010" spans="3:4" x14ac:dyDescent="0.35">
      <c r="C9010" s="3" t="s">
        <v>10816</v>
      </c>
      <c r="D9010" s="26">
        <v>0</v>
      </c>
    </row>
    <row r="9011" spans="3:4" x14ac:dyDescent="0.35">
      <c r="C9011" s="3" t="s">
        <v>11846</v>
      </c>
      <c r="D9011" s="26">
        <v>0</v>
      </c>
    </row>
    <row r="9012" spans="3:4" x14ac:dyDescent="0.35">
      <c r="C9012" s="3" t="s">
        <v>10817</v>
      </c>
      <c r="D9012" s="26">
        <v>0</v>
      </c>
    </row>
    <row r="9013" spans="3:4" x14ac:dyDescent="0.35">
      <c r="C9013" s="3" t="s">
        <v>11848</v>
      </c>
      <c r="D9013" s="26">
        <v>0</v>
      </c>
    </row>
    <row r="9014" spans="3:4" x14ac:dyDescent="0.35">
      <c r="C9014" s="3" t="s">
        <v>10818</v>
      </c>
      <c r="D9014" s="26">
        <v>0</v>
      </c>
    </row>
    <row r="9015" spans="3:4" x14ac:dyDescent="0.35">
      <c r="C9015" s="3" t="s">
        <v>11850</v>
      </c>
      <c r="D9015" s="26">
        <v>0</v>
      </c>
    </row>
    <row r="9016" spans="3:4" x14ac:dyDescent="0.35">
      <c r="C9016" s="3" t="s">
        <v>10819</v>
      </c>
      <c r="D9016" s="26">
        <v>0</v>
      </c>
    </row>
    <row r="9017" spans="3:4" x14ac:dyDescent="0.35">
      <c r="C9017" s="3" t="s">
        <v>11852</v>
      </c>
      <c r="D9017" s="26">
        <v>0</v>
      </c>
    </row>
    <row r="9018" spans="3:4" x14ac:dyDescent="0.35">
      <c r="C9018" s="3" t="s">
        <v>10820</v>
      </c>
      <c r="D9018" s="26">
        <v>0</v>
      </c>
    </row>
    <row r="9019" spans="3:4" x14ac:dyDescent="0.35">
      <c r="C9019" s="3" t="s">
        <v>11854</v>
      </c>
      <c r="D9019" s="26">
        <v>0</v>
      </c>
    </row>
    <row r="9020" spans="3:4" x14ac:dyDescent="0.35">
      <c r="C9020" s="3" t="s">
        <v>10821</v>
      </c>
      <c r="D9020" s="26">
        <v>0</v>
      </c>
    </row>
    <row r="9021" spans="3:4" x14ac:dyDescent="0.35">
      <c r="C9021" s="3" t="s">
        <v>11856</v>
      </c>
      <c r="D9021" s="26">
        <v>0</v>
      </c>
    </row>
    <row r="9022" spans="3:4" x14ac:dyDescent="0.35">
      <c r="C9022" s="3" t="s">
        <v>10822</v>
      </c>
      <c r="D9022" s="26">
        <v>0</v>
      </c>
    </row>
    <row r="9023" spans="3:4" x14ac:dyDescent="0.35">
      <c r="C9023" s="3" t="s">
        <v>11858</v>
      </c>
      <c r="D9023" s="26">
        <v>0</v>
      </c>
    </row>
    <row r="9024" spans="3:4" x14ac:dyDescent="0.35">
      <c r="C9024" s="3" t="s">
        <v>10823</v>
      </c>
      <c r="D9024" s="26">
        <v>0</v>
      </c>
    </row>
    <row r="9025" spans="3:4" x14ac:dyDescent="0.35">
      <c r="C9025" s="3" t="s">
        <v>11860</v>
      </c>
      <c r="D9025" s="26">
        <v>0</v>
      </c>
    </row>
    <row r="9026" spans="3:4" x14ac:dyDescent="0.35">
      <c r="C9026" s="3" t="s">
        <v>10824</v>
      </c>
      <c r="D9026" s="26">
        <v>0</v>
      </c>
    </row>
    <row r="9027" spans="3:4" x14ac:dyDescent="0.35">
      <c r="C9027" s="3" t="s">
        <v>11862</v>
      </c>
      <c r="D9027" s="26">
        <v>0</v>
      </c>
    </row>
    <row r="9028" spans="3:4" x14ac:dyDescent="0.35">
      <c r="C9028" s="3" t="s">
        <v>10825</v>
      </c>
      <c r="D9028" s="26">
        <v>0</v>
      </c>
    </row>
    <row r="9029" spans="3:4" x14ac:dyDescent="0.35">
      <c r="C9029" s="3" t="s">
        <v>11864</v>
      </c>
      <c r="D9029" s="26">
        <v>0</v>
      </c>
    </row>
    <row r="9030" spans="3:4" x14ac:dyDescent="0.35">
      <c r="C9030" s="3" t="s">
        <v>10826</v>
      </c>
      <c r="D9030" s="26">
        <v>0</v>
      </c>
    </row>
    <row r="9031" spans="3:4" x14ac:dyDescent="0.35">
      <c r="C9031" s="3" t="s">
        <v>9790</v>
      </c>
      <c r="D9031" s="26">
        <v>0</v>
      </c>
    </row>
    <row r="9032" spans="3:4" x14ac:dyDescent="0.35">
      <c r="C9032" s="3" t="s">
        <v>11866</v>
      </c>
      <c r="D9032" s="26">
        <v>0</v>
      </c>
    </row>
    <row r="9033" spans="3:4" x14ac:dyDescent="0.35">
      <c r="C9033" s="3" t="s">
        <v>10827</v>
      </c>
      <c r="D9033" s="26">
        <v>0</v>
      </c>
    </row>
    <row r="9034" spans="3:4" x14ac:dyDescent="0.35">
      <c r="C9034" s="3" t="s">
        <v>11869</v>
      </c>
      <c r="D9034" s="26">
        <v>0</v>
      </c>
    </row>
    <row r="9035" spans="3:4" x14ac:dyDescent="0.35">
      <c r="C9035" s="3" t="s">
        <v>10828</v>
      </c>
      <c r="D9035" s="26">
        <v>0</v>
      </c>
    </row>
    <row r="9036" spans="3:4" x14ac:dyDescent="0.35">
      <c r="C9036" s="3" t="s">
        <v>11871</v>
      </c>
      <c r="D9036" s="26">
        <v>0</v>
      </c>
    </row>
    <row r="9037" spans="3:4" x14ac:dyDescent="0.35">
      <c r="C9037" s="3" t="s">
        <v>10829</v>
      </c>
      <c r="D9037" s="26">
        <v>0</v>
      </c>
    </row>
    <row r="9038" spans="3:4" x14ac:dyDescent="0.35">
      <c r="C9038" s="3" t="s">
        <v>11873</v>
      </c>
      <c r="D9038" s="26">
        <v>0</v>
      </c>
    </row>
    <row r="9039" spans="3:4" x14ac:dyDescent="0.35">
      <c r="C9039" s="3" t="s">
        <v>10830</v>
      </c>
      <c r="D9039" s="26">
        <v>0</v>
      </c>
    </row>
    <row r="9040" spans="3:4" x14ac:dyDescent="0.35">
      <c r="C9040" s="3" t="s">
        <v>11875</v>
      </c>
      <c r="D9040" s="26">
        <v>0</v>
      </c>
    </row>
    <row r="9041" spans="3:4" x14ac:dyDescent="0.35">
      <c r="C9041" s="3" t="s">
        <v>10831</v>
      </c>
      <c r="D9041" s="26">
        <v>0</v>
      </c>
    </row>
    <row r="9042" spans="3:4" x14ac:dyDescent="0.35">
      <c r="C9042" s="3" t="s">
        <v>11877</v>
      </c>
      <c r="D9042" s="26">
        <v>0</v>
      </c>
    </row>
    <row r="9043" spans="3:4" x14ac:dyDescent="0.35">
      <c r="C9043" s="3" t="s">
        <v>10832</v>
      </c>
      <c r="D9043" s="26">
        <v>0</v>
      </c>
    </row>
    <row r="9044" spans="3:4" x14ac:dyDescent="0.35">
      <c r="C9044" s="3" t="s">
        <v>11879</v>
      </c>
      <c r="D9044" s="26">
        <v>0</v>
      </c>
    </row>
    <row r="9045" spans="3:4" x14ac:dyDescent="0.35">
      <c r="C9045" s="3" t="s">
        <v>10833</v>
      </c>
      <c r="D9045" s="26">
        <v>0</v>
      </c>
    </row>
    <row r="9046" spans="3:4" x14ac:dyDescent="0.35">
      <c r="C9046" s="3" t="s">
        <v>11881</v>
      </c>
      <c r="D9046" s="26">
        <v>0</v>
      </c>
    </row>
    <row r="9047" spans="3:4" x14ac:dyDescent="0.35">
      <c r="C9047" s="3" t="s">
        <v>10834</v>
      </c>
      <c r="D9047" s="26">
        <v>0</v>
      </c>
    </row>
    <row r="9048" spans="3:4" x14ac:dyDescent="0.35">
      <c r="C9048" s="3" t="s">
        <v>11883</v>
      </c>
      <c r="D9048" s="26">
        <v>0</v>
      </c>
    </row>
    <row r="9049" spans="3:4" x14ac:dyDescent="0.35">
      <c r="C9049" s="3" t="s">
        <v>10835</v>
      </c>
      <c r="D9049" s="26">
        <v>0</v>
      </c>
    </row>
    <row r="9050" spans="3:4" x14ac:dyDescent="0.35">
      <c r="C9050" s="3" t="s">
        <v>11885</v>
      </c>
      <c r="D9050" s="26">
        <v>0</v>
      </c>
    </row>
    <row r="9051" spans="3:4" x14ac:dyDescent="0.35">
      <c r="C9051" s="3" t="s">
        <v>10836</v>
      </c>
      <c r="D9051" s="26">
        <v>0</v>
      </c>
    </row>
    <row r="9052" spans="3:4" x14ac:dyDescent="0.35">
      <c r="C9052" s="3" t="s">
        <v>11887</v>
      </c>
      <c r="D9052" s="26">
        <v>0</v>
      </c>
    </row>
    <row r="9053" spans="3:4" x14ac:dyDescent="0.35">
      <c r="C9053" s="3" t="s">
        <v>10837</v>
      </c>
      <c r="D9053" s="26">
        <v>0</v>
      </c>
    </row>
    <row r="9054" spans="3:4" x14ac:dyDescent="0.35">
      <c r="C9054" s="3" t="s">
        <v>11889</v>
      </c>
      <c r="D9054" s="26">
        <v>0</v>
      </c>
    </row>
    <row r="9055" spans="3:4" x14ac:dyDescent="0.35">
      <c r="C9055" s="3" t="s">
        <v>10838</v>
      </c>
      <c r="D9055" s="26">
        <v>0</v>
      </c>
    </row>
    <row r="9056" spans="3:4" x14ac:dyDescent="0.35">
      <c r="C9056" s="3" t="s">
        <v>11891</v>
      </c>
      <c r="D9056" s="26">
        <v>0</v>
      </c>
    </row>
    <row r="9057" spans="3:4" x14ac:dyDescent="0.35">
      <c r="C9057" s="3" t="s">
        <v>10839</v>
      </c>
      <c r="D9057" s="26">
        <v>0</v>
      </c>
    </row>
    <row r="9058" spans="3:4" x14ac:dyDescent="0.35">
      <c r="C9058" s="3" t="s">
        <v>11893</v>
      </c>
      <c r="D9058" s="26">
        <v>0</v>
      </c>
    </row>
    <row r="9059" spans="3:4" x14ac:dyDescent="0.35">
      <c r="C9059" s="3" t="s">
        <v>10840</v>
      </c>
      <c r="D9059" s="26">
        <v>0</v>
      </c>
    </row>
    <row r="9060" spans="3:4" x14ac:dyDescent="0.35">
      <c r="C9060" s="3" t="s">
        <v>11895</v>
      </c>
      <c r="D9060" s="26">
        <v>0</v>
      </c>
    </row>
    <row r="9061" spans="3:4" x14ac:dyDescent="0.35">
      <c r="C9061" s="3" t="s">
        <v>10841</v>
      </c>
      <c r="D9061" s="26">
        <v>0</v>
      </c>
    </row>
    <row r="9062" spans="3:4" x14ac:dyDescent="0.35">
      <c r="C9062" s="3" t="s">
        <v>11897</v>
      </c>
      <c r="D9062" s="26">
        <v>0</v>
      </c>
    </row>
    <row r="9063" spans="3:4" x14ac:dyDescent="0.35">
      <c r="C9063" s="3" t="s">
        <v>10842</v>
      </c>
      <c r="D9063" s="26">
        <v>0</v>
      </c>
    </row>
    <row r="9064" spans="3:4" x14ac:dyDescent="0.35">
      <c r="C9064" s="3" t="s">
        <v>11899</v>
      </c>
      <c r="D9064" s="26">
        <v>0</v>
      </c>
    </row>
    <row r="9065" spans="3:4" x14ac:dyDescent="0.35">
      <c r="C9065" s="3" t="s">
        <v>10843</v>
      </c>
      <c r="D9065" s="26">
        <v>0</v>
      </c>
    </row>
    <row r="9066" spans="3:4" x14ac:dyDescent="0.35">
      <c r="C9066" s="3" t="s">
        <v>11901</v>
      </c>
      <c r="D9066" s="26">
        <v>0</v>
      </c>
    </row>
    <row r="9067" spans="3:4" x14ac:dyDescent="0.35">
      <c r="C9067" s="3" t="s">
        <v>10844</v>
      </c>
      <c r="D9067" s="26">
        <v>0</v>
      </c>
    </row>
    <row r="9068" spans="3:4" x14ac:dyDescent="0.35">
      <c r="C9068" s="3" t="s">
        <v>11903</v>
      </c>
      <c r="D9068" s="26">
        <v>0</v>
      </c>
    </row>
    <row r="9069" spans="3:4" x14ac:dyDescent="0.35">
      <c r="C9069" s="3" t="s">
        <v>10845</v>
      </c>
      <c r="D9069" s="26">
        <v>0</v>
      </c>
    </row>
    <row r="9070" spans="3:4" x14ac:dyDescent="0.35">
      <c r="C9070" s="3" t="s">
        <v>11905</v>
      </c>
      <c r="D9070" s="26">
        <v>0</v>
      </c>
    </row>
    <row r="9071" spans="3:4" x14ac:dyDescent="0.35">
      <c r="C9071" s="3" t="s">
        <v>10846</v>
      </c>
      <c r="D9071" s="26">
        <v>0</v>
      </c>
    </row>
    <row r="9072" spans="3:4" x14ac:dyDescent="0.35">
      <c r="C9072" s="3" t="s">
        <v>11907</v>
      </c>
      <c r="D9072" s="26">
        <v>0</v>
      </c>
    </row>
    <row r="9073" spans="3:4" x14ac:dyDescent="0.35">
      <c r="C9073" s="3" t="s">
        <v>10847</v>
      </c>
      <c r="D9073" s="26">
        <v>0</v>
      </c>
    </row>
    <row r="9074" spans="3:4" x14ac:dyDescent="0.35">
      <c r="C9074" s="3" t="s">
        <v>11909</v>
      </c>
      <c r="D9074" s="26">
        <v>0</v>
      </c>
    </row>
    <row r="9075" spans="3:4" x14ac:dyDescent="0.35">
      <c r="C9075" s="3" t="s">
        <v>10848</v>
      </c>
      <c r="D9075" s="26">
        <v>0</v>
      </c>
    </row>
    <row r="9076" spans="3:4" x14ac:dyDescent="0.35">
      <c r="C9076" s="3" t="s">
        <v>11911</v>
      </c>
      <c r="D9076" s="26">
        <v>0</v>
      </c>
    </row>
    <row r="9077" spans="3:4" x14ac:dyDescent="0.35">
      <c r="C9077" s="3" t="s">
        <v>10849</v>
      </c>
      <c r="D9077" s="26">
        <v>0</v>
      </c>
    </row>
    <row r="9078" spans="3:4" x14ac:dyDescent="0.35">
      <c r="C9078" s="3" t="s">
        <v>11913</v>
      </c>
      <c r="D9078" s="26">
        <v>0</v>
      </c>
    </row>
    <row r="9079" spans="3:4" x14ac:dyDescent="0.35">
      <c r="C9079" s="3" t="s">
        <v>10850</v>
      </c>
      <c r="D9079" s="26">
        <v>0</v>
      </c>
    </row>
    <row r="9080" spans="3:4" x14ac:dyDescent="0.35">
      <c r="C9080" s="3" t="s">
        <v>11915</v>
      </c>
      <c r="D9080" s="26">
        <v>0</v>
      </c>
    </row>
    <row r="9081" spans="3:4" x14ac:dyDescent="0.35">
      <c r="C9081" s="3" t="s">
        <v>10851</v>
      </c>
      <c r="D9081" s="26">
        <v>0</v>
      </c>
    </row>
    <row r="9082" spans="3:4" x14ac:dyDescent="0.35">
      <c r="C9082" s="3" t="s">
        <v>11917</v>
      </c>
      <c r="D9082" s="26">
        <v>0</v>
      </c>
    </row>
    <row r="9083" spans="3:4" x14ac:dyDescent="0.35">
      <c r="C9083" s="3" t="s">
        <v>10852</v>
      </c>
      <c r="D9083" s="26">
        <v>0</v>
      </c>
    </row>
    <row r="9084" spans="3:4" x14ac:dyDescent="0.35">
      <c r="C9084" s="3" t="s">
        <v>11919</v>
      </c>
      <c r="D9084" s="26">
        <v>0</v>
      </c>
    </row>
    <row r="9085" spans="3:4" x14ac:dyDescent="0.35">
      <c r="C9085" s="3" t="s">
        <v>10853</v>
      </c>
      <c r="D9085" s="26">
        <v>0</v>
      </c>
    </row>
    <row r="9086" spans="3:4" x14ac:dyDescent="0.35">
      <c r="C9086" s="3" t="s">
        <v>11921</v>
      </c>
      <c r="D9086" s="26">
        <v>0</v>
      </c>
    </row>
    <row r="9087" spans="3:4" x14ac:dyDescent="0.35">
      <c r="C9087" s="3" t="s">
        <v>10854</v>
      </c>
      <c r="D9087" s="26">
        <v>0</v>
      </c>
    </row>
    <row r="9088" spans="3:4" x14ac:dyDescent="0.35">
      <c r="C9088" s="3" t="s">
        <v>11923</v>
      </c>
      <c r="D9088" s="26">
        <v>0</v>
      </c>
    </row>
    <row r="9089" spans="3:4" x14ac:dyDescent="0.35">
      <c r="C9089" s="3" t="s">
        <v>10855</v>
      </c>
      <c r="D9089" s="26">
        <v>0</v>
      </c>
    </row>
    <row r="9090" spans="3:4" x14ac:dyDescent="0.35">
      <c r="C9090" s="3" t="s">
        <v>11925</v>
      </c>
      <c r="D9090" s="26">
        <v>0</v>
      </c>
    </row>
    <row r="9091" spans="3:4" x14ac:dyDescent="0.35">
      <c r="C9091" s="3" t="s">
        <v>10856</v>
      </c>
      <c r="D9091" s="26">
        <v>0</v>
      </c>
    </row>
    <row r="9092" spans="3:4" x14ac:dyDescent="0.35">
      <c r="C9092" s="3" t="s">
        <v>11927</v>
      </c>
      <c r="D9092" s="26">
        <v>0</v>
      </c>
    </row>
    <row r="9093" spans="3:4" x14ac:dyDescent="0.35">
      <c r="C9093" s="3" t="s">
        <v>10857</v>
      </c>
      <c r="D9093" s="26">
        <v>0</v>
      </c>
    </row>
    <row r="9094" spans="3:4" x14ac:dyDescent="0.35">
      <c r="C9094" s="3" t="s">
        <v>11929</v>
      </c>
      <c r="D9094" s="26">
        <v>0</v>
      </c>
    </row>
    <row r="9095" spans="3:4" x14ac:dyDescent="0.35">
      <c r="C9095" s="3" t="s">
        <v>10858</v>
      </c>
      <c r="D9095" s="26">
        <v>0</v>
      </c>
    </row>
    <row r="9096" spans="3:4" x14ac:dyDescent="0.35">
      <c r="C9096" s="3" t="s">
        <v>11931</v>
      </c>
      <c r="D9096" s="26">
        <v>0</v>
      </c>
    </row>
    <row r="9097" spans="3:4" x14ac:dyDescent="0.35">
      <c r="C9097" s="3" t="s">
        <v>10859</v>
      </c>
      <c r="D9097" s="26">
        <v>0</v>
      </c>
    </row>
    <row r="9098" spans="3:4" x14ac:dyDescent="0.35">
      <c r="C9098" s="3" t="s">
        <v>11933</v>
      </c>
      <c r="D9098" s="26">
        <v>0</v>
      </c>
    </row>
    <row r="9099" spans="3:4" x14ac:dyDescent="0.35">
      <c r="C9099" s="3" t="s">
        <v>10860</v>
      </c>
      <c r="D9099" s="26">
        <v>0</v>
      </c>
    </row>
    <row r="9100" spans="3:4" x14ac:dyDescent="0.35">
      <c r="C9100" s="3" t="s">
        <v>11935</v>
      </c>
      <c r="D9100" s="26">
        <v>0</v>
      </c>
    </row>
    <row r="9101" spans="3:4" x14ac:dyDescent="0.35">
      <c r="C9101" s="3" t="s">
        <v>10861</v>
      </c>
      <c r="D9101" s="26">
        <v>0</v>
      </c>
    </row>
    <row r="9102" spans="3:4" x14ac:dyDescent="0.35">
      <c r="C9102" s="3" t="s">
        <v>11937</v>
      </c>
      <c r="D9102" s="26">
        <v>0</v>
      </c>
    </row>
    <row r="9103" spans="3:4" x14ac:dyDescent="0.35">
      <c r="C9103" s="3" t="s">
        <v>10862</v>
      </c>
      <c r="D9103" s="26">
        <v>0</v>
      </c>
    </row>
    <row r="9104" spans="3:4" x14ac:dyDescent="0.35">
      <c r="C9104" s="3" t="s">
        <v>11939</v>
      </c>
      <c r="D9104" s="26">
        <v>0</v>
      </c>
    </row>
    <row r="9105" spans="3:4" x14ac:dyDescent="0.35">
      <c r="C9105" s="3" t="s">
        <v>10863</v>
      </c>
      <c r="D9105" s="26">
        <v>0</v>
      </c>
    </row>
    <row r="9106" spans="3:4" x14ac:dyDescent="0.35">
      <c r="C9106" s="3" t="s">
        <v>11941</v>
      </c>
      <c r="D9106" s="26">
        <v>0</v>
      </c>
    </row>
    <row r="9107" spans="3:4" x14ac:dyDescent="0.35">
      <c r="C9107" s="3" t="s">
        <v>10864</v>
      </c>
      <c r="D9107" s="26">
        <v>0</v>
      </c>
    </row>
    <row r="9108" spans="3:4" x14ac:dyDescent="0.35">
      <c r="C9108" s="3" t="s">
        <v>11943</v>
      </c>
      <c r="D9108" s="26">
        <v>0</v>
      </c>
    </row>
    <row r="9109" spans="3:4" x14ac:dyDescent="0.35">
      <c r="C9109" s="3" t="s">
        <v>10865</v>
      </c>
      <c r="D9109" s="26">
        <v>0</v>
      </c>
    </row>
    <row r="9110" spans="3:4" x14ac:dyDescent="0.35">
      <c r="C9110" s="3" t="s">
        <v>11945</v>
      </c>
      <c r="D9110" s="26">
        <v>0</v>
      </c>
    </row>
    <row r="9111" spans="3:4" x14ac:dyDescent="0.35">
      <c r="C9111" s="3" t="s">
        <v>10866</v>
      </c>
      <c r="D9111" s="26">
        <v>0</v>
      </c>
    </row>
    <row r="9112" spans="3:4" x14ac:dyDescent="0.35">
      <c r="C9112" s="3" t="s">
        <v>11947</v>
      </c>
      <c r="D9112" s="26">
        <v>0</v>
      </c>
    </row>
    <row r="9113" spans="3:4" x14ac:dyDescent="0.35">
      <c r="C9113" s="3" t="s">
        <v>11949</v>
      </c>
      <c r="D9113" s="26">
        <v>0</v>
      </c>
    </row>
    <row r="9114" spans="3:4" x14ac:dyDescent="0.35">
      <c r="C9114" s="3" t="s">
        <v>9789</v>
      </c>
      <c r="D9114" s="26">
        <v>0</v>
      </c>
    </row>
    <row r="9115" spans="3:4" x14ac:dyDescent="0.35">
      <c r="C9115" s="3" t="s">
        <v>11951</v>
      </c>
      <c r="D9115" s="26">
        <v>0</v>
      </c>
    </row>
    <row r="9116" spans="3:4" x14ac:dyDescent="0.35">
      <c r="C9116" s="3" t="s">
        <v>10867</v>
      </c>
      <c r="D9116" s="26">
        <v>0</v>
      </c>
    </row>
    <row r="9117" spans="3:4" x14ac:dyDescent="0.35">
      <c r="C9117" s="3" t="s">
        <v>11952</v>
      </c>
      <c r="D9117" s="26">
        <v>0</v>
      </c>
    </row>
    <row r="9118" spans="3:4" x14ac:dyDescent="0.35">
      <c r="C9118" s="3" t="s">
        <v>10868</v>
      </c>
      <c r="D9118" s="26">
        <v>0</v>
      </c>
    </row>
    <row r="9119" spans="3:4" x14ac:dyDescent="0.35">
      <c r="C9119" s="3" t="s">
        <v>11954</v>
      </c>
      <c r="D9119" s="26">
        <v>0</v>
      </c>
    </row>
    <row r="9120" spans="3:4" x14ac:dyDescent="0.35">
      <c r="C9120" s="3" t="s">
        <v>10869</v>
      </c>
      <c r="D9120" s="26">
        <v>0</v>
      </c>
    </row>
    <row r="9121" spans="3:4" x14ac:dyDescent="0.35">
      <c r="C9121" s="3" t="s">
        <v>11956</v>
      </c>
      <c r="D9121" s="26">
        <v>0</v>
      </c>
    </row>
    <row r="9122" spans="3:4" x14ac:dyDescent="0.35">
      <c r="C9122" s="3" t="s">
        <v>10870</v>
      </c>
      <c r="D9122" s="26">
        <v>0</v>
      </c>
    </row>
    <row r="9123" spans="3:4" x14ac:dyDescent="0.35">
      <c r="C9123" s="3" t="s">
        <v>11958</v>
      </c>
      <c r="D9123" s="26">
        <v>0</v>
      </c>
    </row>
    <row r="9124" spans="3:4" x14ac:dyDescent="0.35">
      <c r="C9124" s="3" t="s">
        <v>10871</v>
      </c>
      <c r="D9124" s="26">
        <v>0</v>
      </c>
    </row>
    <row r="9125" spans="3:4" x14ac:dyDescent="0.35">
      <c r="C9125" s="3" t="s">
        <v>11960</v>
      </c>
      <c r="D9125" s="26">
        <v>0</v>
      </c>
    </row>
    <row r="9126" spans="3:4" x14ac:dyDescent="0.35">
      <c r="C9126" s="3" t="s">
        <v>10872</v>
      </c>
      <c r="D9126" s="26">
        <v>0</v>
      </c>
    </row>
    <row r="9127" spans="3:4" x14ac:dyDescent="0.35">
      <c r="C9127" s="3" t="s">
        <v>11962</v>
      </c>
      <c r="D9127" s="26">
        <v>0</v>
      </c>
    </row>
    <row r="9128" spans="3:4" x14ac:dyDescent="0.35">
      <c r="C9128" s="3" t="s">
        <v>10873</v>
      </c>
      <c r="D9128" s="26">
        <v>0</v>
      </c>
    </row>
    <row r="9129" spans="3:4" x14ac:dyDescent="0.35">
      <c r="C9129" s="3" t="s">
        <v>11964</v>
      </c>
      <c r="D9129" s="26">
        <v>0</v>
      </c>
    </row>
    <row r="9130" spans="3:4" x14ac:dyDescent="0.35">
      <c r="C9130" s="3" t="s">
        <v>10874</v>
      </c>
      <c r="D9130" s="26">
        <v>0</v>
      </c>
    </row>
    <row r="9131" spans="3:4" x14ac:dyDescent="0.35">
      <c r="C9131" s="3" t="s">
        <v>11966</v>
      </c>
      <c r="D9131" s="26">
        <v>0</v>
      </c>
    </row>
    <row r="9132" spans="3:4" x14ac:dyDescent="0.35">
      <c r="C9132" s="3" t="s">
        <v>10875</v>
      </c>
      <c r="D9132" s="26">
        <v>0</v>
      </c>
    </row>
    <row r="9133" spans="3:4" x14ac:dyDescent="0.35">
      <c r="C9133" s="3" t="s">
        <v>11968</v>
      </c>
      <c r="D9133" s="26">
        <v>0</v>
      </c>
    </row>
    <row r="9134" spans="3:4" x14ac:dyDescent="0.35">
      <c r="C9134" s="3" t="s">
        <v>10876</v>
      </c>
      <c r="D9134" s="26">
        <v>0</v>
      </c>
    </row>
    <row r="9135" spans="3:4" x14ac:dyDescent="0.35">
      <c r="C9135" s="3" t="s">
        <v>11970</v>
      </c>
      <c r="D9135" s="26">
        <v>0</v>
      </c>
    </row>
    <row r="9136" spans="3:4" x14ac:dyDescent="0.35">
      <c r="C9136" s="3" t="s">
        <v>10877</v>
      </c>
      <c r="D9136" s="26">
        <v>0</v>
      </c>
    </row>
    <row r="9137" spans="3:4" x14ac:dyDescent="0.35">
      <c r="C9137" s="3" t="s">
        <v>11972</v>
      </c>
      <c r="D9137" s="26">
        <v>0</v>
      </c>
    </row>
    <row r="9138" spans="3:4" x14ac:dyDescent="0.35">
      <c r="C9138" s="3" t="s">
        <v>10878</v>
      </c>
      <c r="D9138" s="26">
        <v>0</v>
      </c>
    </row>
    <row r="9139" spans="3:4" x14ac:dyDescent="0.35">
      <c r="C9139" s="3" t="s">
        <v>11974</v>
      </c>
      <c r="D9139" s="26">
        <v>0</v>
      </c>
    </row>
    <row r="9140" spans="3:4" x14ac:dyDescent="0.35">
      <c r="C9140" s="3" t="s">
        <v>10879</v>
      </c>
      <c r="D9140" s="26">
        <v>0</v>
      </c>
    </row>
    <row r="9141" spans="3:4" x14ac:dyDescent="0.35">
      <c r="C9141" s="3" t="s">
        <v>11976</v>
      </c>
      <c r="D9141" s="26">
        <v>0</v>
      </c>
    </row>
    <row r="9142" spans="3:4" x14ac:dyDescent="0.35">
      <c r="C9142" s="3" t="s">
        <v>10880</v>
      </c>
      <c r="D9142" s="26">
        <v>0</v>
      </c>
    </row>
    <row r="9143" spans="3:4" x14ac:dyDescent="0.35">
      <c r="C9143" s="3" t="s">
        <v>11978</v>
      </c>
      <c r="D9143" s="26">
        <v>0</v>
      </c>
    </row>
    <row r="9144" spans="3:4" x14ac:dyDescent="0.35">
      <c r="C9144" s="3" t="s">
        <v>10881</v>
      </c>
      <c r="D9144" s="26">
        <v>0</v>
      </c>
    </row>
    <row r="9145" spans="3:4" x14ac:dyDescent="0.35">
      <c r="C9145" s="3" t="s">
        <v>11980</v>
      </c>
      <c r="D9145" s="26">
        <v>0</v>
      </c>
    </row>
    <row r="9146" spans="3:4" x14ac:dyDescent="0.35">
      <c r="C9146" s="3" t="s">
        <v>10882</v>
      </c>
      <c r="D9146" s="26">
        <v>0</v>
      </c>
    </row>
    <row r="9147" spans="3:4" x14ac:dyDescent="0.35">
      <c r="C9147" s="3" t="s">
        <v>11982</v>
      </c>
      <c r="D9147" s="26">
        <v>0</v>
      </c>
    </row>
    <row r="9148" spans="3:4" x14ac:dyDescent="0.35">
      <c r="C9148" s="3" t="s">
        <v>10883</v>
      </c>
      <c r="D9148" s="26">
        <v>0</v>
      </c>
    </row>
    <row r="9149" spans="3:4" x14ac:dyDescent="0.35">
      <c r="C9149" s="3" t="s">
        <v>11984</v>
      </c>
      <c r="D9149" s="26">
        <v>0</v>
      </c>
    </row>
    <row r="9150" spans="3:4" x14ac:dyDescent="0.35">
      <c r="C9150" s="3" t="s">
        <v>10884</v>
      </c>
      <c r="D9150" s="26">
        <v>0</v>
      </c>
    </row>
    <row r="9151" spans="3:4" x14ac:dyDescent="0.35">
      <c r="C9151" s="3" t="s">
        <v>11986</v>
      </c>
      <c r="D9151" s="26">
        <v>0</v>
      </c>
    </row>
    <row r="9152" spans="3:4" x14ac:dyDescent="0.35">
      <c r="C9152" s="3" t="s">
        <v>10885</v>
      </c>
      <c r="D9152" s="26">
        <v>0</v>
      </c>
    </row>
    <row r="9153" spans="3:4" x14ac:dyDescent="0.35">
      <c r="C9153" s="3" t="s">
        <v>11988</v>
      </c>
      <c r="D9153" s="26">
        <v>0</v>
      </c>
    </row>
    <row r="9154" spans="3:4" x14ac:dyDescent="0.35">
      <c r="C9154" s="3" t="s">
        <v>10886</v>
      </c>
      <c r="D9154" s="26">
        <v>0</v>
      </c>
    </row>
    <row r="9155" spans="3:4" x14ac:dyDescent="0.35">
      <c r="C9155" s="3" t="s">
        <v>11990</v>
      </c>
      <c r="D9155" s="26">
        <v>0</v>
      </c>
    </row>
    <row r="9156" spans="3:4" x14ac:dyDescent="0.35">
      <c r="C9156" s="3" t="s">
        <v>10887</v>
      </c>
      <c r="D9156" s="26">
        <v>0</v>
      </c>
    </row>
    <row r="9157" spans="3:4" x14ac:dyDescent="0.35">
      <c r="C9157" s="3" t="s">
        <v>11992</v>
      </c>
      <c r="D9157" s="26">
        <v>0</v>
      </c>
    </row>
    <row r="9158" spans="3:4" x14ac:dyDescent="0.35">
      <c r="C9158" s="3" t="s">
        <v>10888</v>
      </c>
      <c r="D9158" s="26">
        <v>0</v>
      </c>
    </row>
    <row r="9159" spans="3:4" x14ac:dyDescent="0.35">
      <c r="C9159" s="3" t="s">
        <v>11994</v>
      </c>
      <c r="D9159" s="26">
        <v>0</v>
      </c>
    </row>
    <row r="9160" spans="3:4" x14ac:dyDescent="0.35">
      <c r="C9160" s="3" t="s">
        <v>10889</v>
      </c>
      <c r="D9160" s="26">
        <v>0</v>
      </c>
    </row>
    <row r="9161" spans="3:4" x14ac:dyDescent="0.35">
      <c r="C9161" s="3" t="s">
        <v>11996</v>
      </c>
      <c r="D9161" s="26">
        <v>0</v>
      </c>
    </row>
    <row r="9162" spans="3:4" x14ac:dyDescent="0.35">
      <c r="C9162" s="3" t="s">
        <v>10890</v>
      </c>
      <c r="D9162" s="26">
        <v>0</v>
      </c>
    </row>
    <row r="9163" spans="3:4" x14ac:dyDescent="0.35">
      <c r="C9163" s="3" t="s">
        <v>11998</v>
      </c>
      <c r="D9163" s="26">
        <v>0</v>
      </c>
    </row>
    <row r="9164" spans="3:4" x14ac:dyDescent="0.35">
      <c r="C9164" s="3" t="s">
        <v>10891</v>
      </c>
      <c r="D9164" s="26">
        <v>0</v>
      </c>
    </row>
    <row r="9165" spans="3:4" x14ac:dyDescent="0.35">
      <c r="C9165" s="3" t="s">
        <v>12000</v>
      </c>
      <c r="D9165" s="26">
        <v>0</v>
      </c>
    </row>
    <row r="9166" spans="3:4" x14ac:dyDescent="0.35">
      <c r="C9166" s="3" t="s">
        <v>10892</v>
      </c>
      <c r="D9166" s="26">
        <v>0</v>
      </c>
    </row>
    <row r="9167" spans="3:4" x14ac:dyDescent="0.35">
      <c r="C9167" s="3" t="s">
        <v>12002</v>
      </c>
      <c r="D9167" s="26">
        <v>0</v>
      </c>
    </row>
    <row r="9168" spans="3:4" x14ac:dyDescent="0.35">
      <c r="C9168" s="3" t="s">
        <v>10893</v>
      </c>
      <c r="D9168" s="26">
        <v>0</v>
      </c>
    </row>
    <row r="9169" spans="3:4" x14ac:dyDescent="0.35">
      <c r="C9169" s="3" t="s">
        <v>12004</v>
      </c>
      <c r="D9169" s="26">
        <v>0</v>
      </c>
    </row>
    <row r="9170" spans="3:4" x14ac:dyDescent="0.35">
      <c r="C9170" s="3" t="s">
        <v>10894</v>
      </c>
      <c r="D9170" s="26">
        <v>0</v>
      </c>
    </row>
    <row r="9171" spans="3:4" x14ac:dyDescent="0.35">
      <c r="C9171" s="3" t="s">
        <v>12006</v>
      </c>
      <c r="D9171" s="26">
        <v>0</v>
      </c>
    </row>
    <row r="9172" spans="3:4" x14ac:dyDescent="0.35">
      <c r="C9172" s="3" t="s">
        <v>10895</v>
      </c>
      <c r="D9172" s="26">
        <v>0</v>
      </c>
    </row>
    <row r="9173" spans="3:4" x14ac:dyDescent="0.35">
      <c r="C9173" s="3" t="s">
        <v>12008</v>
      </c>
      <c r="D9173" s="26">
        <v>0</v>
      </c>
    </row>
    <row r="9174" spans="3:4" x14ac:dyDescent="0.35">
      <c r="C9174" s="3" t="s">
        <v>10896</v>
      </c>
      <c r="D9174" s="26">
        <v>0</v>
      </c>
    </row>
    <row r="9175" spans="3:4" x14ac:dyDescent="0.35">
      <c r="C9175" s="3" t="s">
        <v>12010</v>
      </c>
      <c r="D9175" s="26">
        <v>0</v>
      </c>
    </row>
    <row r="9176" spans="3:4" x14ac:dyDescent="0.35">
      <c r="C9176" s="3" t="s">
        <v>10897</v>
      </c>
      <c r="D9176" s="26">
        <v>0</v>
      </c>
    </row>
    <row r="9177" spans="3:4" x14ac:dyDescent="0.35">
      <c r="C9177" s="3" t="s">
        <v>12012</v>
      </c>
      <c r="D9177" s="26">
        <v>0</v>
      </c>
    </row>
    <row r="9178" spans="3:4" x14ac:dyDescent="0.35">
      <c r="C9178" s="3" t="s">
        <v>10898</v>
      </c>
      <c r="D9178" s="26">
        <v>0</v>
      </c>
    </row>
    <row r="9179" spans="3:4" x14ac:dyDescent="0.35">
      <c r="C9179" s="3" t="s">
        <v>12014</v>
      </c>
      <c r="D9179" s="26">
        <v>0</v>
      </c>
    </row>
    <row r="9180" spans="3:4" x14ac:dyDescent="0.35">
      <c r="C9180" s="3" t="s">
        <v>10899</v>
      </c>
      <c r="D9180" s="26">
        <v>0</v>
      </c>
    </row>
    <row r="9181" spans="3:4" x14ac:dyDescent="0.35">
      <c r="C9181" s="3" t="s">
        <v>12016</v>
      </c>
      <c r="D9181" s="26">
        <v>0</v>
      </c>
    </row>
    <row r="9182" spans="3:4" x14ac:dyDescent="0.35">
      <c r="C9182" s="3" t="s">
        <v>10900</v>
      </c>
      <c r="D9182" s="26">
        <v>0</v>
      </c>
    </row>
    <row r="9183" spans="3:4" x14ac:dyDescent="0.35">
      <c r="C9183" s="3" t="s">
        <v>12018</v>
      </c>
      <c r="D9183" s="26">
        <v>0</v>
      </c>
    </row>
    <row r="9184" spans="3:4" x14ac:dyDescent="0.35">
      <c r="C9184" s="3" t="s">
        <v>10901</v>
      </c>
      <c r="D9184" s="26">
        <v>0</v>
      </c>
    </row>
    <row r="9185" spans="3:4" x14ac:dyDescent="0.35">
      <c r="C9185" s="3" t="s">
        <v>12020</v>
      </c>
      <c r="D9185" s="26">
        <v>0</v>
      </c>
    </row>
    <row r="9186" spans="3:4" x14ac:dyDescent="0.35">
      <c r="C9186" s="3" t="s">
        <v>10902</v>
      </c>
      <c r="D9186" s="26">
        <v>0</v>
      </c>
    </row>
    <row r="9187" spans="3:4" x14ac:dyDescent="0.35">
      <c r="C9187" s="3" t="s">
        <v>12022</v>
      </c>
      <c r="D9187" s="26">
        <v>0</v>
      </c>
    </row>
    <row r="9188" spans="3:4" x14ac:dyDescent="0.35">
      <c r="C9188" s="3" t="s">
        <v>10903</v>
      </c>
      <c r="D9188" s="26">
        <v>0</v>
      </c>
    </row>
    <row r="9189" spans="3:4" x14ac:dyDescent="0.35">
      <c r="C9189" s="3" t="s">
        <v>12024</v>
      </c>
      <c r="D9189" s="26">
        <v>0</v>
      </c>
    </row>
    <row r="9190" spans="3:4" x14ac:dyDescent="0.35">
      <c r="C9190" s="3" t="s">
        <v>10904</v>
      </c>
      <c r="D9190" s="26">
        <v>0</v>
      </c>
    </row>
    <row r="9191" spans="3:4" x14ac:dyDescent="0.35">
      <c r="C9191" s="3" t="s">
        <v>12026</v>
      </c>
      <c r="D9191" s="26">
        <v>0</v>
      </c>
    </row>
    <row r="9192" spans="3:4" x14ac:dyDescent="0.35">
      <c r="C9192" s="3" t="s">
        <v>10905</v>
      </c>
      <c r="D9192" s="26">
        <v>0</v>
      </c>
    </row>
    <row r="9193" spans="3:4" x14ac:dyDescent="0.35">
      <c r="C9193" s="3" t="s">
        <v>12028</v>
      </c>
      <c r="D9193" s="26">
        <v>0</v>
      </c>
    </row>
    <row r="9194" spans="3:4" x14ac:dyDescent="0.35">
      <c r="C9194" s="3" t="s">
        <v>10906</v>
      </c>
      <c r="D9194" s="26">
        <v>0</v>
      </c>
    </row>
    <row r="9195" spans="3:4" x14ac:dyDescent="0.35">
      <c r="C9195" s="3" t="s">
        <v>12030</v>
      </c>
      <c r="D9195" s="26">
        <v>0</v>
      </c>
    </row>
    <row r="9196" spans="3:4" x14ac:dyDescent="0.35">
      <c r="C9196" s="3" t="s">
        <v>10907</v>
      </c>
      <c r="D9196" s="26">
        <v>0</v>
      </c>
    </row>
    <row r="9197" spans="3:4" x14ac:dyDescent="0.35">
      <c r="C9197" s="3" t="s">
        <v>12032</v>
      </c>
      <c r="D9197" s="26">
        <v>0</v>
      </c>
    </row>
    <row r="9198" spans="3:4" x14ac:dyDescent="0.35">
      <c r="C9198" s="3" t="s">
        <v>10908</v>
      </c>
      <c r="D9198" s="26">
        <v>0</v>
      </c>
    </row>
    <row r="9199" spans="3:4" x14ac:dyDescent="0.35">
      <c r="C9199" s="3" t="s">
        <v>12034</v>
      </c>
      <c r="D9199" s="26">
        <v>0</v>
      </c>
    </row>
    <row r="9200" spans="3:4" x14ac:dyDescent="0.35">
      <c r="C9200" s="3" t="s">
        <v>10909</v>
      </c>
      <c r="D9200" s="26">
        <v>0</v>
      </c>
    </row>
    <row r="9201" spans="3:4" x14ac:dyDescent="0.35">
      <c r="C9201" s="3" t="s">
        <v>12036</v>
      </c>
      <c r="D9201" s="26">
        <v>0</v>
      </c>
    </row>
    <row r="9202" spans="3:4" x14ac:dyDescent="0.35">
      <c r="C9202" s="3" t="s">
        <v>10910</v>
      </c>
      <c r="D9202" s="26">
        <v>0</v>
      </c>
    </row>
    <row r="9203" spans="3:4" x14ac:dyDescent="0.35">
      <c r="C9203" s="3" t="s">
        <v>12038</v>
      </c>
      <c r="D9203" s="26">
        <v>0</v>
      </c>
    </row>
    <row r="9204" spans="3:4" x14ac:dyDescent="0.35">
      <c r="C9204" s="3" t="s">
        <v>10911</v>
      </c>
      <c r="D9204" s="26">
        <v>0</v>
      </c>
    </row>
    <row r="9205" spans="3:4" x14ac:dyDescent="0.35">
      <c r="C9205" s="3" t="s">
        <v>12040</v>
      </c>
      <c r="D9205" s="26">
        <v>0</v>
      </c>
    </row>
    <row r="9206" spans="3:4" x14ac:dyDescent="0.35">
      <c r="C9206" s="3" t="s">
        <v>10912</v>
      </c>
      <c r="D9206" s="26">
        <v>0</v>
      </c>
    </row>
    <row r="9207" spans="3:4" x14ac:dyDescent="0.35">
      <c r="C9207" s="3" t="s">
        <v>12042</v>
      </c>
      <c r="D9207" s="26">
        <v>0</v>
      </c>
    </row>
    <row r="9208" spans="3:4" x14ac:dyDescent="0.35">
      <c r="C9208" s="3" t="s">
        <v>10913</v>
      </c>
      <c r="D9208" s="26">
        <v>0</v>
      </c>
    </row>
    <row r="9209" spans="3:4" x14ac:dyDescent="0.35">
      <c r="C9209" s="3" t="s">
        <v>12044</v>
      </c>
      <c r="D9209" s="26">
        <v>0</v>
      </c>
    </row>
    <row r="9210" spans="3:4" x14ac:dyDescent="0.35">
      <c r="C9210" s="3" t="s">
        <v>10914</v>
      </c>
      <c r="D9210" s="26">
        <v>0</v>
      </c>
    </row>
    <row r="9211" spans="3:4" x14ac:dyDescent="0.35">
      <c r="C9211" s="3" t="s">
        <v>12046</v>
      </c>
      <c r="D9211" s="26">
        <v>0</v>
      </c>
    </row>
    <row r="9212" spans="3:4" x14ac:dyDescent="0.35">
      <c r="C9212" s="3" t="s">
        <v>10915</v>
      </c>
      <c r="D9212" s="26">
        <v>0</v>
      </c>
    </row>
    <row r="9213" spans="3:4" x14ac:dyDescent="0.35">
      <c r="C9213" s="3" t="s">
        <v>12048</v>
      </c>
      <c r="D9213" s="26">
        <v>0</v>
      </c>
    </row>
    <row r="9214" spans="3:4" x14ac:dyDescent="0.35">
      <c r="C9214" s="3" t="s">
        <v>10916</v>
      </c>
      <c r="D9214" s="26">
        <v>0</v>
      </c>
    </row>
    <row r="9215" spans="3:4" x14ac:dyDescent="0.35">
      <c r="C9215" s="3" t="s">
        <v>12050</v>
      </c>
      <c r="D9215" s="26">
        <v>0</v>
      </c>
    </row>
    <row r="9216" spans="3:4" x14ac:dyDescent="0.35">
      <c r="C9216" s="3" t="s">
        <v>10917</v>
      </c>
      <c r="D9216" s="26">
        <v>0</v>
      </c>
    </row>
    <row r="9217" spans="3:4" x14ac:dyDescent="0.35">
      <c r="C9217" s="3" t="s">
        <v>12052</v>
      </c>
      <c r="D9217" s="26">
        <v>0</v>
      </c>
    </row>
    <row r="9218" spans="3:4" x14ac:dyDescent="0.35">
      <c r="C9218" s="3" t="s">
        <v>10918</v>
      </c>
      <c r="D9218" s="26">
        <v>0</v>
      </c>
    </row>
    <row r="9219" spans="3:4" x14ac:dyDescent="0.35">
      <c r="C9219" s="3" t="s">
        <v>12054</v>
      </c>
      <c r="D9219" s="26">
        <v>0</v>
      </c>
    </row>
    <row r="9220" spans="3:4" x14ac:dyDescent="0.35">
      <c r="C9220" s="3" t="s">
        <v>10919</v>
      </c>
      <c r="D9220" s="26">
        <v>0</v>
      </c>
    </row>
    <row r="9221" spans="3:4" x14ac:dyDescent="0.35">
      <c r="C9221" s="3" t="s">
        <v>12056</v>
      </c>
      <c r="D9221" s="26">
        <v>0</v>
      </c>
    </row>
    <row r="9222" spans="3:4" x14ac:dyDescent="0.35">
      <c r="C9222" s="3" t="s">
        <v>10920</v>
      </c>
      <c r="D9222" s="26">
        <v>0</v>
      </c>
    </row>
    <row r="9223" spans="3:4" x14ac:dyDescent="0.35">
      <c r="C9223" s="3" t="s">
        <v>12058</v>
      </c>
      <c r="D9223" s="26">
        <v>0</v>
      </c>
    </row>
    <row r="9224" spans="3:4" x14ac:dyDescent="0.35">
      <c r="C9224" s="3" t="s">
        <v>10921</v>
      </c>
      <c r="D9224" s="26">
        <v>0</v>
      </c>
    </row>
    <row r="9225" spans="3:4" x14ac:dyDescent="0.35">
      <c r="C9225" s="3" t="s">
        <v>12060</v>
      </c>
      <c r="D9225" s="26">
        <v>0</v>
      </c>
    </row>
    <row r="9226" spans="3:4" x14ac:dyDescent="0.35">
      <c r="C9226" s="3" t="s">
        <v>10922</v>
      </c>
      <c r="D9226" s="26">
        <v>0</v>
      </c>
    </row>
    <row r="9227" spans="3:4" x14ac:dyDescent="0.35">
      <c r="C9227" s="3" t="s">
        <v>12062</v>
      </c>
      <c r="D9227" s="26">
        <v>0</v>
      </c>
    </row>
    <row r="9228" spans="3:4" x14ac:dyDescent="0.35">
      <c r="C9228" s="3" t="s">
        <v>10923</v>
      </c>
      <c r="D9228" s="26">
        <v>0</v>
      </c>
    </row>
    <row r="9229" spans="3:4" x14ac:dyDescent="0.35">
      <c r="C9229" s="3" t="s">
        <v>12064</v>
      </c>
      <c r="D9229" s="26">
        <v>0</v>
      </c>
    </row>
    <row r="9230" spans="3:4" x14ac:dyDescent="0.35">
      <c r="C9230" s="3" t="s">
        <v>10924</v>
      </c>
      <c r="D9230" s="26">
        <v>0</v>
      </c>
    </row>
    <row r="9231" spans="3:4" x14ac:dyDescent="0.35">
      <c r="C9231" s="3" t="s">
        <v>12066</v>
      </c>
      <c r="D9231" s="26">
        <v>0</v>
      </c>
    </row>
    <row r="9232" spans="3:4" x14ac:dyDescent="0.35">
      <c r="C9232" s="3" t="s">
        <v>10925</v>
      </c>
      <c r="D9232" s="26">
        <v>0</v>
      </c>
    </row>
    <row r="9233" spans="3:4" x14ac:dyDescent="0.35">
      <c r="C9233" s="3" t="s">
        <v>12068</v>
      </c>
      <c r="D9233" s="26">
        <v>0</v>
      </c>
    </row>
    <row r="9234" spans="3:4" x14ac:dyDescent="0.35">
      <c r="C9234" s="3" t="s">
        <v>10926</v>
      </c>
      <c r="D9234" s="26">
        <v>0</v>
      </c>
    </row>
    <row r="9235" spans="3:4" x14ac:dyDescent="0.35">
      <c r="C9235" s="3" t="s">
        <v>12070</v>
      </c>
      <c r="D9235" s="26">
        <v>0</v>
      </c>
    </row>
    <row r="9236" spans="3:4" x14ac:dyDescent="0.35">
      <c r="C9236" s="3" t="s">
        <v>10927</v>
      </c>
      <c r="D9236" s="26">
        <v>0</v>
      </c>
    </row>
    <row r="9237" spans="3:4" x14ac:dyDescent="0.35">
      <c r="C9237" s="3" t="s">
        <v>12072</v>
      </c>
      <c r="D9237" s="26">
        <v>0</v>
      </c>
    </row>
    <row r="9238" spans="3:4" x14ac:dyDescent="0.35">
      <c r="C9238" s="3" t="s">
        <v>10928</v>
      </c>
      <c r="D9238" s="26">
        <v>0</v>
      </c>
    </row>
    <row r="9239" spans="3:4" x14ac:dyDescent="0.35">
      <c r="C9239" s="3" t="s">
        <v>12074</v>
      </c>
      <c r="D9239" s="26">
        <v>0</v>
      </c>
    </row>
    <row r="9240" spans="3:4" x14ac:dyDescent="0.35">
      <c r="C9240" s="3" t="s">
        <v>10929</v>
      </c>
      <c r="D9240" s="26">
        <v>0</v>
      </c>
    </row>
    <row r="9241" spans="3:4" x14ac:dyDescent="0.35">
      <c r="C9241" s="3" t="s">
        <v>12076</v>
      </c>
      <c r="D9241" s="26">
        <v>0</v>
      </c>
    </row>
    <row r="9242" spans="3:4" x14ac:dyDescent="0.35">
      <c r="C9242" s="3" t="s">
        <v>10930</v>
      </c>
      <c r="D9242" s="26">
        <v>0</v>
      </c>
    </row>
    <row r="9243" spans="3:4" x14ac:dyDescent="0.35">
      <c r="C9243" s="3" t="s">
        <v>12078</v>
      </c>
      <c r="D9243" s="26">
        <v>0</v>
      </c>
    </row>
    <row r="9244" spans="3:4" x14ac:dyDescent="0.35">
      <c r="C9244" s="3" t="s">
        <v>10931</v>
      </c>
      <c r="D9244" s="26">
        <v>0</v>
      </c>
    </row>
    <row r="9245" spans="3:4" x14ac:dyDescent="0.35">
      <c r="C9245" s="3" t="s">
        <v>12080</v>
      </c>
      <c r="D9245" s="26">
        <v>0</v>
      </c>
    </row>
    <row r="9246" spans="3:4" x14ac:dyDescent="0.35">
      <c r="C9246" s="3" t="s">
        <v>10932</v>
      </c>
      <c r="D9246" s="26">
        <v>0</v>
      </c>
    </row>
    <row r="9247" spans="3:4" x14ac:dyDescent="0.35">
      <c r="C9247" s="3" t="s">
        <v>12082</v>
      </c>
      <c r="D9247" s="26">
        <v>0</v>
      </c>
    </row>
    <row r="9248" spans="3:4" x14ac:dyDescent="0.35">
      <c r="C9248" s="3" t="s">
        <v>10933</v>
      </c>
      <c r="D9248" s="26">
        <v>0</v>
      </c>
    </row>
    <row r="9249" spans="3:4" x14ac:dyDescent="0.35">
      <c r="C9249" s="3" t="s">
        <v>12084</v>
      </c>
      <c r="D9249" s="26">
        <v>0</v>
      </c>
    </row>
    <row r="9250" spans="3:4" x14ac:dyDescent="0.35">
      <c r="C9250" s="3" t="s">
        <v>10934</v>
      </c>
      <c r="D9250" s="26">
        <v>0</v>
      </c>
    </row>
    <row r="9251" spans="3:4" x14ac:dyDescent="0.35">
      <c r="C9251" s="3" t="s">
        <v>9786</v>
      </c>
      <c r="D9251" s="26">
        <v>0</v>
      </c>
    </row>
    <row r="9252" spans="3:4" x14ac:dyDescent="0.35">
      <c r="C9252" s="3" t="s">
        <v>10935</v>
      </c>
      <c r="D9252" s="26">
        <v>0</v>
      </c>
    </row>
    <row r="9253" spans="3:4" x14ac:dyDescent="0.35">
      <c r="C9253" s="3" t="s">
        <v>9547</v>
      </c>
      <c r="D9253" s="26">
        <v>0</v>
      </c>
    </row>
    <row r="9254" spans="3:4" x14ac:dyDescent="0.35">
      <c r="C9254" s="3" t="s">
        <v>9035</v>
      </c>
      <c r="D9254" s="26">
        <v>0</v>
      </c>
    </row>
    <row r="9255" spans="3:4" x14ac:dyDescent="0.35">
      <c r="C9255" s="3" t="s">
        <v>8779</v>
      </c>
      <c r="D9255" s="26">
        <v>0</v>
      </c>
    </row>
    <row r="9256" spans="3:4" x14ac:dyDescent="0.35">
      <c r="C9256" s="3" t="s">
        <v>7500</v>
      </c>
      <c r="D9256" s="26">
        <v>0</v>
      </c>
    </row>
    <row r="9257" spans="3:4" x14ac:dyDescent="0.35">
      <c r="C9257" s="3" t="s">
        <v>9291</v>
      </c>
      <c r="D9257" s="26">
        <v>0</v>
      </c>
    </row>
    <row r="9258" spans="3:4" x14ac:dyDescent="0.35">
      <c r="C9258" s="3" t="s">
        <v>7501</v>
      </c>
      <c r="D9258" s="26">
        <v>0</v>
      </c>
    </row>
    <row r="9259" spans="3:4" x14ac:dyDescent="0.35">
      <c r="C9259" s="3" t="s">
        <v>8651</v>
      </c>
      <c r="D9259" s="26">
        <v>0</v>
      </c>
    </row>
    <row r="9260" spans="3:4" x14ac:dyDescent="0.35">
      <c r="C9260" s="3" t="s">
        <v>7502</v>
      </c>
      <c r="D9260" s="26">
        <v>0</v>
      </c>
    </row>
    <row r="9261" spans="3:4" x14ac:dyDescent="0.35">
      <c r="C9261" s="3" t="s">
        <v>8907</v>
      </c>
      <c r="D9261" s="26">
        <v>0</v>
      </c>
    </row>
    <row r="9262" spans="3:4" x14ac:dyDescent="0.35">
      <c r="C9262" s="3" t="s">
        <v>7503</v>
      </c>
      <c r="D9262" s="26">
        <v>0</v>
      </c>
    </row>
    <row r="9263" spans="3:4" x14ac:dyDescent="0.35">
      <c r="C9263" s="3" t="s">
        <v>9163</v>
      </c>
      <c r="D9263" s="26">
        <v>0</v>
      </c>
    </row>
    <row r="9264" spans="3:4" x14ac:dyDescent="0.35">
      <c r="C9264" s="3" t="s">
        <v>7504</v>
      </c>
      <c r="D9264" s="26">
        <v>0</v>
      </c>
    </row>
    <row r="9265" spans="3:4" x14ac:dyDescent="0.35">
      <c r="C9265" s="3" t="s">
        <v>9419</v>
      </c>
      <c r="D9265" s="26">
        <v>0</v>
      </c>
    </row>
    <row r="9266" spans="3:4" x14ac:dyDescent="0.35">
      <c r="C9266" s="3" t="s">
        <v>7505</v>
      </c>
      <c r="D9266" s="26">
        <v>0</v>
      </c>
    </row>
    <row r="9267" spans="3:4" x14ac:dyDescent="0.35">
      <c r="C9267" s="3" t="s">
        <v>9689</v>
      </c>
      <c r="D9267" s="26">
        <v>0</v>
      </c>
    </row>
    <row r="9268" spans="3:4" x14ac:dyDescent="0.35">
      <c r="C9268" s="3" t="s">
        <v>7506</v>
      </c>
      <c r="D9268" s="26">
        <v>0</v>
      </c>
    </row>
    <row r="9269" spans="3:4" x14ac:dyDescent="0.35">
      <c r="C9269" s="3" t="s">
        <v>8715</v>
      </c>
      <c r="D9269" s="26">
        <v>0</v>
      </c>
    </row>
    <row r="9270" spans="3:4" x14ac:dyDescent="0.35">
      <c r="C9270" s="3" t="s">
        <v>7507</v>
      </c>
      <c r="D9270" s="26">
        <v>0</v>
      </c>
    </row>
    <row r="9271" spans="3:4" x14ac:dyDescent="0.35">
      <c r="C9271" s="3" t="s">
        <v>8843</v>
      </c>
      <c r="D9271" s="26">
        <v>0</v>
      </c>
    </row>
    <row r="9272" spans="3:4" x14ac:dyDescent="0.35">
      <c r="C9272" s="3" t="s">
        <v>7508</v>
      </c>
      <c r="D9272" s="26">
        <v>0</v>
      </c>
    </row>
    <row r="9273" spans="3:4" x14ac:dyDescent="0.35">
      <c r="C9273" s="3" t="s">
        <v>7490</v>
      </c>
      <c r="D9273" s="26">
        <v>0</v>
      </c>
    </row>
    <row r="9274" spans="3:4" x14ac:dyDescent="0.35">
      <c r="C9274" s="3" t="s">
        <v>7509</v>
      </c>
      <c r="D9274" s="26">
        <v>0</v>
      </c>
    </row>
    <row r="9275" spans="3:4" x14ac:dyDescent="0.35">
      <c r="C9275" s="3" t="s">
        <v>9099</v>
      </c>
      <c r="D9275" s="26">
        <v>0</v>
      </c>
    </row>
    <row r="9276" spans="3:4" x14ac:dyDescent="0.35">
      <c r="C9276" s="3" t="s">
        <v>7510</v>
      </c>
      <c r="D9276" s="26">
        <v>0</v>
      </c>
    </row>
    <row r="9277" spans="3:4" x14ac:dyDescent="0.35">
      <c r="C9277" s="3" t="s">
        <v>9227</v>
      </c>
      <c r="D9277" s="26">
        <v>0</v>
      </c>
    </row>
    <row r="9278" spans="3:4" x14ac:dyDescent="0.35">
      <c r="C9278" s="3" t="s">
        <v>7511</v>
      </c>
      <c r="D9278" s="26">
        <v>0</v>
      </c>
    </row>
    <row r="9279" spans="3:4" x14ac:dyDescent="0.35">
      <c r="C9279" s="3" t="s">
        <v>9355</v>
      </c>
      <c r="D9279" s="26">
        <v>0</v>
      </c>
    </row>
    <row r="9280" spans="3:4" x14ac:dyDescent="0.35">
      <c r="C9280" s="3" t="s">
        <v>7512</v>
      </c>
      <c r="D9280" s="26">
        <v>0</v>
      </c>
    </row>
    <row r="9281" spans="3:4" x14ac:dyDescent="0.35">
      <c r="C9281" s="3" t="s">
        <v>9483</v>
      </c>
      <c r="D9281" s="26">
        <v>0</v>
      </c>
    </row>
    <row r="9282" spans="3:4" x14ac:dyDescent="0.35">
      <c r="C9282" s="3" t="s">
        <v>7513</v>
      </c>
      <c r="D9282" s="26">
        <v>0</v>
      </c>
    </row>
    <row r="9283" spans="3:4" x14ac:dyDescent="0.35">
      <c r="C9283" s="3" t="s">
        <v>9625</v>
      </c>
      <c r="D9283" s="26">
        <v>0</v>
      </c>
    </row>
    <row r="9284" spans="3:4" x14ac:dyDescent="0.35">
      <c r="C9284" s="3" t="s">
        <v>7514</v>
      </c>
      <c r="D9284" s="26">
        <v>0</v>
      </c>
    </row>
    <row r="9285" spans="3:4" x14ac:dyDescent="0.35">
      <c r="C9285" s="3" t="s">
        <v>9753</v>
      </c>
      <c r="D9285" s="26">
        <v>0</v>
      </c>
    </row>
    <row r="9286" spans="3:4" x14ac:dyDescent="0.35">
      <c r="C9286" s="3" t="s">
        <v>7515</v>
      </c>
      <c r="D9286" s="26">
        <v>0</v>
      </c>
    </row>
    <row r="9287" spans="3:4" x14ac:dyDescent="0.35">
      <c r="C9287" s="3" t="s">
        <v>8683</v>
      </c>
      <c r="D9287" s="26">
        <v>0</v>
      </c>
    </row>
    <row r="9288" spans="3:4" x14ac:dyDescent="0.35">
      <c r="C9288" s="3" t="s">
        <v>7516</v>
      </c>
      <c r="D9288" s="26">
        <v>0</v>
      </c>
    </row>
    <row r="9289" spans="3:4" x14ac:dyDescent="0.35">
      <c r="C9289" s="3" t="s">
        <v>8747</v>
      </c>
      <c r="D9289" s="26">
        <v>0</v>
      </c>
    </row>
    <row r="9290" spans="3:4" x14ac:dyDescent="0.35">
      <c r="C9290" s="3" t="s">
        <v>7517</v>
      </c>
      <c r="D9290" s="26">
        <v>0</v>
      </c>
    </row>
    <row r="9291" spans="3:4" x14ac:dyDescent="0.35">
      <c r="C9291" s="3" t="s">
        <v>8811</v>
      </c>
      <c r="D9291" s="26">
        <v>0</v>
      </c>
    </row>
    <row r="9292" spans="3:4" x14ac:dyDescent="0.35">
      <c r="C9292" s="3" t="s">
        <v>7518</v>
      </c>
      <c r="D9292" s="26">
        <v>0</v>
      </c>
    </row>
    <row r="9293" spans="3:4" x14ac:dyDescent="0.35">
      <c r="C9293" s="3" t="s">
        <v>8875</v>
      </c>
      <c r="D9293" s="26">
        <v>0</v>
      </c>
    </row>
    <row r="9294" spans="3:4" x14ac:dyDescent="0.35">
      <c r="C9294" s="3" t="s">
        <v>7519</v>
      </c>
      <c r="D9294" s="26">
        <v>0</v>
      </c>
    </row>
    <row r="9295" spans="3:4" x14ac:dyDescent="0.35">
      <c r="C9295" s="3" t="s">
        <v>8939</v>
      </c>
      <c r="D9295" s="26">
        <v>0</v>
      </c>
    </row>
    <row r="9296" spans="3:4" x14ac:dyDescent="0.35">
      <c r="C9296" s="3" t="s">
        <v>7520</v>
      </c>
      <c r="D9296" s="26">
        <v>0</v>
      </c>
    </row>
    <row r="9297" spans="3:4" x14ac:dyDescent="0.35">
      <c r="C9297" s="3" t="s">
        <v>9003</v>
      </c>
      <c r="D9297" s="26">
        <v>0</v>
      </c>
    </row>
    <row r="9298" spans="3:4" x14ac:dyDescent="0.35">
      <c r="C9298" s="3" t="s">
        <v>7521</v>
      </c>
      <c r="D9298" s="26">
        <v>0</v>
      </c>
    </row>
    <row r="9299" spans="3:4" x14ac:dyDescent="0.35">
      <c r="C9299" s="3" t="s">
        <v>9067</v>
      </c>
      <c r="D9299" s="26">
        <v>0</v>
      </c>
    </row>
    <row r="9300" spans="3:4" x14ac:dyDescent="0.35">
      <c r="C9300" s="3" t="s">
        <v>7522</v>
      </c>
      <c r="D9300" s="26">
        <v>0</v>
      </c>
    </row>
    <row r="9301" spans="3:4" x14ac:dyDescent="0.35">
      <c r="C9301" s="3" t="s">
        <v>9131</v>
      </c>
      <c r="D9301" s="26">
        <v>0</v>
      </c>
    </row>
    <row r="9302" spans="3:4" x14ac:dyDescent="0.35">
      <c r="C9302" s="3" t="s">
        <v>7523</v>
      </c>
      <c r="D9302" s="26">
        <v>0</v>
      </c>
    </row>
    <row r="9303" spans="3:4" x14ac:dyDescent="0.35">
      <c r="C9303" s="3" t="s">
        <v>9195</v>
      </c>
      <c r="D9303" s="26">
        <v>0</v>
      </c>
    </row>
    <row r="9304" spans="3:4" x14ac:dyDescent="0.35">
      <c r="C9304" s="3" t="s">
        <v>7524</v>
      </c>
      <c r="D9304" s="26">
        <v>0</v>
      </c>
    </row>
    <row r="9305" spans="3:4" x14ac:dyDescent="0.35">
      <c r="C9305" s="3" t="s">
        <v>9259</v>
      </c>
      <c r="D9305" s="26">
        <v>0</v>
      </c>
    </row>
    <row r="9306" spans="3:4" x14ac:dyDescent="0.35">
      <c r="C9306" s="3" t="s">
        <v>7525</v>
      </c>
      <c r="D9306" s="26">
        <v>0</v>
      </c>
    </row>
    <row r="9307" spans="3:4" x14ac:dyDescent="0.35">
      <c r="C9307" s="3" t="s">
        <v>9323</v>
      </c>
      <c r="D9307" s="26">
        <v>0</v>
      </c>
    </row>
    <row r="9308" spans="3:4" x14ac:dyDescent="0.35">
      <c r="C9308" s="3" t="s">
        <v>7526</v>
      </c>
      <c r="D9308" s="26">
        <v>0</v>
      </c>
    </row>
    <row r="9309" spans="3:4" x14ac:dyDescent="0.35">
      <c r="C9309" s="3" t="s">
        <v>9387</v>
      </c>
      <c r="D9309" s="26">
        <v>0</v>
      </c>
    </row>
    <row r="9310" spans="3:4" x14ac:dyDescent="0.35">
      <c r="C9310" s="3" t="s">
        <v>7527</v>
      </c>
      <c r="D9310" s="26">
        <v>0</v>
      </c>
    </row>
    <row r="9311" spans="3:4" x14ac:dyDescent="0.35">
      <c r="C9311" s="3" t="s">
        <v>9451</v>
      </c>
      <c r="D9311" s="26">
        <v>0</v>
      </c>
    </row>
    <row r="9312" spans="3:4" x14ac:dyDescent="0.35">
      <c r="C9312" s="3" t="s">
        <v>7528</v>
      </c>
      <c r="D9312" s="26">
        <v>0</v>
      </c>
    </row>
    <row r="9313" spans="3:4" x14ac:dyDescent="0.35">
      <c r="C9313" s="3" t="s">
        <v>9515</v>
      </c>
      <c r="D9313" s="26">
        <v>0</v>
      </c>
    </row>
    <row r="9314" spans="3:4" x14ac:dyDescent="0.35">
      <c r="C9314" s="3" t="s">
        <v>7529</v>
      </c>
      <c r="D9314" s="26">
        <v>0</v>
      </c>
    </row>
    <row r="9315" spans="3:4" x14ac:dyDescent="0.35">
      <c r="C9315" s="3" t="s">
        <v>9593</v>
      </c>
      <c r="D9315" s="26">
        <v>0</v>
      </c>
    </row>
    <row r="9316" spans="3:4" x14ac:dyDescent="0.35">
      <c r="C9316" s="3" t="s">
        <v>7530</v>
      </c>
      <c r="D9316" s="26">
        <v>0</v>
      </c>
    </row>
    <row r="9317" spans="3:4" x14ac:dyDescent="0.35">
      <c r="C9317" s="3" t="s">
        <v>9657</v>
      </c>
      <c r="D9317" s="26">
        <v>0</v>
      </c>
    </row>
    <row r="9318" spans="3:4" x14ac:dyDescent="0.35">
      <c r="C9318" s="3" t="s">
        <v>7531</v>
      </c>
      <c r="D9318" s="26">
        <v>0</v>
      </c>
    </row>
    <row r="9319" spans="3:4" x14ac:dyDescent="0.35">
      <c r="C9319" s="3" t="s">
        <v>9721</v>
      </c>
      <c r="D9319" s="26">
        <v>0</v>
      </c>
    </row>
    <row r="9320" spans="3:4" x14ac:dyDescent="0.35">
      <c r="C9320" s="3" t="s">
        <v>7532</v>
      </c>
      <c r="D9320" s="26">
        <v>0</v>
      </c>
    </row>
    <row r="9321" spans="3:4" x14ac:dyDescent="0.35">
      <c r="C9321" s="3" t="s">
        <v>9785</v>
      </c>
      <c r="D9321" s="26">
        <v>0</v>
      </c>
    </row>
    <row r="9322" spans="3:4" x14ac:dyDescent="0.35">
      <c r="C9322" s="3" t="s">
        <v>7533</v>
      </c>
      <c r="D9322" s="26">
        <v>0</v>
      </c>
    </row>
    <row r="9323" spans="3:4" x14ac:dyDescent="0.35">
      <c r="C9323" s="3" t="s">
        <v>8667</v>
      </c>
      <c r="D9323" s="26">
        <v>0</v>
      </c>
    </row>
    <row r="9324" spans="3:4" x14ac:dyDescent="0.35">
      <c r="C9324" s="3" t="s">
        <v>7534</v>
      </c>
      <c r="D9324" s="26">
        <v>0</v>
      </c>
    </row>
    <row r="9325" spans="3:4" x14ac:dyDescent="0.35">
      <c r="C9325" s="3" t="s">
        <v>8699</v>
      </c>
      <c r="D9325" s="26">
        <v>0</v>
      </c>
    </row>
    <row r="9326" spans="3:4" x14ac:dyDescent="0.35">
      <c r="C9326" s="3" t="s">
        <v>7535</v>
      </c>
      <c r="D9326" s="26">
        <v>0</v>
      </c>
    </row>
    <row r="9327" spans="3:4" x14ac:dyDescent="0.35">
      <c r="C9327" s="3" t="s">
        <v>8731</v>
      </c>
      <c r="D9327" s="26">
        <v>0</v>
      </c>
    </row>
    <row r="9328" spans="3:4" x14ac:dyDescent="0.35">
      <c r="C9328" s="3" t="s">
        <v>7536</v>
      </c>
      <c r="D9328" s="26">
        <v>0</v>
      </c>
    </row>
    <row r="9329" spans="3:4" x14ac:dyDescent="0.35">
      <c r="C9329" s="3" t="s">
        <v>8763</v>
      </c>
      <c r="D9329" s="26">
        <v>0</v>
      </c>
    </row>
    <row r="9330" spans="3:4" x14ac:dyDescent="0.35">
      <c r="C9330" s="3" t="s">
        <v>7537</v>
      </c>
      <c r="D9330" s="26">
        <v>0</v>
      </c>
    </row>
    <row r="9331" spans="3:4" x14ac:dyDescent="0.35">
      <c r="C9331" s="3" t="s">
        <v>8795</v>
      </c>
      <c r="D9331" s="26">
        <v>0</v>
      </c>
    </row>
    <row r="9332" spans="3:4" x14ac:dyDescent="0.35">
      <c r="C9332" s="3" t="s">
        <v>7538</v>
      </c>
      <c r="D9332" s="26">
        <v>0</v>
      </c>
    </row>
    <row r="9333" spans="3:4" x14ac:dyDescent="0.35">
      <c r="C9333" s="3" t="s">
        <v>8827</v>
      </c>
      <c r="D9333" s="26">
        <v>0</v>
      </c>
    </row>
    <row r="9334" spans="3:4" x14ac:dyDescent="0.35">
      <c r="C9334" s="3" t="s">
        <v>7539</v>
      </c>
      <c r="D9334" s="26">
        <v>0</v>
      </c>
    </row>
    <row r="9335" spans="3:4" x14ac:dyDescent="0.35">
      <c r="C9335" s="3" t="s">
        <v>8859</v>
      </c>
      <c r="D9335" s="26">
        <v>0</v>
      </c>
    </row>
    <row r="9336" spans="3:4" x14ac:dyDescent="0.35">
      <c r="C9336" s="3" t="s">
        <v>7540</v>
      </c>
      <c r="D9336" s="26">
        <v>0</v>
      </c>
    </row>
    <row r="9337" spans="3:4" x14ac:dyDescent="0.35">
      <c r="C9337" s="3" t="s">
        <v>8891</v>
      </c>
      <c r="D9337" s="26">
        <v>0</v>
      </c>
    </row>
    <row r="9338" spans="3:4" x14ac:dyDescent="0.35">
      <c r="C9338" s="3" t="s">
        <v>7541</v>
      </c>
      <c r="D9338" s="26">
        <v>0</v>
      </c>
    </row>
    <row r="9339" spans="3:4" x14ac:dyDescent="0.35">
      <c r="C9339" s="3" t="s">
        <v>8923</v>
      </c>
      <c r="D9339" s="26">
        <v>0</v>
      </c>
    </row>
    <row r="9340" spans="3:4" x14ac:dyDescent="0.35">
      <c r="C9340" s="3" t="s">
        <v>7542</v>
      </c>
      <c r="D9340" s="26">
        <v>0</v>
      </c>
    </row>
    <row r="9341" spans="3:4" x14ac:dyDescent="0.35">
      <c r="C9341" s="3" t="s">
        <v>8955</v>
      </c>
      <c r="D9341" s="26">
        <v>0</v>
      </c>
    </row>
    <row r="9342" spans="3:4" x14ac:dyDescent="0.35">
      <c r="C9342" s="3" t="s">
        <v>7543</v>
      </c>
      <c r="D9342" s="26">
        <v>0</v>
      </c>
    </row>
    <row r="9343" spans="3:4" x14ac:dyDescent="0.35">
      <c r="C9343" s="3" t="s">
        <v>8987</v>
      </c>
      <c r="D9343" s="26">
        <v>0</v>
      </c>
    </row>
    <row r="9344" spans="3:4" x14ac:dyDescent="0.35">
      <c r="C9344" s="3" t="s">
        <v>7544</v>
      </c>
      <c r="D9344" s="26">
        <v>0</v>
      </c>
    </row>
    <row r="9345" spans="3:4" x14ac:dyDescent="0.35">
      <c r="C9345" s="3" t="s">
        <v>9019</v>
      </c>
      <c r="D9345" s="26">
        <v>0</v>
      </c>
    </row>
    <row r="9346" spans="3:4" x14ac:dyDescent="0.35">
      <c r="C9346" s="3" t="s">
        <v>7545</v>
      </c>
      <c r="D9346" s="26">
        <v>0</v>
      </c>
    </row>
    <row r="9347" spans="3:4" x14ac:dyDescent="0.35">
      <c r="C9347" s="3" t="s">
        <v>9051</v>
      </c>
      <c r="D9347" s="26">
        <v>0</v>
      </c>
    </row>
    <row r="9348" spans="3:4" x14ac:dyDescent="0.35">
      <c r="C9348" s="3" t="s">
        <v>7546</v>
      </c>
      <c r="D9348" s="26">
        <v>0</v>
      </c>
    </row>
    <row r="9349" spans="3:4" x14ac:dyDescent="0.35">
      <c r="C9349" s="3" t="s">
        <v>9083</v>
      </c>
      <c r="D9349" s="26">
        <v>0</v>
      </c>
    </row>
    <row r="9350" spans="3:4" x14ac:dyDescent="0.35">
      <c r="C9350" s="3" t="s">
        <v>7547</v>
      </c>
      <c r="D9350" s="26">
        <v>0</v>
      </c>
    </row>
    <row r="9351" spans="3:4" x14ac:dyDescent="0.35">
      <c r="C9351" s="3" t="s">
        <v>9115</v>
      </c>
      <c r="D9351" s="26">
        <v>0</v>
      </c>
    </row>
    <row r="9352" spans="3:4" x14ac:dyDescent="0.35">
      <c r="C9352" s="3" t="s">
        <v>7495</v>
      </c>
      <c r="D9352" s="26">
        <v>0</v>
      </c>
    </row>
    <row r="9353" spans="3:4" x14ac:dyDescent="0.35">
      <c r="C9353" s="3" t="s">
        <v>9147</v>
      </c>
      <c r="D9353" s="26">
        <v>0</v>
      </c>
    </row>
    <row r="9354" spans="3:4" x14ac:dyDescent="0.35">
      <c r="C9354" s="3" t="s">
        <v>7549</v>
      </c>
      <c r="D9354" s="26">
        <v>0</v>
      </c>
    </row>
    <row r="9355" spans="3:4" x14ac:dyDescent="0.35">
      <c r="C9355" s="3" t="s">
        <v>9179</v>
      </c>
      <c r="D9355" s="26">
        <v>0</v>
      </c>
    </row>
    <row r="9356" spans="3:4" x14ac:dyDescent="0.35">
      <c r="C9356" s="3" t="s">
        <v>7550</v>
      </c>
      <c r="D9356" s="26">
        <v>0</v>
      </c>
    </row>
    <row r="9357" spans="3:4" x14ac:dyDescent="0.35">
      <c r="C9357" s="3" t="s">
        <v>9211</v>
      </c>
      <c r="D9357" s="26">
        <v>0</v>
      </c>
    </row>
    <row r="9358" spans="3:4" x14ac:dyDescent="0.35">
      <c r="C9358" s="3" t="s">
        <v>7551</v>
      </c>
      <c r="D9358" s="26">
        <v>0</v>
      </c>
    </row>
    <row r="9359" spans="3:4" x14ac:dyDescent="0.35">
      <c r="C9359" s="3" t="s">
        <v>9243</v>
      </c>
      <c r="D9359" s="26">
        <v>0</v>
      </c>
    </row>
    <row r="9360" spans="3:4" x14ac:dyDescent="0.35">
      <c r="C9360" s="3" t="s">
        <v>7552</v>
      </c>
      <c r="D9360" s="26">
        <v>0</v>
      </c>
    </row>
    <row r="9361" spans="3:4" x14ac:dyDescent="0.35">
      <c r="C9361" s="3" t="s">
        <v>9275</v>
      </c>
      <c r="D9361" s="26">
        <v>0</v>
      </c>
    </row>
    <row r="9362" spans="3:4" x14ac:dyDescent="0.35">
      <c r="C9362" s="3" t="s">
        <v>7553</v>
      </c>
      <c r="D9362" s="26">
        <v>0</v>
      </c>
    </row>
    <row r="9363" spans="3:4" x14ac:dyDescent="0.35">
      <c r="C9363" s="3" t="s">
        <v>9307</v>
      </c>
      <c r="D9363" s="26">
        <v>0</v>
      </c>
    </row>
    <row r="9364" spans="3:4" x14ac:dyDescent="0.35">
      <c r="C9364" s="3" t="s">
        <v>7554</v>
      </c>
      <c r="D9364" s="26">
        <v>0</v>
      </c>
    </row>
    <row r="9365" spans="3:4" x14ac:dyDescent="0.35">
      <c r="C9365" s="3" t="s">
        <v>9339</v>
      </c>
      <c r="D9365" s="26">
        <v>0</v>
      </c>
    </row>
    <row r="9366" spans="3:4" x14ac:dyDescent="0.35">
      <c r="C9366" s="3" t="s">
        <v>7555</v>
      </c>
      <c r="D9366" s="26">
        <v>0</v>
      </c>
    </row>
    <row r="9367" spans="3:4" x14ac:dyDescent="0.35">
      <c r="C9367" s="3" t="s">
        <v>9371</v>
      </c>
      <c r="D9367" s="26">
        <v>0</v>
      </c>
    </row>
    <row r="9368" spans="3:4" x14ac:dyDescent="0.35">
      <c r="C9368" s="3" t="s">
        <v>7556</v>
      </c>
      <c r="D9368" s="26">
        <v>0</v>
      </c>
    </row>
    <row r="9369" spans="3:4" x14ac:dyDescent="0.35">
      <c r="C9369" s="3" t="s">
        <v>9403</v>
      </c>
      <c r="D9369" s="26">
        <v>0</v>
      </c>
    </row>
    <row r="9370" spans="3:4" x14ac:dyDescent="0.35">
      <c r="C9370" s="3" t="s">
        <v>7557</v>
      </c>
      <c r="D9370" s="26">
        <v>0</v>
      </c>
    </row>
    <row r="9371" spans="3:4" x14ac:dyDescent="0.35">
      <c r="C9371" s="3" t="s">
        <v>9435</v>
      </c>
      <c r="D9371" s="26">
        <v>0</v>
      </c>
    </row>
    <row r="9372" spans="3:4" x14ac:dyDescent="0.35">
      <c r="C9372" s="3" t="s">
        <v>7558</v>
      </c>
      <c r="D9372" s="26">
        <v>0</v>
      </c>
    </row>
    <row r="9373" spans="3:4" x14ac:dyDescent="0.35">
      <c r="C9373" s="3" t="s">
        <v>9467</v>
      </c>
      <c r="D9373" s="26">
        <v>0</v>
      </c>
    </row>
    <row r="9374" spans="3:4" x14ac:dyDescent="0.35">
      <c r="C9374" s="3" t="s">
        <v>7559</v>
      </c>
      <c r="D9374" s="26">
        <v>0</v>
      </c>
    </row>
    <row r="9375" spans="3:4" x14ac:dyDescent="0.35">
      <c r="C9375" s="3" t="s">
        <v>9499</v>
      </c>
      <c r="D9375" s="26">
        <v>0</v>
      </c>
    </row>
    <row r="9376" spans="3:4" x14ac:dyDescent="0.35">
      <c r="C9376" s="3" t="s">
        <v>7560</v>
      </c>
      <c r="D9376" s="26">
        <v>0</v>
      </c>
    </row>
    <row r="9377" spans="3:4" x14ac:dyDescent="0.35">
      <c r="C9377" s="3" t="s">
        <v>9531</v>
      </c>
      <c r="D9377" s="26">
        <v>0</v>
      </c>
    </row>
    <row r="9378" spans="3:4" x14ac:dyDescent="0.35">
      <c r="C9378" s="3" t="s">
        <v>7561</v>
      </c>
      <c r="D9378" s="26">
        <v>0</v>
      </c>
    </row>
    <row r="9379" spans="3:4" x14ac:dyDescent="0.35">
      <c r="C9379" s="3" t="s">
        <v>9577</v>
      </c>
      <c r="D9379" s="26">
        <v>0</v>
      </c>
    </row>
    <row r="9380" spans="3:4" x14ac:dyDescent="0.35">
      <c r="C9380" s="3" t="s">
        <v>7562</v>
      </c>
      <c r="D9380" s="26">
        <v>0</v>
      </c>
    </row>
    <row r="9381" spans="3:4" x14ac:dyDescent="0.35">
      <c r="C9381" s="3" t="s">
        <v>9609</v>
      </c>
      <c r="D9381" s="26">
        <v>0</v>
      </c>
    </row>
    <row r="9382" spans="3:4" x14ac:dyDescent="0.35">
      <c r="C9382" s="3" t="s">
        <v>7563</v>
      </c>
      <c r="D9382" s="26">
        <v>0</v>
      </c>
    </row>
    <row r="9383" spans="3:4" x14ac:dyDescent="0.35">
      <c r="C9383" s="3" t="s">
        <v>9641</v>
      </c>
      <c r="D9383" s="26">
        <v>0</v>
      </c>
    </row>
    <row r="9384" spans="3:4" x14ac:dyDescent="0.35">
      <c r="C9384" s="3" t="s">
        <v>7564</v>
      </c>
      <c r="D9384" s="26">
        <v>0</v>
      </c>
    </row>
    <row r="9385" spans="3:4" x14ac:dyDescent="0.35">
      <c r="C9385" s="3" t="s">
        <v>9673</v>
      </c>
      <c r="D9385" s="26">
        <v>0</v>
      </c>
    </row>
    <row r="9386" spans="3:4" x14ac:dyDescent="0.35">
      <c r="C9386" s="3" t="s">
        <v>7565</v>
      </c>
      <c r="D9386" s="26">
        <v>0</v>
      </c>
    </row>
    <row r="9387" spans="3:4" x14ac:dyDescent="0.35">
      <c r="C9387" s="3" t="s">
        <v>9705</v>
      </c>
      <c r="D9387" s="26">
        <v>0</v>
      </c>
    </row>
    <row r="9388" spans="3:4" x14ac:dyDescent="0.35">
      <c r="C9388" s="3" t="s">
        <v>7566</v>
      </c>
      <c r="D9388" s="26">
        <v>0</v>
      </c>
    </row>
    <row r="9389" spans="3:4" x14ac:dyDescent="0.35">
      <c r="C9389" s="3" t="s">
        <v>9737</v>
      </c>
      <c r="D9389" s="26">
        <v>0</v>
      </c>
    </row>
    <row r="9390" spans="3:4" x14ac:dyDescent="0.35">
      <c r="C9390" s="3" t="s">
        <v>7567</v>
      </c>
      <c r="D9390" s="26">
        <v>0</v>
      </c>
    </row>
    <row r="9391" spans="3:4" x14ac:dyDescent="0.35">
      <c r="C9391" s="3" t="s">
        <v>9769</v>
      </c>
      <c r="D9391" s="26">
        <v>0</v>
      </c>
    </row>
    <row r="9392" spans="3:4" x14ac:dyDescent="0.35">
      <c r="C9392" s="3" t="s">
        <v>7568</v>
      </c>
      <c r="D9392" s="26">
        <v>0</v>
      </c>
    </row>
    <row r="9393" spans="3:4" x14ac:dyDescent="0.35">
      <c r="C9393" s="3" t="s">
        <v>8643</v>
      </c>
      <c r="D9393" s="26">
        <v>0</v>
      </c>
    </row>
    <row r="9394" spans="3:4" x14ac:dyDescent="0.35">
      <c r="C9394" s="3" t="s">
        <v>7569</v>
      </c>
      <c r="D9394" s="26">
        <v>0</v>
      </c>
    </row>
    <row r="9395" spans="3:4" x14ac:dyDescent="0.35">
      <c r="C9395" s="3" t="s">
        <v>8659</v>
      </c>
      <c r="D9395" s="26">
        <v>0</v>
      </c>
    </row>
    <row r="9396" spans="3:4" x14ac:dyDescent="0.35">
      <c r="C9396" s="3" t="s">
        <v>7570</v>
      </c>
      <c r="D9396" s="26">
        <v>0</v>
      </c>
    </row>
    <row r="9397" spans="3:4" x14ac:dyDescent="0.35">
      <c r="C9397" s="3" t="s">
        <v>8675</v>
      </c>
      <c r="D9397" s="26">
        <v>0</v>
      </c>
    </row>
    <row r="9398" spans="3:4" x14ac:dyDescent="0.35">
      <c r="C9398" s="3" t="s">
        <v>7571</v>
      </c>
      <c r="D9398" s="26">
        <v>0</v>
      </c>
    </row>
    <row r="9399" spans="3:4" x14ac:dyDescent="0.35">
      <c r="C9399" s="3" t="s">
        <v>8691</v>
      </c>
      <c r="D9399" s="26">
        <v>0</v>
      </c>
    </row>
    <row r="9400" spans="3:4" x14ac:dyDescent="0.35">
      <c r="C9400" s="3" t="s">
        <v>7572</v>
      </c>
      <c r="D9400" s="26">
        <v>0</v>
      </c>
    </row>
    <row r="9401" spans="3:4" x14ac:dyDescent="0.35">
      <c r="C9401" s="3" t="s">
        <v>8707</v>
      </c>
      <c r="D9401" s="26">
        <v>0</v>
      </c>
    </row>
    <row r="9402" spans="3:4" x14ac:dyDescent="0.35">
      <c r="C9402" s="3" t="s">
        <v>7573</v>
      </c>
      <c r="D9402" s="26">
        <v>0</v>
      </c>
    </row>
    <row r="9403" spans="3:4" x14ac:dyDescent="0.35">
      <c r="C9403" s="3" t="s">
        <v>8723</v>
      </c>
      <c r="D9403" s="26">
        <v>0</v>
      </c>
    </row>
    <row r="9404" spans="3:4" x14ac:dyDescent="0.35">
      <c r="C9404" s="3" t="s">
        <v>7574</v>
      </c>
      <c r="D9404" s="26">
        <v>0</v>
      </c>
    </row>
    <row r="9405" spans="3:4" x14ac:dyDescent="0.35">
      <c r="C9405" s="3" t="s">
        <v>8739</v>
      </c>
      <c r="D9405" s="26">
        <v>0</v>
      </c>
    </row>
    <row r="9406" spans="3:4" x14ac:dyDescent="0.35">
      <c r="C9406" s="3" t="s">
        <v>7575</v>
      </c>
      <c r="D9406" s="26">
        <v>0</v>
      </c>
    </row>
    <row r="9407" spans="3:4" x14ac:dyDescent="0.35">
      <c r="C9407" s="3" t="s">
        <v>8755</v>
      </c>
      <c r="D9407" s="26">
        <v>0</v>
      </c>
    </row>
    <row r="9408" spans="3:4" x14ac:dyDescent="0.35">
      <c r="C9408" s="3" t="s">
        <v>7576</v>
      </c>
      <c r="D9408" s="26">
        <v>0</v>
      </c>
    </row>
    <row r="9409" spans="3:4" x14ac:dyDescent="0.35">
      <c r="C9409" s="3" t="s">
        <v>8771</v>
      </c>
      <c r="D9409" s="26">
        <v>0</v>
      </c>
    </row>
    <row r="9410" spans="3:4" x14ac:dyDescent="0.35">
      <c r="C9410" s="3" t="s">
        <v>7577</v>
      </c>
      <c r="D9410" s="26">
        <v>0</v>
      </c>
    </row>
    <row r="9411" spans="3:4" x14ac:dyDescent="0.35">
      <c r="C9411" s="3" t="s">
        <v>8787</v>
      </c>
      <c r="D9411" s="26">
        <v>0</v>
      </c>
    </row>
    <row r="9412" spans="3:4" x14ac:dyDescent="0.35">
      <c r="C9412" s="3" t="s">
        <v>7578</v>
      </c>
      <c r="D9412" s="26">
        <v>0</v>
      </c>
    </row>
    <row r="9413" spans="3:4" x14ac:dyDescent="0.35">
      <c r="C9413" s="3" t="s">
        <v>8803</v>
      </c>
      <c r="D9413" s="26">
        <v>0</v>
      </c>
    </row>
    <row r="9414" spans="3:4" x14ac:dyDescent="0.35">
      <c r="C9414" s="3" t="s">
        <v>7487</v>
      </c>
      <c r="D9414" s="26">
        <v>0</v>
      </c>
    </row>
    <row r="9415" spans="3:4" x14ac:dyDescent="0.35">
      <c r="C9415" s="3" t="s">
        <v>8819</v>
      </c>
      <c r="D9415" s="26">
        <v>0</v>
      </c>
    </row>
    <row r="9416" spans="3:4" x14ac:dyDescent="0.35">
      <c r="C9416" s="3" t="s">
        <v>7580</v>
      </c>
      <c r="D9416" s="26">
        <v>0</v>
      </c>
    </row>
    <row r="9417" spans="3:4" x14ac:dyDescent="0.35">
      <c r="C9417" s="3" t="s">
        <v>8835</v>
      </c>
      <c r="D9417" s="26">
        <v>0</v>
      </c>
    </row>
    <row r="9418" spans="3:4" x14ac:dyDescent="0.35">
      <c r="C9418" s="3" t="s">
        <v>7581</v>
      </c>
      <c r="D9418" s="26">
        <v>0</v>
      </c>
    </row>
    <row r="9419" spans="3:4" x14ac:dyDescent="0.35">
      <c r="C9419" s="3" t="s">
        <v>8851</v>
      </c>
      <c r="D9419" s="26">
        <v>0</v>
      </c>
    </row>
    <row r="9420" spans="3:4" x14ac:dyDescent="0.35">
      <c r="C9420" s="3" t="s">
        <v>7582</v>
      </c>
      <c r="D9420" s="26">
        <v>0</v>
      </c>
    </row>
    <row r="9421" spans="3:4" x14ac:dyDescent="0.35">
      <c r="C9421" s="3" t="s">
        <v>8867</v>
      </c>
      <c r="D9421" s="26">
        <v>0</v>
      </c>
    </row>
    <row r="9422" spans="3:4" x14ac:dyDescent="0.35">
      <c r="C9422" s="3" t="s">
        <v>7583</v>
      </c>
      <c r="D9422" s="26">
        <v>0</v>
      </c>
    </row>
    <row r="9423" spans="3:4" x14ac:dyDescent="0.35">
      <c r="C9423" s="3" t="s">
        <v>8883</v>
      </c>
      <c r="D9423" s="26">
        <v>0</v>
      </c>
    </row>
    <row r="9424" spans="3:4" x14ac:dyDescent="0.35">
      <c r="C9424" s="3" t="s">
        <v>7584</v>
      </c>
      <c r="D9424" s="26">
        <v>0</v>
      </c>
    </row>
    <row r="9425" spans="3:4" x14ac:dyDescent="0.35">
      <c r="C9425" s="3" t="s">
        <v>8899</v>
      </c>
      <c r="D9425" s="26">
        <v>0</v>
      </c>
    </row>
    <row r="9426" spans="3:4" x14ac:dyDescent="0.35">
      <c r="C9426" s="3" t="s">
        <v>7585</v>
      </c>
      <c r="D9426" s="26">
        <v>0</v>
      </c>
    </row>
    <row r="9427" spans="3:4" x14ac:dyDescent="0.35">
      <c r="C9427" s="3" t="s">
        <v>8915</v>
      </c>
      <c r="D9427" s="26">
        <v>0</v>
      </c>
    </row>
    <row r="9428" spans="3:4" x14ac:dyDescent="0.35">
      <c r="C9428" s="3" t="s">
        <v>7586</v>
      </c>
      <c r="D9428" s="26">
        <v>0</v>
      </c>
    </row>
    <row r="9429" spans="3:4" x14ac:dyDescent="0.35">
      <c r="C9429" s="3" t="s">
        <v>8931</v>
      </c>
      <c r="D9429" s="26">
        <v>0</v>
      </c>
    </row>
    <row r="9430" spans="3:4" x14ac:dyDescent="0.35">
      <c r="C9430" s="3" t="s">
        <v>7587</v>
      </c>
      <c r="D9430" s="26">
        <v>0</v>
      </c>
    </row>
    <row r="9431" spans="3:4" x14ac:dyDescent="0.35">
      <c r="C9431" s="3" t="s">
        <v>8947</v>
      </c>
      <c r="D9431" s="26">
        <v>0</v>
      </c>
    </row>
    <row r="9432" spans="3:4" x14ac:dyDescent="0.35">
      <c r="C9432" s="3" t="s">
        <v>7588</v>
      </c>
      <c r="D9432" s="26">
        <v>0</v>
      </c>
    </row>
    <row r="9433" spans="3:4" x14ac:dyDescent="0.35">
      <c r="C9433" s="3" t="s">
        <v>8963</v>
      </c>
      <c r="D9433" s="26">
        <v>0</v>
      </c>
    </row>
    <row r="9434" spans="3:4" x14ac:dyDescent="0.35">
      <c r="C9434" s="3" t="s">
        <v>7589</v>
      </c>
      <c r="D9434" s="26">
        <v>0</v>
      </c>
    </row>
    <row r="9435" spans="3:4" x14ac:dyDescent="0.35">
      <c r="C9435" s="3" t="s">
        <v>8979</v>
      </c>
      <c r="D9435" s="26">
        <v>0</v>
      </c>
    </row>
    <row r="9436" spans="3:4" x14ac:dyDescent="0.35">
      <c r="C9436" s="3" t="s">
        <v>7590</v>
      </c>
      <c r="D9436" s="26">
        <v>0</v>
      </c>
    </row>
    <row r="9437" spans="3:4" x14ac:dyDescent="0.35">
      <c r="C9437" s="3" t="s">
        <v>8995</v>
      </c>
      <c r="D9437" s="26">
        <v>0</v>
      </c>
    </row>
    <row r="9438" spans="3:4" x14ac:dyDescent="0.35">
      <c r="C9438" s="3" t="s">
        <v>7591</v>
      </c>
      <c r="D9438" s="26">
        <v>0</v>
      </c>
    </row>
    <row r="9439" spans="3:4" x14ac:dyDescent="0.35">
      <c r="C9439" s="3" t="s">
        <v>9011</v>
      </c>
      <c r="D9439" s="26">
        <v>0</v>
      </c>
    </row>
    <row r="9440" spans="3:4" x14ac:dyDescent="0.35">
      <c r="C9440" s="3" t="s">
        <v>7592</v>
      </c>
      <c r="D9440" s="26">
        <v>0</v>
      </c>
    </row>
    <row r="9441" spans="3:4" x14ac:dyDescent="0.35">
      <c r="C9441" s="3" t="s">
        <v>9027</v>
      </c>
      <c r="D9441" s="26">
        <v>0</v>
      </c>
    </row>
    <row r="9442" spans="3:4" x14ac:dyDescent="0.35">
      <c r="C9442" s="3" t="s">
        <v>7593</v>
      </c>
      <c r="D9442" s="26">
        <v>0</v>
      </c>
    </row>
    <row r="9443" spans="3:4" x14ac:dyDescent="0.35">
      <c r="C9443" s="3" t="s">
        <v>9043</v>
      </c>
      <c r="D9443" s="26">
        <v>0</v>
      </c>
    </row>
    <row r="9444" spans="3:4" x14ac:dyDescent="0.35">
      <c r="C9444" s="3" t="s">
        <v>7594</v>
      </c>
      <c r="D9444" s="26">
        <v>0</v>
      </c>
    </row>
    <row r="9445" spans="3:4" x14ac:dyDescent="0.35">
      <c r="C9445" s="3" t="s">
        <v>9059</v>
      </c>
      <c r="D9445" s="26">
        <v>0</v>
      </c>
    </row>
    <row r="9446" spans="3:4" x14ac:dyDescent="0.35">
      <c r="C9446" s="3" t="s">
        <v>7595</v>
      </c>
      <c r="D9446" s="26">
        <v>0</v>
      </c>
    </row>
    <row r="9447" spans="3:4" x14ac:dyDescent="0.35">
      <c r="C9447" s="3" t="s">
        <v>9075</v>
      </c>
      <c r="D9447" s="26">
        <v>0</v>
      </c>
    </row>
    <row r="9448" spans="3:4" x14ac:dyDescent="0.35">
      <c r="C9448" s="3" t="s">
        <v>7596</v>
      </c>
      <c r="D9448" s="26">
        <v>0</v>
      </c>
    </row>
    <row r="9449" spans="3:4" x14ac:dyDescent="0.35">
      <c r="C9449" s="3" t="s">
        <v>9091</v>
      </c>
      <c r="D9449" s="26">
        <v>0</v>
      </c>
    </row>
    <row r="9450" spans="3:4" x14ac:dyDescent="0.35">
      <c r="C9450" s="3" t="s">
        <v>7597</v>
      </c>
      <c r="D9450" s="26">
        <v>0</v>
      </c>
    </row>
    <row r="9451" spans="3:4" x14ac:dyDescent="0.35">
      <c r="C9451" s="3" t="s">
        <v>9107</v>
      </c>
      <c r="D9451" s="26">
        <v>0</v>
      </c>
    </row>
    <row r="9452" spans="3:4" x14ac:dyDescent="0.35">
      <c r="C9452" s="3" t="s">
        <v>7598</v>
      </c>
      <c r="D9452" s="26">
        <v>0</v>
      </c>
    </row>
    <row r="9453" spans="3:4" x14ac:dyDescent="0.35">
      <c r="C9453" s="3" t="s">
        <v>9123</v>
      </c>
      <c r="D9453" s="26">
        <v>0</v>
      </c>
    </row>
    <row r="9454" spans="3:4" x14ac:dyDescent="0.35">
      <c r="C9454" s="3" t="s">
        <v>7599</v>
      </c>
      <c r="D9454" s="26">
        <v>0</v>
      </c>
    </row>
    <row r="9455" spans="3:4" x14ac:dyDescent="0.35">
      <c r="C9455" s="3" t="s">
        <v>9139</v>
      </c>
      <c r="D9455" s="26">
        <v>0</v>
      </c>
    </row>
    <row r="9456" spans="3:4" x14ac:dyDescent="0.35">
      <c r="C9456" s="3" t="s">
        <v>7600</v>
      </c>
      <c r="D9456" s="26">
        <v>0</v>
      </c>
    </row>
    <row r="9457" spans="3:4" x14ac:dyDescent="0.35">
      <c r="C9457" s="3" t="s">
        <v>9155</v>
      </c>
      <c r="D9457" s="26">
        <v>0</v>
      </c>
    </row>
    <row r="9458" spans="3:4" x14ac:dyDescent="0.35">
      <c r="C9458" s="3" t="s">
        <v>7601</v>
      </c>
      <c r="D9458" s="26">
        <v>0</v>
      </c>
    </row>
    <row r="9459" spans="3:4" x14ac:dyDescent="0.35">
      <c r="C9459" s="3" t="s">
        <v>9171</v>
      </c>
      <c r="D9459" s="26">
        <v>0</v>
      </c>
    </row>
    <row r="9460" spans="3:4" x14ac:dyDescent="0.35">
      <c r="C9460" s="3" t="s">
        <v>7602</v>
      </c>
      <c r="D9460" s="26">
        <v>0</v>
      </c>
    </row>
    <row r="9461" spans="3:4" x14ac:dyDescent="0.35">
      <c r="C9461" s="3" t="s">
        <v>9187</v>
      </c>
      <c r="D9461" s="26">
        <v>0</v>
      </c>
    </row>
    <row r="9462" spans="3:4" x14ac:dyDescent="0.35">
      <c r="C9462" s="3" t="s">
        <v>7603</v>
      </c>
      <c r="D9462" s="26">
        <v>0</v>
      </c>
    </row>
    <row r="9463" spans="3:4" x14ac:dyDescent="0.35">
      <c r="C9463" s="3" t="s">
        <v>9203</v>
      </c>
      <c r="D9463" s="26">
        <v>0</v>
      </c>
    </row>
    <row r="9464" spans="3:4" x14ac:dyDescent="0.35">
      <c r="C9464" s="3" t="s">
        <v>7604</v>
      </c>
      <c r="D9464" s="26">
        <v>0</v>
      </c>
    </row>
    <row r="9465" spans="3:4" x14ac:dyDescent="0.35">
      <c r="C9465" s="3" t="s">
        <v>9219</v>
      </c>
      <c r="D9465" s="26">
        <v>0</v>
      </c>
    </row>
    <row r="9466" spans="3:4" x14ac:dyDescent="0.35">
      <c r="C9466" s="3" t="s">
        <v>7605</v>
      </c>
      <c r="D9466" s="26">
        <v>0</v>
      </c>
    </row>
    <row r="9467" spans="3:4" x14ac:dyDescent="0.35">
      <c r="C9467" s="3" t="s">
        <v>9235</v>
      </c>
      <c r="D9467" s="26">
        <v>0</v>
      </c>
    </row>
    <row r="9468" spans="3:4" x14ac:dyDescent="0.35">
      <c r="C9468" s="3" t="s">
        <v>7606</v>
      </c>
      <c r="D9468" s="26">
        <v>0</v>
      </c>
    </row>
    <row r="9469" spans="3:4" x14ac:dyDescent="0.35">
      <c r="C9469" s="3" t="s">
        <v>9251</v>
      </c>
      <c r="D9469" s="26">
        <v>0</v>
      </c>
    </row>
    <row r="9470" spans="3:4" x14ac:dyDescent="0.35">
      <c r="C9470" s="3" t="s">
        <v>7607</v>
      </c>
      <c r="D9470" s="26">
        <v>0</v>
      </c>
    </row>
    <row r="9471" spans="3:4" x14ac:dyDescent="0.35">
      <c r="C9471" s="3" t="s">
        <v>9267</v>
      </c>
      <c r="D9471" s="26">
        <v>0</v>
      </c>
    </row>
    <row r="9472" spans="3:4" x14ac:dyDescent="0.35">
      <c r="C9472" s="3" t="s">
        <v>7608</v>
      </c>
      <c r="D9472" s="26">
        <v>0</v>
      </c>
    </row>
    <row r="9473" spans="3:4" x14ac:dyDescent="0.35">
      <c r="C9473" s="3" t="s">
        <v>9283</v>
      </c>
      <c r="D9473" s="26">
        <v>0</v>
      </c>
    </row>
    <row r="9474" spans="3:4" x14ac:dyDescent="0.35">
      <c r="C9474" s="3" t="s">
        <v>7609</v>
      </c>
      <c r="D9474" s="26">
        <v>0</v>
      </c>
    </row>
    <row r="9475" spans="3:4" x14ac:dyDescent="0.35">
      <c r="C9475" s="3" t="s">
        <v>9299</v>
      </c>
      <c r="D9475" s="26">
        <v>0</v>
      </c>
    </row>
    <row r="9476" spans="3:4" x14ac:dyDescent="0.35">
      <c r="C9476" s="3" t="s">
        <v>7610</v>
      </c>
      <c r="D9476" s="26">
        <v>0</v>
      </c>
    </row>
    <row r="9477" spans="3:4" x14ac:dyDescent="0.35">
      <c r="C9477" s="3" t="s">
        <v>9315</v>
      </c>
      <c r="D9477" s="26">
        <v>0</v>
      </c>
    </row>
    <row r="9478" spans="3:4" x14ac:dyDescent="0.35">
      <c r="C9478" s="3" t="s">
        <v>7611</v>
      </c>
      <c r="D9478" s="26">
        <v>0</v>
      </c>
    </row>
    <row r="9479" spans="3:4" x14ac:dyDescent="0.35">
      <c r="C9479" s="3" t="s">
        <v>9331</v>
      </c>
      <c r="D9479" s="26">
        <v>0</v>
      </c>
    </row>
    <row r="9480" spans="3:4" x14ac:dyDescent="0.35">
      <c r="C9480" s="3" t="s">
        <v>7612</v>
      </c>
      <c r="D9480" s="26">
        <v>0</v>
      </c>
    </row>
    <row r="9481" spans="3:4" x14ac:dyDescent="0.35">
      <c r="C9481" s="3" t="s">
        <v>9347</v>
      </c>
      <c r="D9481" s="26">
        <v>0</v>
      </c>
    </row>
    <row r="9482" spans="3:4" x14ac:dyDescent="0.35">
      <c r="C9482" s="3" t="s">
        <v>7613</v>
      </c>
      <c r="D9482" s="26">
        <v>0</v>
      </c>
    </row>
    <row r="9483" spans="3:4" x14ac:dyDescent="0.35">
      <c r="C9483" s="3" t="s">
        <v>9363</v>
      </c>
      <c r="D9483" s="26">
        <v>0</v>
      </c>
    </row>
    <row r="9484" spans="3:4" x14ac:dyDescent="0.35">
      <c r="C9484" s="3" t="s">
        <v>7614</v>
      </c>
      <c r="D9484" s="26">
        <v>0</v>
      </c>
    </row>
    <row r="9485" spans="3:4" x14ac:dyDescent="0.35">
      <c r="C9485" s="3" t="s">
        <v>9379</v>
      </c>
      <c r="D9485" s="26">
        <v>0</v>
      </c>
    </row>
    <row r="9486" spans="3:4" x14ac:dyDescent="0.35">
      <c r="C9486" s="3" t="s">
        <v>7615</v>
      </c>
      <c r="D9486" s="26">
        <v>0</v>
      </c>
    </row>
    <row r="9487" spans="3:4" x14ac:dyDescent="0.35">
      <c r="C9487" s="3" t="s">
        <v>9395</v>
      </c>
      <c r="D9487" s="26">
        <v>0</v>
      </c>
    </row>
    <row r="9488" spans="3:4" x14ac:dyDescent="0.35">
      <c r="C9488" s="3" t="s">
        <v>7616</v>
      </c>
      <c r="D9488" s="26">
        <v>0</v>
      </c>
    </row>
    <row r="9489" spans="3:4" x14ac:dyDescent="0.35">
      <c r="C9489" s="3" t="s">
        <v>9411</v>
      </c>
      <c r="D9489" s="26">
        <v>0</v>
      </c>
    </row>
    <row r="9490" spans="3:4" x14ac:dyDescent="0.35">
      <c r="C9490" s="3" t="s">
        <v>7617</v>
      </c>
      <c r="D9490" s="26">
        <v>0</v>
      </c>
    </row>
    <row r="9491" spans="3:4" x14ac:dyDescent="0.35">
      <c r="C9491" s="3" t="s">
        <v>9427</v>
      </c>
      <c r="D9491" s="26">
        <v>0</v>
      </c>
    </row>
    <row r="9492" spans="3:4" x14ac:dyDescent="0.35">
      <c r="C9492" s="3" t="s">
        <v>7618</v>
      </c>
      <c r="D9492" s="26">
        <v>0</v>
      </c>
    </row>
    <row r="9493" spans="3:4" x14ac:dyDescent="0.35">
      <c r="C9493" s="3" t="s">
        <v>9443</v>
      </c>
      <c r="D9493" s="26">
        <v>0</v>
      </c>
    </row>
    <row r="9494" spans="3:4" x14ac:dyDescent="0.35">
      <c r="C9494" s="3" t="s">
        <v>7619</v>
      </c>
      <c r="D9494" s="26">
        <v>0</v>
      </c>
    </row>
    <row r="9495" spans="3:4" x14ac:dyDescent="0.35">
      <c r="C9495" s="3" t="s">
        <v>9459</v>
      </c>
      <c r="D9495" s="26">
        <v>0</v>
      </c>
    </row>
    <row r="9496" spans="3:4" x14ac:dyDescent="0.35">
      <c r="C9496" s="3" t="s">
        <v>7620</v>
      </c>
      <c r="D9496" s="26">
        <v>0</v>
      </c>
    </row>
    <row r="9497" spans="3:4" x14ac:dyDescent="0.35">
      <c r="C9497" s="3" t="s">
        <v>9475</v>
      </c>
      <c r="D9497" s="26">
        <v>0</v>
      </c>
    </row>
    <row r="9498" spans="3:4" x14ac:dyDescent="0.35">
      <c r="C9498" s="3" t="s">
        <v>7621</v>
      </c>
      <c r="D9498" s="26">
        <v>0</v>
      </c>
    </row>
    <row r="9499" spans="3:4" x14ac:dyDescent="0.35">
      <c r="C9499" s="3" t="s">
        <v>9491</v>
      </c>
      <c r="D9499" s="26">
        <v>0</v>
      </c>
    </row>
    <row r="9500" spans="3:4" x14ac:dyDescent="0.35">
      <c r="C9500" s="3" t="s">
        <v>7622</v>
      </c>
      <c r="D9500" s="26">
        <v>0</v>
      </c>
    </row>
    <row r="9501" spans="3:4" x14ac:dyDescent="0.35">
      <c r="C9501" s="3" t="s">
        <v>9507</v>
      </c>
      <c r="D9501" s="26">
        <v>0</v>
      </c>
    </row>
    <row r="9502" spans="3:4" x14ac:dyDescent="0.35">
      <c r="C9502" s="3" t="s">
        <v>7623</v>
      </c>
      <c r="D9502" s="26">
        <v>0</v>
      </c>
    </row>
    <row r="9503" spans="3:4" x14ac:dyDescent="0.35">
      <c r="C9503" s="3" t="s">
        <v>9523</v>
      </c>
      <c r="D9503" s="26">
        <v>0</v>
      </c>
    </row>
    <row r="9504" spans="3:4" x14ac:dyDescent="0.35">
      <c r="C9504" s="3" t="s">
        <v>7624</v>
      </c>
      <c r="D9504" s="26">
        <v>0</v>
      </c>
    </row>
    <row r="9505" spans="3:4" x14ac:dyDescent="0.35">
      <c r="C9505" s="3" t="s">
        <v>9539</v>
      </c>
      <c r="D9505" s="26">
        <v>0</v>
      </c>
    </row>
    <row r="9506" spans="3:4" x14ac:dyDescent="0.35">
      <c r="C9506" s="3" t="s">
        <v>7625</v>
      </c>
      <c r="D9506" s="26">
        <v>0</v>
      </c>
    </row>
    <row r="9507" spans="3:4" x14ac:dyDescent="0.35">
      <c r="C9507" s="3" t="s">
        <v>9569</v>
      </c>
      <c r="D9507" s="26">
        <v>0</v>
      </c>
    </row>
    <row r="9508" spans="3:4" x14ac:dyDescent="0.35">
      <c r="C9508" s="3" t="s">
        <v>7626</v>
      </c>
      <c r="D9508" s="26">
        <v>0</v>
      </c>
    </row>
    <row r="9509" spans="3:4" x14ac:dyDescent="0.35">
      <c r="C9509" s="3" t="s">
        <v>9585</v>
      </c>
      <c r="D9509" s="26">
        <v>0</v>
      </c>
    </row>
    <row r="9510" spans="3:4" x14ac:dyDescent="0.35">
      <c r="C9510" s="3" t="s">
        <v>7627</v>
      </c>
      <c r="D9510" s="26">
        <v>0</v>
      </c>
    </row>
    <row r="9511" spans="3:4" x14ac:dyDescent="0.35">
      <c r="C9511" s="3" t="s">
        <v>9601</v>
      </c>
      <c r="D9511" s="26">
        <v>0</v>
      </c>
    </row>
    <row r="9512" spans="3:4" x14ac:dyDescent="0.35">
      <c r="C9512" s="3" t="s">
        <v>7628</v>
      </c>
      <c r="D9512" s="26">
        <v>0</v>
      </c>
    </row>
    <row r="9513" spans="3:4" x14ac:dyDescent="0.35">
      <c r="C9513" s="3" t="s">
        <v>9617</v>
      </c>
      <c r="D9513" s="26">
        <v>0</v>
      </c>
    </row>
    <row r="9514" spans="3:4" x14ac:dyDescent="0.35">
      <c r="C9514" s="3" t="s">
        <v>7629</v>
      </c>
      <c r="D9514" s="26">
        <v>0</v>
      </c>
    </row>
    <row r="9515" spans="3:4" x14ac:dyDescent="0.35">
      <c r="C9515" s="3" t="s">
        <v>9633</v>
      </c>
      <c r="D9515" s="26">
        <v>0</v>
      </c>
    </row>
    <row r="9516" spans="3:4" x14ac:dyDescent="0.35">
      <c r="C9516" s="3" t="s">
        <v>7630</v>
      </c>
      <c r="D9516" s="26">
        <v>0</v>
      </c>
    </row>
    <row r="9517" spans="3:4" x14ac:dyDescent="0.35">
      <c r="C9517" s="3" t="s">
        <v>9649</v>
      </c>
      <c r="D9517" s="26">
        <v>0</v>
      </c>
    </row>
    <row r="9518" spans="3:4" x14ac:dyDescent="0.35">
      <c r="C9518" s="3" t="s">
        <v>7631</v>
      </c>
      <c r="D9518" s="26">
        <v>0</v>
      </c>
    </row>
    <row r="9519" spans="3:4" x14ac:dyDescent="0.35">
      <c r="C9519" s="3" t="s">
        <v>9665</v>
      </c>
      <c r="D9519" s="26">
        <v>0</v>
      </c>
    </row>
    <row r="9520" spans="3:4" x14ac:dyDescent="0.35">
      <c r="C9520" s="3" t="s">
        <v>7632</v>
      </c>
      <c r="D9520" s="26">
        <v>0</v>
      </c>
    </row>
    <row r="9521" spans="3:4" x14ac:dyDescent="0.35">
      <c r="C9521" s="3" t="s">
        <v>9681</v>
      </c>
      <c r="D9521" s="26">
        <v>0</v>
      </c>
    </row>
    <row r="9522" spans="3:4" x14ac:dyDescent="0.35">
      <c r="C9522" s="3" t="s">
        <v>7633</v>
      </c>
      <c r="D9522" s="26">
        <v>0</v>
      </c>
    </row>
    <row r="9523" spans="3:4" x14ac:dyDescent="0.35">
      <c r="C9523" s="3" t="s">
        <v>9697</v>
      </c>
      <c r="D9523" s="26">
        <v>0</v>
      </c>
    </row>
    <row r="9524" spans="3:4" x14ac:dyDescent="0.35">
      <c r="C9524" s="3" t="s">
        <v>7634</v>
      </c>
      <c r="D9524" s="26">
        <v>0</v>
      </c>
    </row>
    <row r="9525" spans="3:4" x14ac:dyDescent="0.35">
      <c r="C9525" s="3" t="s">
        <v>9713</v>
      </c>
      <c r="D9525" s="26">
        <v>0</v>
      </c>
    </row>
    <row r="9526" spans="3:4" x14ac:dyDescent="0.35">
      <c r="C9526" s="3" t="s">
        <v>7635</v>
      </c>
      <c r="D9526" s="26">
        <v>0</v>
      </c>
    </row>
    <row r="9527" spans="3:4" x14ac:dyDescent="0.35">
      <c r="C9527" s="3" t="s">
        <v>9729</v>
      </c>
      <c r="D9527" s="26">
        <v>0</v>
      </c>
    </row>
    <row r="9528" spans="3:4" x14ac:dyDescent="0.35">
      <c r="C9528" s="3" t="s">
        <v>7636</v>
      </c>
      <c r="D9528" s="26">
        <v>0</v>
      </c>
    </row>
    <row r="9529" spans="3:4" x14ac:dyDescent="0.35">
      <c r="C9529" s="3" t="s">
        <v>9745</v>
      </c>
      <c r="D9529" s="26">
        <v>0</v>
      </c>
    </row>
    <row r="9530" spans="3:4" x14ac:dyDescent="0.35">
      <c r="C9530" s="3" t="s">
        <v>7637</v>
      </c>
      <c r="D9530" s="26">
        <v>0</v>
      </c>
    </row>
    <row r="9531" spans="3:4" x14ac:dyDescent="0.35">
      <c r="C9531" s="3" t="s">
        <v>9761</v>
      </c>
      <c r="D9531" s="26">
        <v>0</v>
      </c>
    </row>
    <row r="9532" spans="3:4" x14ac:dyDescent="0.35">
      <c r="C9532" s="3" t="s">
        <v>7638</v>
      </c>
      <c r="D9532" s="26">
        <v>0</v>
      </c>
    </row>
    <row r="9533" spans="3:4" x14ac:dyDescent="0.35">
      <c r="C9533" s="3" t="s">
        <v>9777</v>
      </c>
      <c r="D9533" s="26">
        <v>0</v>
      </c>
    </row>
    <row r="9534" spans="3:4" x14ac:dyDescent="0.35">
      <c r="C9534" s="3" t="s">
        <v>7639</v>
      </c>
      <c r="D9534" s="26">
        <v>0</v>
      </c>
    </row>
    <row r="9535" spans="3:4" x14ac:dyDescent="0.35">
      <c r="C9535" s="3" t="s">
        <v>8639</v>
      </c>
      <c r="D9535" s="26">
        <v>0</v>
      </c>
    </row>
    <row r="9536" spans="3:4" x14ac:dyDescent="0.35">
      <c r="C9536" s="3" t="s">
        <v>7640</v>
      </c>
      <c r="D9536" s="26">
        <v>0</v>
      </c>
    </row>
    <row r="9537" spans="3:4" x14ac:dyDescent="0.35">
      <c r="C9537" s="3" t="s">
        <v>8647</v>
      </c>
      <c r="D9537" s="26">
        <v>0</v>
      </c>
    </row>
    <row r="9538" spans="3:4" x14ac:dyDescent="0.35">
      <c r="C9538" s="3" t="s">
        <v>7641</v>
      </c>
      <c r="D9538" s="26">
        <v>0</v>
      </c>
    </row>
    <row r="9539" spans="3:4" x14ac:dyDescent="0.35">
      <c r="C9539" s="3" t="s">
        <v>8655</v>
      </c>
      <c r="D9539" s="26">
        <v>0</v>
      </c>
    </row>
    <row r="9540" spans="3:4" x14ac:dyDescent="0.35">
      <c r="C9540" s="3" t="s">
        <v>7642</v>
      </c>
      <c r="D9540" s="26">
        <v>0</v>
      </c>
    </row>
    <row r="9541" spans="3:4" x14ac:dyDescent="0.35">
      <c r="C9541" s="3" t="s">
        <v>8663</v>
      </c>
      <c r="D9541" s="26">
        <v>0</v>
      </c>
    </row>
    <row r="9542" spans="3:4" x14ac:dyDescent="0.35">
      <c r="C9542" s="3" t="s">
        <v>7643</v>
      </c>
      <c r="D9542" s="26">
        <v>0</v>
      </c>
    </row>
    <row r="9543" spans="3:4" x14ac:dyDescent="0.35">
      <c r="C9543" s="3" t="s">
        <v>8671</v>
      </c>
      <c r="D9543" s="26">
        <v>0</v>
      </c>
    </row>
    <row r="9544" spans="3:4" x14ac:dyDescent="0.35">
      <c r="C9544" s="3" t="s">
        <v>7644</v>
      </c>
      <c r="D9544" s="26">
        <v>0</v>
      </c>
    </row>
    <row r="9545" spans="3:4" x14ac:dyDescent="0.35">
      <c r="C9545" s="3" t="s">
        <v>8679</v>
      </c>
      <c r="D9545" s="26">
        <v>0</v>
      </c>
    </row>
    <row r="9546" spans="3:4" x14ac:dyDescent="0.35">
      <c r="C9546" s="3" t="s">
        <v>7645</v>
      </c>
      <c r="D9546" s="26">
        <v>0</v>
      </c>
    </row>
    <row r="9547" spans="3:4" x14ac:dyDescent="0.35">
      <c r="C9547" s="3" t="s">
        <v>8687</v>
      </c>
      <c r="D9547" s="26">
        <v>0</v>
      </c>
    </row>
    <row r="9548" spans="3:4" x14ac:dyDescent="0.35">
      <c r="C9548" s="3" t="s">
        <v>7646</v>
      </c>
      <c r="D9548" s="26">
        <v>0</v>
      </c>
    </row>
    <row r="9549" spans="3:4" x14ac:dyDescent="0.35">
      <c r="C9549" s="3" t="s">
        <v>8695</v>
      </c>
      <c r="D9549" s="26">
        <v>0</v>
      </c>
    </row>
    <row r="9550" spans="3:4" x14ac:dyDescent="0.35">
      <c r="C9550" s="3" t="s">
        <v>7647</v>
      </c>
      <c r="D9550" s="26">
        <v>0</v>
      </c>
    </row>
    <row r="9551" spans="3:4" x14ac:dyDescent="0.35">
      <c r="C9551" s="3" t="s">
        <v>8703</v>
      </c>
      <c r="D9551" s="26">
        <v>0</v>
      </c>
    </row>
    <row r="9552" spans="3:4" x14ac:dyDescent="0.35">
      <c r="C9552" s="3" t="s">
        <v>7648</v>
      </c>
      <c r="D9552" s="26">
        <v>0</v>
      </c>
    </row>
    <row r="9553" spans="3:4" x14ac:dyDescent="0.35">
      <c r="C9553" s="3" t="s">
        <v>8711</v>
      </c>
      <c r="D9553" s="26">
        <v>0</v>
      </c>
    </row>
    <row r="9554" spans="3:4" x14ac:dyDescent="0.35">
      <c r="C9554" s="3" t="s">
        <v>7649</v>
      </c>
      <c r="D9554" s="26">
        <v>0</v>
      </c>
    </row>
    <row r="9555" spans="3:4" x14ac:dyDescent="0.35">
      <c r="C9555" s="3" t="s">
        <v>8719</v>
      </c>
      <c r="D9555" s="26">
        <v>0</v>
      </c>
    </row>
    <row r="9556" spans="3:4" x14ac:dyDescent="0.35">
      <c r="C9556" s="3" t="s">
        <v>7650</v>
      </c>
      <c r="D9556" s="26">
        <v>0</v>
      </c>
    </row>
    <row r="9557" spans="3:4" x14ac:dyDescent="0.35">
      <c r="C9557" s="3" t="s">
        <v>8727</v>
      </c>
      <c r="D9557" s="26">
        <v>0</v>
      </c>
    </row>
    <row r="9558" spans="3:4" x14ac:dyDescent="0.35">
      <c r="C9558" s="3" t="s">
        <v>7651</v>
      </c>
      <c r="D9558" s="26">
        <v>0</v>
      </c>
    </row>
    <row r="9559" spans="3:4" x14ac:dyDescent="0.35">
      <c r="C9559" s="3" t="s">
        <v>8735</v>
      </c>
      <c r="D9559" s="26">
        <v>0</v>
      </c>
    </row>
    <row r="9560" spans="3:4" x14ac:dyDescent="0.35">
      <c r="C9560" s="3" t="s">
        <v>7652</v>
      </c>
      <c r="D9560" s="26">
        <v>0</v>
      </c>
    </row>
    <row r="9561" spans="3:4" x14ac:dyDescent="0.35">
      <c r="C9561" s="3" t="s">
        <v>8743</v>
      </c>
      <c r="D9561" s="26">
        <v>0</v>
      </c>
    </row>
    <row r="9562" spans="3:4" x14ac:dyDescent="0.35">
      <c r="C9562" s="3" t="s">
        <v>7653</v>
      </c>
      <c r="D9562" s="26">
        <v>0</v>
      </c>
    </row>
    <row r="9563" spans="3:4" x14ac:dyDescent="0.35">
      <c r="C9563" s="3" t="s">
        <v>8751</v>
      </c>
      <c r="D9563" s="26">
        <v>0</v>
      </c>
    </row>
    <row r="9564" spans="3:4" x14ac:dyDescent="0.35">
      <c r="C9564" s="3" t="s">
        <v>7654</v>
      </c>
      <c r="D9564" s="26">
        <v>0</v>
      </c>
    </row>
    <row r="9565" spans="3:4" x14ac:dyDescent="0.35">
      <c r="C9565" s="3" t="s">
        <v>8759</v>
      </c>
      <c r="D9565" s="26">
        <v>0</v>
      </c>
    </row>
    <row r="9566" spans="3:4" x14ac:dyDescent="0.35">
      <c r="C9566" s="3" t="s">
        <v>7655</v>
      </c>
      <c r="D9566" s="26">
        <v>0</v>
      </c>
    </row>
    <row r="9567" spans="3:4" x14ac:dyDescent="0.35">
      <c r="C9567" s="3" t="s">
        <v>8767</v>
      </c>
      <c r="D9567" s="26">
        <v>0</v>
      </c>
    </row>
    <row r="9568" spans="3:4" x14ac:dyDescent="0.35">
      <c r="C9568" s="3" t="s">
        <v>7656</v>
      </c>
      <c r="D9568" s="26">
        <v>0</v>
      </c>
    </row>
    <row r="9569" spans="3:4" x14ac:dyDescent="0.35">
      <c r="C9569" s="3" t="s">
        <v>8775</v>
      </c>
      <c r="D9569" s="26">
        <v>0</v>
      </c>
    </row>
    <row r="9570" spans="3:4" x14ac:dyDescent="0.35">
      <c r="C9570" s="3" t="s">
        <v>7657</v>
      </c>
      <c r="D9570" s="26">
        <v>0</v>
      </c>
    </row>
    <row r="9571" spans="3:4" x14ac:dyDescent="0.35">
      <c r="C9571" s="3" t="s">
        <v>8783</v>
      </c>
      <c r="D9571" s="26">
        <v>0</v>
      </c>
    </row>
    <row r="9572" spans="3:4" x14ac:dyDescent="0.35">
      <c r="C9572" s="3" t="s">
        <v>7658</v>
      </c>
      <c r="D9572" s="26">
        <v>0</v>
      </c>
    </row>
    <row r="9573" spans="3:4" x14ac:dyDescent="0.35">
      <c r="C9573" s="3" t="s">
        <v>8791</v>
      </c>
      <c r="D9573" s="26">
        <v>0</v>
      </c>
    </row>
    <row r="9574" spans="3:4" x14ac:dyDescent="0.35">
      <c r="C9574" s="3" t="s">
        <v>7659</v>
      </c>
      <c r="D9574" s="26">
        <v>0</v>
      </c>
    </row>
    <row r="9575" spans="3:4" x14ac:dyDescent="0.35">
      <c r="C9575" s="3" t="s">
        <v>8799</v>
      </c>
      <c r="D9575" s="26">
        <v>0</v>
      </c>
    </row>
    <row r="9576" spans="3:4" x14ac:dyDescent="0.35">
      <c r="C9576" s="3" t="s">
        <v>7660</v>
      </c>
      <c r="D9576" s="26">
        <v>0</v>
      </c>
    </row>
    <row r="9577" spans="3:4" x14ac:dyDescent="0.35">
      <c r="C9577" s="3" t="s">
        <v>7489</v>
      </c>
      <c r="D9577" s="26">
        <v>0</v>
      </c>
    </row>
    <row r="9578" spans="3:4" x14ac:dyDescent="0.35">
      <c r="C9578" s="3" t="s">
        <v>7661</v>
      </c>
      <c r="D9578" s="26">
        <v>0</v>
      </c>
    </row>
    <row r="9579" spans="3:4" x14ac:dyDescent="0.35">
      <c r="C9579" s="3" t="s">
        <v>8815</v>
      </c>
      <c r="D9579" s="26">
        <v>0</v>
      </c>
    </row>
    <row r="9580" spans="3:4" x14ac:dyDescent="0.35">
      <c r="C9580" s="3" t="s">
        <v>7662</v>
      </c>
      <c r="D9580" s="26">
        <v>0</v>
      </c>
    </row>
    <row r="9581" spans="3:4" x14ac:dyDescent="0.35">
      <c r="C9581" s="3" t="s">
        <v>8823</v>
      </c>
      <c r="D9581" s="26">
        <v>0</v>
      </c>
    </row>
    <row r="9582" spans="3:4" x14ac:dyDescent="0.35">
      <c r="C9582" s="3" t="s">
        <v>7663</v>
      </c>
      <c r="D9582" s="26">
        <v>0</v>
      </c>
    </row>
    <row r="9583" spans="3:4" x14ac:dyDescent="0.35">
      <c r="C9583" s="3" t="s">
        <v>8831</v>
      </c>
      <c r="D9583" s="26">
        <v>0</v>
      </c>
    </row>
    <row r="9584" spans="3:4" x14ac:dyDescent="0.35">
      <c r="C9584" s="3" t="s">
        <v>7664</v>
      </c>
      <c r="D9584" s="26">
        <v>0</v>
      </c>
    </row>
    <row r="9585" spans="3:4" x14ac:dyDescent="0.35">
      <c r="C9585" s="3" t="s">
        <v>8839</v>
      </c>
      <c r="D9585" s="26">
        <v>0</v>
      </c>
    </row>
    <row r="9586" spans="3:4" x14ac:dyDescent="0.35">
      <c r="C9586" s="3" t="s">
        <v>7665</v>
      </c>
      <c r="D9586" s="26">
        <v>0</v>
      </c>
    </row>
    <row r="9587" spans="3:4" x14ac:dyDescent="0.35">
      <c r="C9587" s="3" t="s">
        <v>8847</v>
      </c>
      <c r="D9587" s="26">
        <v>0</v>
      </c>
    </row>
    <row r="9588" spans="3:4" x14ac:dyDescent="0.35">
      <c r="C9588" s="3" t="s">
        <v>7666</v>
      </c>
      <c r="D9588" s="26">
        <v>0</v>
      </c>
    </row>
    <row r="9589" spans="3:4" x14ac:dyDescent="0.35">
      <c r="C9589" s="3" t="s">
        <v>8855</v>
      </c>
      <c r="D9589" s="26">
        <v>0</v>
      </c>
    </row>
    <row r="9590" spans="3:4" x14ac:dyDescent="0.35">
      <c r="C9590" s="3" t="s">
        <v>7667</v>
      </c>
      <c r="D9590" s="26">
        <v>0</v>
      </c>
    </row>
    <row r="9591" spans="3:4" x14ac:dyDescent="0.35">
      <c r="C9591" s="3" t="s">
        <v>8863</v>
      </c>
      <c r="D9591" s="26">
        <v>0</v>
      </c>
    </row>
    <row r="9592" spans="3:4" x14ac:dyDescent="0.35">
      <c r="C9592" s="3" t="s">
        <v>7668</v>
      </c>
      <c r="D9592" s="26">
        <v>0</v>
      </c>
    </row>
    <row r="9593" spans="3:4" x14ac:dyDescent="0.35">
      <c r="C9593" s="3" t="s">
        <v>8871</v>
      </c>
      <c r="D9593" s="26">
        <v>0</v>
      </c>
    </row>
    <row r="9594" spans="3:4" x14ac:dyDescent="0.35">
      <c r="C9594" s="3" t="s">
        <v>7669</v>
      </c>
      <c r="D9594" s="26">
        <v>0</v>
      </c>
    </row>
    <row r="9595" spans="3:4" x14ac:dyDescent="0.35">
      <c r="C9595" s="3" t="s">
        <v>8879</v>
      </c>
      <c r="D9595" s="26">
        <v>0</v>
      </c>
    </row>
    <row r="9596" spans="3:4" x14ac:dyDescent="0.35">
      <c r="C9596" s="3" t="s">
        <v>7670</v>
      </c>
      <c r="D9596" s="26">
        <v>0</v>
      </c>
    </row>
    <row r="9597" spans="3:4" x14ac:dyDescent="0.35">
      <c r="C9597" s="3" t="s">
        <v>8887</v>
      </c>
      <c r="D9597" s="26">
        <v>0</v>
      </c>
    </row>
    <row r="9598" spans="3:4" x14ac:dyDescent="0.35">
      <c r="C9598" s="3" t="s">
        <v>7671</v>
      </c>
      <c r="D9598" s="26">
        <v>0</v>
      </c>
    </row>
    <row r="9599" spans="3:4" x14ac:dyDescent="0.35">
      <c r="C9599" s="3" t="s">
        <v>8895</v>
      </c>
      <c r="D9599" s="26">
        <v>0</v>
      </c>
    </row>
    <row r="9600" spans="3:4" x14ac:dyDescent="0.35">
      <c r="C9600" s="3" t="s">
        <v>7672</v>
      </c>
      <c r="D9600" s="26">
        <v>0</v>
      </c>
    </row>
    <row r="9601" spans="3:4" x14ac:dyDescent="0.35">
      <c r="C9601" s="3" t="s">
        <v>8903</v>
      </c>
      <c r="D9601" s="26">
        <v>0</v>
      </c>
    </row>
    <row r="9602" spans="3:4" x14ac:dyDescent="0.35">
      <c r="C9602" s="3" t="s">
        <v>7673</v>
      </c>
      <c r="D9602" s="26">
        <v>0</v>
      </c>
    </row>
    <row r="9603" spans="3:4" x14ac:dyDescent="0.35">
      <c r="C9603" s="3" t="s">
        <v>8911</v>
      </c>
      <c r="D9603" s="26">
        <v>0</v>
      </c>
    </row>
    <row r="9604" spans="3:4" x14ac:dyDescent="0.35">
      <c r="C9604" s="3" t="s">
        <v>7674</v>
      </c>
      <c r="D9604" s="26">
        <v>0</v>
      </c>
    </row>
    <row r="9605" spans="3:4" x14ac:dyDescent="0.35">
      <c r="C9605" s="3" t="s">
        <v>8919</v>
      </c>
      <c r="D9605" s="26">
        <v>0</v>
      </c>
    </row>
    <row r="9606" spans="3:4" x14ac:dyDescent="0.35">
      <c r="C9606" s="3" t="s">
        <v>7675</v>
      </c>
      <c r="D9606" s="26">
        <v>0</v>
      </c>
    </row>
    <row r="9607" spans="3:4" x14ac:dyDescent="0.35">
      <c r="C9607" s="3" t="s">
        <v>8927</v>
      </c>
      <c r="D9607" s="26">
        <v>0</v>
      </c>
    </row>
    <row r="9608" spans="3:4" x14ac:dyDescent="0.35">
      <c r="C9608" s="3" t="s">
        <v>7676</v>
      </c>
      <c r="D9608" s="26">
        <v>0</v>
      </c>
    </row>
    <row r="9609" spans="3:4" x14ac:dyDescent="0.35">
      <c r="C9609" s="3" t="s">
        <v>8935</v>
      </c>
      <c r="D9609" s="26">
        <v>0</v>
      </c>
    </row>
    <row r="9610" spans="3:4" x14ac:dyDescent="0.35">
      <c r="C9610" s="3" t="s">
        <v>7677</v>
      </c>
      <c r="D9610" s="26">
        <v>0</v>
      </c>
    </row>
    <row r="9611" spans="3:4" x14ac:dyDescent="0.35">
      <c r="C9611" s="3" t="s">
        <v>8943</v>
      </c>
      <c r="D9611" s="26">
        <v>0</v>
      </c>
    </row>
    <row r="9612" spans="3:4" x14ac:dyDescent="0.35">
      <c r="C9612" s="3" t="s">
        <v>7678</v>
      </c>
      <c r="D9612" s="26">
        <v>0</v>
      </c>
    </row>
    <row r="9613" spans="3:4" x14ac:dyDescent="0.35">
      <c r="C9613" s="3" t="s">
        <v>8951</v>
      </c>
      <c r="D9613" s="26">
        <v>0</v>
      </c>
    </row>
    <row r="9614" spans="3:4" x14ac:dyDescent="0.35">
      <c r="C9614" s="3" t="s">
        <v>7679</v>
      </c>
      <c r="D9614" s="26">
        <v>0</v>
      </c>
    </row>
    <row r="9615" spans="3:4" x14ac:dyDescent="0.35">
      <c r="C9615" s="3" t="s">
        <v>8959</v>
      </c>
      <c r="D9615" s="26">
        <v>0</v>
      </c>
    </row>
    <row r="9616" spans="3:4" x14ac:dyDescent="0.35">
      <c r="C9616" s="3" t="s">
        <v>7680</v>
      </c>
      <c r="D9616" s="26">
        <v>0</v>
      </c>
    </row>
    <row r="9617" spans="3:4" x14ac:dyDescent="0.35">
      <c r="C9617" s="3" t="s">
        <v>8967</v>
      </c>
      <c r="D9617" s="26">
        <v>0</v>
      </c>
    </row>
    <row r="9618" spans="3:4" x14ac:dyDescent="0.35">
      <c r="C9618" s="3" t="s">
        <v>7681</v>
      </c>
      <c r="D9618" s="26">
        <v>0</v>
      </c>
    </row>
    <row r="9619" spans="3:4" x14ac:dyDescent="0.35">
      <c r="C9619" s="3" t="s">
        <v>8975</v>
      </c>
      <c r="D9619" s="26">
        <v>0</v>
      </c>
    </row>
    <row r="9620" spans="3:4" x14ac:dyDescent="0.35">
      <c r="C9620" s="3" t="s">
        <v>7682</v>
      </c>
      <c r="D9620" s="26">
        <v>0</v>
      </c>
    </row>
    <row r="9621" spans="3:4" x14ac:dyDescent="0.35">
      <c r="C9621" s="3" t="s">
        <v>8983</v>
      </c>
      <c r="D9621" s="26">
        <v>0</v>
      </c>
    </row>
    <row r="9622" spans="3:4" x14ac:dyDescent="0.35">
      <c r="C9622" s="3" t="s">
        <v>7683</v>
      </c>
      <c r="D9622" s="26">
        <v>0</v>
      </c>
    </row>
    <row r="9623" spans="3:4" x14ac:dyDescent="0.35">
      <c r="C9623" s="3" t="s">
        <v>8991</v>
      </c>
      <c r="D9623" s="26">
        <v>0</v>
      </c>
    </row>
    <row r="9624" spans="3:4" x14ac:dyDescent="0.35">
      <c r="C9624" s="3" t="s">
        <v>7684</v>
      </c>
      <c r="D9624" s="26">
        <v>0</v>
      </c>
    </row>
    <row r="9625" spans="3:4" x14ac:dyDescent="0.35">
      <c r="C9625" s="3" t="s">
        <v>8999</v>
      </c>
      <c r="D9625" s="26">
        <v>0</v>
      </c>
    </row>
    <row r="9626" spans="3:4" x14ac:dyDescent="0.35">
      <c r="C9626" s="3" t="s">
        <v>7685</v>
      </c>
      <c r="D9626" s="26">
        <v>0</v>
      </c>
    </row>
    <row r="9627" spans="3:4" x14ac:dyDescent="0.35">
      <c r="C9627" s="3" t="s">
        <v>9007</v>
      </c>
      <c r="D9627" s="26">
        <v>0</v>
      </c>
    </row>
    <row r="9628" spans="3:4" x14ac:dyDescent="0.35">
      <c r="C9628" s="3" t="s">
        <v>7686</v>
      </c>
      <c r="D9628" s="26">
        <v>0</v>
      </c>
    </row>
    <row r="9629" spans="3:4" x14ac:dyDescent="0.35">
      <c r="C9629" s="3" t="s">
        <v>9015</v>
      </c>
      <c r="D9629" s="26">
        <v>0</v>
      </c>
    </row>
    <row r="9630" spans="3:4" x14ac:dyDescent="0.35">
      <c r="C9630" s="3" t="s">
        <v>7687</v>
      </c>
      <c r="D9630" s="26">
        <v>0</v>
      </c>
    </row>
    <row r="9631" spans="3:4" x14ac:dyDescent="0.35">
      <c r="C9631" s="3" t="s">
        <v>9023</v>
      </c>
      <c r="D9631" s="26">
        <v>0</v>
      </c>
    </row>
    <row r="9632" spans="3:4" x14ac:dyDescent="0.35">
      <c r="C9632" s="3" t="s">
        <v>7688</v>
      </c>
      <c r="D9632" s="26">
        <v>0</v>
      </c>
    </row>
    <row r="9633" spans="3:4" x14ac:dyDescent="0.35">
      <c r="C9633" s="3" t="s">
        <v>9031</v>
      </c>
      <c r="D9633" s="26">
        <v>0</v>
      </c>
    </row>
    <row r="9634" spans="3:4" x14ac:dyDescent="0.35">
      <c r="C9634" s="3" t="s">
        <v>7689</v>
      </c>
      <c r="D9634" s="26">
        <v>0</v>
      </c>
    </row>
    <row r="9635" spans="3:4" x14ac:dyDescent="0.35">
      <c r="C9635" s="3" t="s">
        <v>9039</v>
      </c>
      <c r="D9635" s="26">
        <v>0</v>
      </c>
    </row>
    <row r="9636" spans="3:4" x14ac:dyDescent="0.35">
      <c r="C9636" s="3" t="s">
        <v>7690</v>
      </c>
      <c r="D9636" s="26">
        <v>0</v>
      </c>
    </row>
    <row r="9637" spans="3:4" x14ac:dyDescent="0.35">
      <c r="C9637" s="3" t="s">
        <v>9047</v>
      </c>
      <c r="D9637" s="26">
        <v>0</v>
      </c>
    </row>
    <row r="9638" spans="3:4" x14ac:dyDescent="0.35">
      <c r="C9638" s="3" t="s">
        <v>7691</v>
      </c>
      <c r="D9638" s="26">
        <v>0</v>
      </c>
    </row>
    <row r="9639" spans="3:4" x14ac:dyDescent="0.35">
      <c r="C9639" s="3" t="s">
        <v>9055</v>
      </c>
      <c r="D9639" s="26">
        <v>0</v>
      </c>
    </row>
    <row r="9640" spans="3:4" x14ac:dyDescent="0.35">
      <c r="C9640" s="3" t="s">
        <v>7692</v>
      </c>
      <c r="D9640" s="26">
        <v>0</v>
      </c>
    </row>
    <row r="9641" spans="3:4" x14ac:dyDescent="0.35">
      <c r="C9641" s="3" t="s">
        <v>9063</v>
      </c>
      <c r="D9641" s="26">
        <v>0</v>
      </c>
    </row>
    <row r="9642" spans="3:4" x14ac:dyDescent="0.35">
      <c r="C9642" s="3" t="s">
        <v>7693</v>
      </c>
      <c r="D9642" s="26">
        <v>0</v>
      </c>
    </row>
    <row r="9643" spans="3:4" x14ac:dyDescent="0.35">
      <c r="C9643" s="3" t="s">
        <v>9071</v>
      </c>
      <c r="D9643" s="26">
        <v>0</v>
      </c>
    </row>
    <row r="9644" spans="3:4" x14ac:dyDescent="0.35">
      <c r="C9644" s="3" t="s">
        <v>7694</v>
      </c>
      <c r="D9644" s="26">
        <v>0</v>
      </c>
    </row>
    <row r="9645" spans="3:4" x14ac:dyDescent="0.35">
      <c r="C9645" s="3" t="s">
        <v>9079</v>
      </c>
      <c r="D9645" s="26">
        <v>0</v>
      </c>
    </row>
    <row r="9646" spans="3:4" x14ac:dyDescent="0.35">
      <c r="C9646" s="3" t="s">
        <v>7695</v>
      </c>
      <c r="D9646" s="26">
        <v>0</v>
      </c>
    </row>
    <row r="9647" spans="3:4" x14ac:dyDescent="0.35">
      <c r="C9647" s="3" t="s">
        <v>9087</v>
      </c>
      <c r="D9647" s="26">
        <v>0</v>
      </c>
    </row>
    <row r="9648" spans="3:4" x14ac:dyDescent="0.35">
      <c r="C9648" s="3" t="s">
        <v>7696</v>
      </c>
      <c r="D9648" s="26">
        <v>0</v>
      </c>
    </row>
    <row r="9649" spans="3:4" x14ac:dyDescent="0.35">
      <c r="C9649" s="3" t="s">
        <v>9095</v>
      </c>
      <c r="D9649" s="26">
        <v>0</v>
      </c>
    </row>
    <row r="9650" spans="3:4" x14ac:dyDescent="0.35">
      <c r="C9650" s="3" t="s">
        <v>7697</v>
      </c>
      <c r="D9650" s="26">
        <v>0</v>
      </c>
    </row>
    <row r="9651" spans="3:4" x14ac:dyDescent="0.35">
      <c r="C9651" s="3" t="s">
        <v>9103</v>
      </c>
      <c r="D9651" s="26">
        <v>0</v>
      </c>
    </row>
    <row r="9652" spans="3:4" x14ac:dyDescent="0.35">
      <c r="C9652" s="3" t="s">
        <v>7698</v>
      </c>
      <c r="D9652" s="26">
        <v>0</v>
      </c>
    </row>
    <row r="9653" spans="3:4" x14ac:dyDescent="0.35">
      <c r="C9653" s="3" t="s">
        <v>9111</v>
      </c>
      <c r="D9653" s="26">
        <v>0</v>
      </c>
    </row>
    <row r="9654" spans="3:4" x14ac:dyDescent="0.35">
      <c r="C9654" s="3" t="s">
        <v>7699</v>
      </c>
      <c r="D9654" s="26">
        <v>0</v>
      </c>
    </row>
    <row r="9655" spans="3:4" x14ac:dyDescent="0.35">
      <c r="C9655" s="3" t="s">
        <v>9119</v>
      </c>
      <c r="D9655" s="26">
        <v>0</v>
      </c>
    </row>
    <row r="9656" spans="3:4" x14ac:dyDescent="0.35">
      <c r="C9656" s="3" t="s">
        <v>7700</v>
      </c>
      <c r="D9656" s="26">
        <v>0</v>
      </c>
    </row>
    <row r="9657" spans="3:4" x14ac:dyDescent="0.35">
      <c r="C9657" s="3" t="s">
        <v>9127</v>
      </c>
      <c r="D9657" s="26">
        <v>0</v>
      </c>
    </row>
    <row r="9658" spans="3:4" x14ac:dyDescent="0.35">
      <c r="C9658" s="3" t="s">
        <v>7701</v>
      </c>
      <c r="D9658" s="26">
        <v>0</v>
      </c>
    </row>
    <row r="9659" spans="3:4" x14ac:dyDescent="0.35">
      <c r="C9659" s="3" t="s">
        <v>9135</v>
      </c>
      <c r="D9659" s="26">
        <v>0</v>
      </c>
    </row>
    <row r="9660" spans="3:4" x14ac:dyDescent="0.35">
      <c r="C9660" s="3" t="s">
        <v>7702</v>
      </c>
      <c r="D9660" s="26">
        <v>0</v>
      </c>
    </row>
    <row r="9661" spans="3:4" x14ac:dyDescent="0.35">
      <c r="C9661" s="3" t="s">
        <v>9143</v>
      </c>
      <c r="D9661" s="26">
        <v>0</v>
      </c>
    </row>
    <row r="9662" spans="3:4" x14ac:dyDescent="0.35">
      <c r="C9662" s="3" t="s">
        <v>7703</v>
      </c>
      <c r="D9662" s="26">
        <v>0</v>
      </c>
    </row>
    <row r="9663" spans="3:4" x14ac:dyDescent="0.35">
      <c r="C9663" s="3" t="s">
        <v>9151</v>
      </c>
      <c r="D9663" s="26">
        <v>0</v>
      </c>
    </row>
    <row r="9664" spans="3:4" x14ac:dyDescent="0.35">
      <c r="C9664" s="3" t="s">
        <v>7704</v>
      </c>
      <c r="D9664" s="26">
        <v>0</v>
      </c>
    </row>
    <row r="9665" spans="3:4" x14ac:dyDescent="0.35">
      <c r="C9665" s="3" t="s">
        <v>9159</v>
      </c>
      <c r="D9665" s="26">
        <v>0</v>
      </c>
    </row>
    <row r="9666" spans="3:4" x14ac:dyDescent="0.35">
      <c r="C9666" s="3" t="s">
        <v>7705</v>
      </c>
      <c r="D9666" s="26">
        <v>0</v>
      </c>
    </row>
    <row r="9667" spans="3:4" x14ac:dyDescent="0.35">
      <c r="C9667" s="3" t="s">
        <v>9167</v>
      </c>
      <c r="D9667" s="26">
        <v>0</v>
      </c>
    </row>
    <row r="9668" spans="3:4" x14ac:dyDescent="0.35">
      <c r="C9668" s="3" t="s">
        <v>7706</v>
      </c>
      <c r="D9668" s="26">
        <v>0</v>
      </c>
    </row>
    <row r="9669" spans="3:4" x14ac:dyDescent="0.35">
      <c r="C9669" s="3" t="s">
        <v>9175</v>
      </c>
      <c r="D9669" s="26">
        <v>0</v>
      </c>
    </row>
    <row r="9670" spans="3:4" x14ac:dyDescent="0.35">
      <c r="C9670" s="3" t="s">
        <v>7707</v>
      </c>
      <c r="D9670" s="26">
        <v>0</v>
      </c>
    </row>
    <row r="9671" spans="3:4" x14ac:dyDescent="0.35">
      <c r="C9671" s="3" t="s">
        <v>9183</v>
      </c>
      <c r="D9671" s="26">
        <v>0</v>
      </c>
    </row>
    <row r="9672" spans="3:4" x14ac:dyDescent="0.35">
      <c r="C9672" s="3" t="s">
        <v>7708</v>
      </c>
      <c r="D9672" s="26">
        <v>0</v>
      </c>
    </row>
    <row r="9673" spans="3:4" x14ac:dyDescent="0.35">
      <c r="C9673" s="3" t="s">
        <v>9191</v>
      </c>
      <c r="D9673" s="26">
        <v>0</v>
      </c>
    </row>
    <row r="9674" spans="3:4" x14ac:dyDescent="0.35">
      <c r="C9674" s="3" t="s">
        <v>7709</v>
      </c>
      <c r="D9674" s="26">
        <v>0</v>
      </c>
    </row>
    <row r="9675" spans="3:4" x14ac:dyDescent="0.35">
      <c r="C9675" s="3" t="s">
        <v>9199</v>
      </c>
      <c r="D9675" s="26">
        <v>0</v>
      </c>
    </row>
    <row r="9676" spans="3:4" x14ac:dyDescent="0.35">
      <c r="C9676" s="3" t="s">
        <v>7710</v>
      </c>
      <c r="D9676" s="26">
        <v>0</v>
      </c>
    </row>
    <row r="9677" spans="3:4" x14ac:dyDescent="0.35">
      <c r="C9677" s="3" t="s">
        <v>9207</v>
      </c>
      <c r="D9677" s="26">
        <v>0</v>
      </c>
    </row>
    <row r="9678" spans="3:4" x14ac:dyDescent="0.35">
      <c r="C9678" s="3" t="s">
        <v>7711</v>
      </c>
      <c r="D9678" s="26">
        <v>0</v>
      </c>
    </row>
    <row r="9679" spans="3:4" x14ac:dyDescent="0.35">
      <c r="C9679" s="3" t="s">
        <v>7493</v>
      </c>
      <c r="D9679" s="26">
        <v>0</v>
      </c>
    </row>
    <row r="9680" spans="3:4" x14ac:dyDescent="0.35">
      <c r="C9680" s="3" t="s">
        <v>7712</v>
      </c>
      <c r="D9680" s="26">
        <v>0</v>
      </c>
    </row>
    <row r="9681" spans="3:4" x14ac:dyDescent="0.35">
      <c r="C9681" s="3" t="s">
        <v>9223</v>
      </c>
      <c r="D9681" s="26">
        <v>0</v>
      </c>
    </row>
    <row r="9682" spans="3:4" x14ac:dyDescent="0.35">
      <c r="C9682" s="3" t="s">
        <v>7713</v>
      </c>
      <c r="D9682" s="26">
        <v>0</v>
      </c>
    </row>
    <row r="9683" spans="3:4" x14ac:dyDescent="0.35">
      <c r="C9683" s="3" t="s">
        <v>9231</v>
      </c>
      <c r="D9683" s="26">
        <v>0</v>
      </c>
    </row>
    <row r="9684" spans="3:4" x14ac:dyDescent="0.35">
      <c r="C9684" s="3" t="s">
        <v>7714</v>
      </c>
      <c r="D9684" s="26">
        <v>0</v>
      </c>
    </row>
    <row r="9685" spans="3:4" x14ac:dyDescent="0.35">
      <c r="C9685" s="3" t="s">
        <v>9239</v>
      </c>
      <c r="D9685" s="26">
        <v>0</v>
      </c>
    </row>
    <row r="9686" spans="3:4" x14ac:dyDescent="0.35">
      <c r="C9686" s="3" t="s">
        <v>7715</v>
      </c>
      <c r="D9686" s="26">
        <v>0</v>
      </c>
    </row>
    <row r="9687" spans="3:4" x14ac:dyDescent="0.35">
      <c r="C9687" s="3" t="s">
        <v>9247</v>
      </c>
      <c r="D9687" s="26">
        <v>0</v>
      </c>
    </row>
    <row r="9688" spans="3:4" x14ac:dyDescent="0.35">
      <c r="C9688" s="3" t="s">
        <v>7716</v>
      </c>
      <c r="D9688" s="26">
        <v>0</v>
      </c>
    </row>
    <row r="9689" spans="3:4" x14ac:dyDescent="0.35">
      <c r="C9689" s="3" t="s">
        <v>9255</v>
      </c>
      <c r="D9689" s="26">
        <v>0</v>
      </c>
    </row>
    <row r="9690" spans="3:4" x14ac:dyDescent="0.35">
      <c r="C9690" s="3" t="s">
        <v>7717</v>
      </c>
      <c r="D9690" s="26">
        <v>0</v>
      </c>
    </row>
    <row r="9691" spans="3:4" x14ac:dyDescent="0.35">
      <c r="C9691" s="3" t="s">
        <v>9263</v>
      </c>
      <c r="D9691" s="26">
        <v>0</v>
      </c>
    </row>
    <row r="9692" spans="3:4" x14ac:dyDescent="0.35">
      <c r="C9692" s="3" t="s">
        <v>7718</v>
      </c>
      <c r="D9692" s="26">
        <v>0</v>
      </c>
    </row>
    <row r="9693" spans="3:4" x14ac:dyDescent="0.35">
      <c r="C9693" s="3" t="s">
        <v>9271</v>
      </c>
      <c r="D9693" s="26">
        <v>0</v>
      </c>
    </row>
    <row r="9694" spans="3:4" x14ac:dyDescent="0.35">
      <c r="C9694" s="3" t="s">
        <v>7719</v>
      </c>
      <c r="D9694" s="26">
        <v>0</v>
      </c>
    </row>
    <row r="9695" spans="3:4" x14ac:dyDescent="0.35">
      <c r="C9695" s="3" t="s">
        <v>9279</v>
      </c>
      <c r="D9695" s="26">
        <v>0</v>
      </c>
    </row>
    <row r="9696" spans="3:4" x14ac:dyDescent="0.35">
      <c r="C9696" s="3" t="s">
        <v>7720</v>
      </c>
      <c r="D9696" s="26">
        <v>0</v>
      </c>
    </row>
    <row r="9697" spans="3:4" x14ac:dyDescent="0.35">
      <c r="C9697" s="3" t="s">
        <v>9287</v>
      </c>
      <c r="D9697" s="26">
        <v>0</v>
      </c>
    </row>
    <row r="9698" spans="3:4" x14ac:dyDescent="0.35">
      <c r="C9698" s="3" t="s">
        <v>7721</v>
      </c>
      <c r="D9698" s="26">
        <v>0</v>
      </c>
    </row>
    <row r="9699" spans="3:4" x14ac:dyDescent="0.35">
      <c r="C9699" s="3" t="s">
        <v>9295</v>
      </c>
      <c r="D9699" s="26">
        <v>0</v>
      </c>
    </row>
    <row r="9700" spans="3:4" x14ac:dyDescent="0.35">
      <c r="C9700" s="3" t="s">
        <v>7722</v>
      </c>
      <c r="D9700" s="26">
        <v>0</v>
      </c>
    </row>
    <row r="9701" spans="3:4" x14ac:dyDescent="0.35">
      <c r="C9701" s="3" t="s">
        <v>9303</v>
      </c>
      <c r="D9701" s="26">
        <v>0</v>
      </c>
    </row>
    <row r="9702" spans="3:4" x14ac:dyDescent="0.35">
      <c r="C9702" s="3" t="s">
        <v>7723</v>
      </c>
      <c r="D9702" s="26">
        <v>0</v>
      </c>
    </row>
    <row r="9703" spans="3:4" x14ac:dyDescent="0.35">
      <c r="C9703" s="3" t="s">
        <v>9311</v>
      </c>
      <c r="D9703" s="26">
        <v>0</v>
      </c>
    </row>
    <row r="9704" spans="3:4" x14ac:dyDescent="0.35">
      <c r="C9704" s="3" t="s">
        <v>7724</v>
      </c>
      <c r="D9704" s="26">
        <v>0</v>
      </c>
    </row>
    <row r="9705" spans="3:4" x14ac:dyDescent="0.35">
      <c r="C9705" s="3" t="s">
        <v>9319</v>
      </c>
      <c r="D9705" s="26">
        <v>0</v>
      </c>
    </row>
    <row r="9706" spans="3:4" x14ac:dyDescent="0.35">
      <c r="C9706" s="3" t="s">
        <v>7725</v>
      </c>
      <c r="D9706" s="26">
        <v>0</v>
      </c>
    </row>
    <row r="9707" spans="3:4" x14ac:dyDescent="0.35">
      <c r="C9707" s="3" t="s">
        <v>9327</v>
      </c>
      <c r="D9707" s="26">
        <v>0</v>
      </c>
    </row>
    <row r="9708" spans="3:4" x14ac:dyDescent="0.35">
      <c r="C9708" s="3" t="s">
        <v>7726</v>
      </c>
      <c r="D9708" s="26">
        <v>0</v>
      </c>
    </row>
    <row r="9709" spans="3:4" x14ac:dyDescent="0.35">
      <c r="C9709" s="3" t="s">
        <v>9335</v>
      </c>
      <c r="D9709" s="26">
        <v>0</v>
      </c>
    </row>
    <row r="9710" spans="3:4" x14ac:dyDescent="0.35">
      <c r="C9710" s="3" t="s">
        <v>7727</v>
      </c>
      <c r="D9710" s="26">
        <v>0</v>
      </c>
    </row>
    <row r="9711" spans="3:4" x14ac:dyDescent="0.35">
      <c r="C9711" s="3" t="s">
        <v>9343</v>
      </c>
      <c r="D9711" s="26">
        <v>0</v>
      </c>
    </row>
    <row r="9712" spans="3:4" x14ac:dyDescent="0.35">
      <c r="C9712" s="3" t="s">
        <v>7728</v>
      </c>
      <c r="D9712" s="26">
        <v>0</v>
      </c>
    </row>
    <row r="9713" spans="3:4" x14ac:dyDescent="0.35">
      <c r="C9713" s="3" t="s">
        <v>9351</v>
      </c>
      <c r="D9713" s="26">
        <v>0</v>
      </c>
    </row>
    <row r="9714" spans="3:4" x14ac:dyDescent="0.35">
      <c r="C9714" s="3" t="s">
        <v>7729</v>
      </c>
      <c r="D9714" s="26">
        <v>0</v>
      </c>
    </row>
    <row r="9715" spans="3:4" x14ac:dyDescent="0.35">
      <c r="C9715" s="3" t="s">
        <v>9359</v>
      </c>
      <c r="D9715" s="26">
        <v>0</v>
      </c>
    </row>
    <row r="9716" spans="3:4" x14ac:dyDescent="0.35">
      <c r="C9716" s="3" t="s">
        <v>7730</v>
      </c>
      <c r="D9716" s="26">
        <v>0</v>
      </c>
    </row>
    <row r="9717" spans="3:4" x14ac:dyDescent="0.35">
      <c r="C9717" s="3" t="s">
        <v>9367</v>
      </c>
      <c r="D9717" s="26">
        <v>0</v>
      </c>
    </row>
    <row r="9718" spans="3:4" x14ac:dyDescent="0.35">
      <c r="C9718" s="3" t="s">
        <v>7731</v>
      </c>
      <c r="D9718" s="26">
        <v>0</v>
      </c>
    </row>
    <row r="9719" spans="3:4" x14ac:dyDescent="0.35">
      <c r="C9719" s="3" t="s">
        <v>9375</v>
      </c>
      <c r="D9719" s="26">
        <v>0</v>
      </c>
    </row>
    <row r="9720" spans="3:4" x14ac:dyDescent="0.35">
      <c r="C9720" s="3" t="s">
        <v>7732</v>
      </c>
      <c r="D9720" s="26">
        <v>0</v>
      </c>
    </row>
    <row r="9721" spans="3:4" x14ac:dyDescent="0.35">
      <c r="C9721" s="3" t="s">
        <v>9383</v>
      </c>
      <c r="D9721" s="26">
        <v>0</v>
      </c>
    </row>
    <row r="9722" spans="3:4" x14ac:dyDescent="0.35">
      <c r="C9722" s="3" t="s">
        <v>7733</v>
      </c>
      <c r="D9722" s="26">
        <v>0</v>
      </c>
    </row>
    <row r="9723" spans="3:4" x14ac:dyDescent="0.35">
      <c r="C9723" s="3" t="s">
        <v>9391</v>
      </c>
      <c r="D9723" s="26">
        <v>0</v>
      </c>
    </row>
    <row r="9724" spans="3:4" x14ac:dyDescent="0.35">
      <c r="C9724" s="3" t="s">
        <v>7734</v>
      </c>
      <c r="D9724" s="26">
        <v>0</v>
      </c>
    </row>
    <row r="9725" spans="3:4" x14ac:dyDescent="0.35">
      <c r="C9725" s="3" t="s">
        <v>9399</v>
      </c>
      <c r="D9725" s="26">
        <v>0</v>
      </c>
    </row>
    <row r="9726" spans="3:4" x14ac:dyDescent="0.35">
      <c r="C9726" s="3" t="s">
        <v>7735</v>
      </c>
      <c r="D9726" s="26">
        <v>0</v>
      </c>
    </row>
    <row r="9727" spans="3:4" x14ac:dyDescent="0.35">
      <c r="C9727" s="3" t="s">
        <v>9407</v>
      </c>
      <c r="D9727" s="26">
        <v>0</v>
      </c>
    </row>
    <row r="9728" spans="3:4" x14ac:dyDescent="0.35">
      <c r="C9728" s="3" t="s">
        <v>7736</v>
      </c>
      <c r="D9728" s="26">
        <v>0</v>
      </c>
    </row>
    <row r="9729" spans="3:4" x14ac:dyDescent="0.35">
      <c r="C9729" s="3" t="s">
        <v>9415</v>
      </c>
      <c r="D9729" s="26">
        <v>0</v>
      </c>
    </row>
    <row r="9730" spans="3:4" x14ac:dyDescent="0.35">
      <c r="C9730" s="3" t="s">
        <v>7737</v>
      </c>
      <c r="D9730" s="26">
        <v>0</v>
      </c>
    </row>
    <row r="9731" spans="3:4" x14ac:dyDescent="0.35">
      <c r="C9731" s="3" t="s">
        <v>9423</v>
      </c>
      <c r="D9731" s="26">
        <v>0</v>
      </c>
    </row>
    <row r="9732" spans="3:4" x14ac:dyDescent="0.35">
      <c r="C9732" s="3" t="s">
        <v>7738</v>
      </c>
      <c r="D9732" s="26">
        <v>0</v>
      </c>
    </row>
    <row r="9733" spans="3:4" x14ac:dyDescent="0.35">
      <c r="C9733" s="3" t="s">
        <v>9431</v>
      </c>
      <c r="D9733" s="26">
        <v>0</v>
      </c>
    </row>
    <row r="9734" spans="3:4" x14ac:dyDescent="0.35">
      <c r="C9734" s="3" t="s">
        <v>7739</v>
      </c>
      <c r="D9734" s="26">
        <v>0</v>
      </c>
    </row>
    <row r="9735" spans="3:4" x14ac:dyDescent="0.35">
      <c r="C9735" s="3" t="s">
        <v>9439</v>
      </c>
      <c r="D9735" s="26">
        <v>0</v>
      </c>
    </row>
    <row r="9736" spans="3:4" x14ac:dyDescent="0.35">
      <c r="C9736" s="3" t="s">
        <v>7740</v>
      </c>
      <c r="D9736" s="26">
        <v>0</v>
      </c>
    </row>
    <row r="9737" spans="3:4" x14ac:dyDescent="0.35">
      <c r="C9737" s="3" t="s">
        <v>9447</v>
      </c>
      <c r="D9737" s="26">
        <v>0</v>
      </c>
    </row>
    <row r="9738" spans="3:4" x14ac:dyDescent="0.35">
      <c r="C9738" s="3" t="s">
        <v>7741</v>
      </c>
      <c r="D9738" s="26">
        <v>0</v>
      </c>
    </row>
    <row r="9739" spans="3:4" x14ac:dyDescent="0.35">
      <c r="C9739" s="3" t="s">
        <v>9455</v>
      </c>
      <c r="D9739" s="26">
        <v>0</v>
      </c>
    </row>
    <row r="9740" spans="3:4" x14ac:dyDescent="0.35">
      <c r="C9740" s="3" t="s">
        <v>7742</v>
      </c>
      <c r="D9740" s="26">
        <v>0</v>
      </c>
    </row>
    <row r="9741" spans="3:4" x14ac:dyDescent="0.35">
      <c r="C9741" s="3" t="s">
        <v>9463</v>
      </c>
      <c r="D9741" s="26">
        <v>0</v>
      </c>
    </row>
    <row r="9742" spans="3:4" x14ac:dyDescent="0.35">
      <c r="C9742" s="3" t="s">
        <v>7743</v>
      </c>
      <c r="D9742" s="26">
        <v>0</v>
      </c>
    </row>
    <row r="9743" spans="3:4" x14ac:dyDescent="0.35">
      <c r="C9743" s="3" t="s">
        <v>9471</v>
      </c>
      <c r="D9743" s="26">
        <v>0</v>
      </c>
    </row>
    <row r="9744" spans="3:4" x14ac:dyDescent="0.35">
      <c r="C9744" s="3" t="s">
        <v>7744</v>
      </c>
      <c r="D9744" s="26">
        <v>0</v>
      </c>
    </row>
    <row r="9745" spans="3:4" x14ac:dyDescent="0.35">
      <c r="C9745" s="3" t="s">
        <v>9479</v>
      </c>
      <c r="D9745" s="26">
        <v>0</v>
      </c>
    </row>
    <row r="9746" spans="3:4" x14ac:dyDescent="0.35">
      <c r="C9746" s="3" t="s">
        <v>7745</v>
      </c>
      <c r="D9746" s="26">
        <v>0</v>
      </c>
    </row>
    <row r="9747" spans="3:4" x14ac:dyDescent="0.35">
      <c r="C9747" s="3" t="s">
        <v>9487</v>
      </c>
      <c r="D9747" s="26">
        <v>0</v>
      </c>
    </row>
    <row r="9748" spans="3:4" x14ac:dyDescent="0.35">
      <c r="C9748" s="3" t="s">
        <v>7746</v>
      </c>
      <c r="D9748" s="26">
        <v>0</v>
      </c>
    </row>
    <row r="9749" spans="3:4" x14ac:dyDescent="0.35">
      <c r="C9749" s="3" t="s">
        <v>9495</v>
      </c>
      <c r="D9749" s="26">
        <v>0</v>
      </c>
    </row>
    <row r="9750" spans="3:4" x14ac:dyDescent="0.35">
      <c r="C9750" s="3" t="s">
        <v>7747</v>
      </c>
      <c r="D9750" s="26">
        <v>0</v>
      </c>
    </row>
    <row r="9751" spans="3:4" x14ac:dyDescent="0.35">
      <c r="C9751" s="3" t="s">
        <v>9503</v>
      </c>
      <c r="D9751" s="26">
        <v>0</v>
      </c>
    </row>
    <row r="9752" spans="3:4" x14ac:dyDescent="0.35">
      <c r="C9752" s="3" t="s">
        <v>7748</v>
      </c>
      <c r="D9752" s="26">
        <v>0</v>
      </c>
    </row>
    <row r="9753" spans="3:4" x14ac:dyDescent="0.35">
      <c r="C9753" s="3" t="s">
        <v>9511</v>
      </c>
      <c r="D9753" s="26">
        <v>0</v>
      </c>
    </row>
    <row r="9754" spans="3:4" x14ac:dyDescent="0.35">
      <c r="C9754" s="3" t="s">
        <v>7749</v>
      </c>
      <c r="D9754" s="26">
        <v>0</v>
      </c>
    </row>
    <row r="9755" spans="3:4" x14ac:dyDescent="0.35">
      <c r="C9755" s="3" t="s">
        <v>9519</v>
      </c>
      <c r="D9755" s="26">
        <v>0</v>
      </c>
    </row>
    <row r="9756" spans="3:4" x14ac:dyDescent="0.35">
      <c r="C9756" s="3" t="s">
        <v>7750</v>
      </c>
      <c r="D9756" s="26">
        <v>0</v>
      </c>
    </row>
    <row r="9757" spans="3:4" x14ac:dyDescent="0.35">
      <c r="C9757" s="3" t="s">
        <v>9527</v>
      </c>
      <c r="D9757" s="26">
        <v>0</v>
      </c>
    </row>
    <row r="9758" spans="3:4" x14ac:dyDescent="0.35">
      <c r="C9758" s="3" t="s">
        <v>7751</v>
      </c>
      <c r="D9758" s="26">
        <v>0</v>
      </c>
    </row>
    <row r="9759" spans="3:4" x14ac:dyDescent="0.35">
      <c r="C9759" s="3" t="s">
        <v>9535</v>
      </c>
      <c r="D9759" s="26">
        <v>0</v>
      </c>
    </row>
    <row r="9760" spans="3:4" x14ac:dyDescent="0.35">
      <c r="C9760" s="3" t="s">
        <v>7752</v>
      </c>
      <c r="D9760" s="26">
        <v>0</v>
      </c>
    </row>
    <row r="9761" spans="3:4" x14ac:dyDescent="0.35">
      <c r="C9761" s="3" t="s">
        <v>9543</v>
      </c>
      <c r="D9761" s="26">
        <v>0</v>
      </c>
    </row>
    <row r="9762" spans="3:4" x14ac:dyDescent="0.35">
      <c r="C9762" s="3" t="s">
        <v>7753</v>
      </c>
      <c r="D9762" s="26">
        <v>0</v>
      </c>
    </row>
    <row r="9763" spans="3:4" x14ac:dyDescent="0.35">
      <c r="C9763" s="3" t="s">
        <v>7499</v>
      </c>
      <c r="D9763" s="26">
        <v>0</v>
      </c>
    </row>
    <row r="9764" spans="3:4" x14ac:dyDescent="0.35">
      <c r="C9764" s="3" t="s">
        <v>7754</v>
      </c>
      <c r="D9764" s="26">
        <v>0</v>
      </c>
    </row>
    <row r="9765" spans="3:4" x14ac:dyDescent="0.35">
      <c r="C9765" s="3" t="s">
        <v>9573</v>
      </c>
      <c r="D9765" s="26">
        <v>0</v>
      </c>
    </row>
    <row r="9766" spans="3:4" x14ac:dyDescent="0.35">
      <c r="C9766" s="3" t="s">
        <v>7755</v>
      </c>
      <c r="D9766" s="26">
        <v>0</v>
      </c>
    </row>
    <row r="9767" spans="3:4" x14ac:dyDescent="0.35">
      <c r="C9767" s="3" t="s">
        <v>9581</v>
      </c>
      <c r="D9767" s="26">
        <v>0</v>
      </c>
    </row>
    <row r="9768" spans="3:4" x14ac:dyDescent="0.35">
      <c r="C9768" s="3" t="s">
        <v>7756</v>
      </c>
      <c r="D9768" s="26">
        <v>0</v>
      </c>
    </row>
    <row r="9769" spans="3:4" x14ac:dyDescent="0.35">
      <c r="C9769" s="3" t="s">
        <v>9589</v>
      </c>
      <c r="D9769" s="26">
        <v>0</v>
      </c>
    </row>
    <row r="9770" spans="3:4" x14ac:dyDescent="0.35">
      <c r="C9770" s="3" t="s">
        <v>7757</v>
      </c>
      <c r="D9770" s="26">
        <v>0</v>
      </c>
    </row>
    <row r="9771" spans="3:4" x14ac:dyDescent="0.35">
      <c r="C9771" s="3" t="s">
        <v>9597</v>
      </c>
      <c r="D9771" s="26">
        <v>0</v>
      </c>
    </row>
    <row r="9772" spans="3:4" x14ac:dyDescent="0.35">
      <c r="C9772" s="3" t="s">
        <v>7758</v>
      </c>
      <c r="D9772" s="26">
        <v>0</v>
      </c>
    </row>
    <row r="9773" spans="3:4" x14ac:dyDescent="0.35">
      <c r="C9773" s="3" t="s">
        <v>9605</v>
      </c>
      <c r="D9773" s="26">
        <v>0</v>
      </c>
    </row>
    <row r="9774" spans="3:4" x14ac:dyDescent="0.35">
      <c r="C9774" s="3" t="s">
        <v>7759</v>
      </c>
      <c r="D9774" s="26">
        <v>0</v>
      </c>
    </row>
    <row r="9775" spans="3:4" x14ac:dyDescent="0.35">
      <c r="C9775" s="3" t="s">
        <v>9613</v>
      </c>
      <c r="D9775" s="26">
        <v>0</v>
      </c>
    </row>
    <row r="9776" spans="3:4" x14ac:dyDescent="0.35">
      <c r="C9776" s="3" t="s">
        <v>7760</v>
      </c>
      <c r="D9776" s="26">
        <v>0</v>
      </c>
    </row>
    <row r="9777" spans="3:4" x14ac:dyDescent="0.35">
      <c r="C9777" s="3" t="s">
        <v>9621</v>
      </c>
      <c r="D9777" s="26">
        <v>0</v>
      </c>
    </row>
    <row r="9778" spans="3:4" x14ac:dyDescent="0.35">
      <c r="C9778" s="3" t="s">
        <v>7761</v>
      </c>
      <c r="D9778" s="26">
        <v>0</v>
      </c>
    </row>
    <row r="9779" spans="3:4" x14ac:dyDescent="0.35">
      <c r="C9779" s="3" t="s">
        <v>9629</v>
      </c>
      <c r="D9779" s="26">
        <v>0</v>
      </c>
    </row>
    <row r="9780" spans="3:4" x14ac:dyDescent="0.35">
      <c r="C9780" s="3" t="s">
        <v>7762</v>
      </c>
      <c r="D9780" s="26">
        <v>0</v>
      </c>
    </row>
    <row r="9781" spans="3:4" x14ac:dyDescent="0.35">
      <c r="C9781" s="3" t="s">
        <v>9637</v>
      </c>
      <c r="D9781" s="26">
        <v>0</v>
      </c>
    </row>
    <row r="9782" spans="3:4" x14ac:dyDescent="0.35">
      <c r="C9782" s="3" t="s">
        <v>7763</v>
      </c>
      <c r="D9782" s="26">
        <v>0</v>
      </c>
    </row>
    <row r="9783" spans="3:4" x14ac:dyDescent="0.35">
      <c r="C9783" s="3" t="s">
        <v>9645</v>
      </c>
      <c r="D9783" s="26">
        <v>0</v>
      </c>
    </row>
    <row r="9784" spans="3:4" x14ac:dyDescent="0.35">
      <c r="C9784" s="3" t="s">
        <v>7764</v>
      </c>
      <c r="D9784" s="26">
        <v>0</v>
      </c>
    </row>
    <row r="9785" spans="3:4" x14ac:dyDescent="0.35">
      <c r="C9785" s="3" t="s">
        <v>9653</v>
      </c>
      <c r="D9785" s="26">
        <v>0</v>
      </c>
    </row>
    <row r="9786" spans="3:4" x14ac:dyDescent="0.35">
      <c r="C9786" s="3" t="s">
        <v>7765</v>
      </c>
      <c r="D9786" s="26">
        <v>0</v>
      </c>
    </row>
    <row r="9787" spans="3:4" x14ac:dyDescent="0.35">
      <c r="C9787" s="3" t="s">
        <v>9661</v>
      </c>
      <c r="D9787" s="26">
        <v>0</v>
      </c>
    </row>
    <row r="9788" spans="3:4" x14ac:dyDescent="0.35">
      <c r="C9788" s="3" t="s">
        <v>7766</v>
      </c>
      <c r="D9788" s="26">
        <v>0</v>
      </c>
    </row>
    <row r="9789" spans="3:4" x14ac:dyDescent="0.35">
      <c r="C9789" s="3" t="s">
        <v>9669</v>
      </c>
      <c r="D9789" s="26">
        <v>0</v>
      </c>
    </row>
    <row r="9790" spans="3:4" x14ac:dyDescent="0.35">
      <c r="C9790" s="3" t="s">
        <v>7767</v>
      </c>
      <c r="D9790" s="26">
        <v>0</v>
      </c>
    </row>
    <row r="9791" spans="3:4" x14ac:dyDescent="0.35">
      <c r="C9791" s="3" t="s">
        <v>9677</v>
      </c>
      <c r="D9791" s="26">
        <v>0</v>
      </c>
    </row>
    <row r="9792" spans="3:4" x14ac:dyDescent="0.35">
      <c r="C9792" s="3" t="s">
        <v>7768</v>
      </c>
      <c r="D9792" s="26">
        <v>0</v>
      </c>
    </row>
    <row r="9793" spans="3:4" x14ac:dyDescent="0.35">
      <c r="C9793" s="3" t="s">
        <v>9685</v>
      </c>
      <c r="D9793" s="26">
        <v>0</v>
      </c>
    </row>
    <row r="9794" spans="3:4" x14ac:dyDescent="0.35">
      <c r="C9794" s="3" t="s">
        <v>7769</v>
      </c>
      <c r="D9794" s="26">
        <v>0</v>
      </c>
    </row>
    <row r="9795" spans="3:4" x14ac:dyDescent="0.35">
      <c r="C9795" s="3" t="s">
        <v>9693</v>
      </c>
      <c r="D9795" s="26">
        <v>0</v>
      </c>
    </row>
    <row r="9796" spans="3:4" x14ac:dyDescent="0.35">
      <c r="C9796" s="3" t="s">
        <v>7770</v>
      </c>
      <c r="D9796" s="26">
        <v>0</v>
      </c>
    </row>
    <row r="9797" spans="3:4" x14ac:dyDescent="0.35">
      <c r="C9797" s="3" t="s">
        <v>9701</v>
      </c>
      <c r="D9797" s="26">
        <v>0</v>
      </c>
    </row>
    <row r="9798" spans="3:4" x14ac:dyDescent="0.35">
      <c r="C9798" s="3" t="s">
        <v>7771</v>
      </c>
      <c r="D9798" s="26">
        <v>0</v>
      </c>
    </row>
    <row r="9799" spans="3:4" x14ac:dyDescent="0.35">
      <c r="C9799" s="3" t="s">
        <v>9709</v>
      </c>
      <c r="D9799" s="26">
        <v>0</v>
      </c>
    </row>
    <row r="9800" spans="3:4" x14ac:dyDescent="0.35">
      <c r="C9800" s="3" t="s">
        <v>7772</v>
      </c>
      <c r="D9800" s="26">
        <v>0</v>
      </c>
    </row>
    <row r="9801" spans="3:4" x14ac:dyDescent="0.35">
      <c r="C9801" s="3" t="s">
        <v>9717</v>
      </c>
      <c r="D9801" s="26">
        <v>0</v>
      </c>
    </row>
    <row r="9802" spans="3:4" x14ac:dyDescent="0.35">
      <c r="C9802" s="3" t="s">
        <v>7773</v>
      </c>
      <c r="D9802" s="26">
        <v>0</v>
      </c>
    </row>
    <row r="9803" spans="3:4" x14ac:dyDescent="0.35">
      <c r="C9803" s="3" t="s">
        <v>9725</v>
      </c>
      <c r="D9803" s="26">
        <v>0</v>
      </c>
    </row>
    <row r="9804" spans="3:4" x14ac:dyDescent="0.35">
      <c r="C9804" s="3" t="s">
        <v>7774</v>
      </c>
      <c r="D9804" s="26">
        <v>0</v>
      </c>
    </row>
    <row r="9805" spans="3:4" x14ac:dyDescent="0.35">
      <c r="C9805" s="3" t="s">
        <v>9733</v>
      </c>
      <c r="D9805" s="26">
        <v>0</v>
      </c>
    </row>
    <row r="9806" spans="3:4" x14ac:dyDescent="0.35">
      <c r="C9806" s="3" t="s">
        <v>7775</v>
      </c>
      <c r="D9806" s="26">
        <v>0</v>
      </c>
    </row>
    <row r="9807" spans="3:4" x14ac:dyDescent="0.35">
      <c r="C9807" s="3" t="s">
        <v>9741</v>
      </c>
      <c r="D9807" s="26">
        <v>0</v>
      </c>
    </row>
    <row r="9808" spans="3:4" x14ac:dyDescent="0.35">
      <c r="C9808" s="3" t="s">
        <v>7776</v>
      </c>
      <c r="D9808" s="26">
        <v>0</v>
      </c>
    </row>
    <row r="9809" spans="3:4" x14ac:dyDescent="0.35">
      <c r="C9809" s="3" t="s">
        <v>9749</v>
      </c>
      <c r="D9809" s="26">
        <v>0</v>
      </c>
    </row>
    <row r="9810" spans="3:4" x14ac:dyDescent="0.35">
      <c r="C9810" s="3" t="s">
        <v>7777</v>
      </c>
      <c r="D9810" s="26">
        <v>0</v>
      </c>
    </row>
    <row r="9811" spans="3:4" x14ac:dyDescent="0.35">
      <c r="C9811" s="3" t="s">
        <v>9757</v>
      </c>
      <c r="D9811" s="26">
        <v>0</v>
      </c>
    </row>
    <row r="9812" spans="3:4" x14ac:dyDescent="0.35">
      <c r="C9812" s="3" t="s">
        <v>7778</v>
      </c>
      <c r="D9812" s="26">
        <v>0</v>
      </c>
    </row>
    <row r="9813" spans="3:4" x14ac:dyDescent="0.35">
      <c r="C9813" s="3" t="s">
        <v>9765</v>
      </c>
      <c r="D9813" s="26">
        <v>0</v>
      </c>
    </row>
    <row r="9814" spans="3:4" x14ac:dyDescent="0.35">
      <c r="C9814" s="3" t="s">
        <v>7779</v>
      </c>
      <c r="D9814" s="26">
        <v>0</v>
      </c>
    </row>
    <row r="9815" spans="3:4" x14ac:dyDescent="0.35">
      <c r="C9815" s="3" t="s">
        <v>9773</v>
      </c>
      <c r="D9815" s="26">
        <v>0</v>
      </c>
    </row>
    <row r="9816" spans="3:4" x14ac:dyDescent="0.35">
      <c r="C9816" s="3" t="s">
        <v>7780</v>
      </c>
      <c r="D9816" s="26">
        <v>0</v>
      </c>
    </row>
    <row r="9817" spans="3:4" x14ac:dyDescent="0.35">
      <c r="C9817" s="3" t="s">
        <v>9781</v>
      </c>
      <c r="D9817" s="26">
        <v>0</v>
      </c>
    </row>
    <row r="9818" spans="3:4" x14ac:dyDescent="0.35">
      <c r="C9818" s="3" t="s">
        <v>7781</v>
      </c>
      <c r="D9818" s="26">
        <v>0</v>
      </c>
    </row>
    <row r="9819" spans="3:4" x14ac:dyDescent="0.35">
      <c r="C9819" s="3" t="s">
        <v>8637</v>
      </c>
      <c r="D9819" s="26">
        <v>0</v>
      </c>
    </row>
    <row r="9820" spans="3:4" x14ac:dyDescent="0.35">
      <c r="C9820" s="3" t="s">
        <v>7782</v>
      </c>
      <c r="D9820" s="26">
        <v>0</v>
      </c>
    </row>
    <row r="9821" spans="3:4" x14ac:dyDescent="0.35">
      <c r="C9821" s="3" t="s">
        <v>8641</v>
      </c>
      <c r="D9821" s="26">
        <v>0</v>
      </c>
    </row>
    <row r="9822" spans="3:4" x14ac:dyDescent="0.35">
      <c r="C9822" s="3" t="s">
        <v>7783</v>
      </c>
      <c r="D9822" s="26">
        <v>0</v>
      </c>
    </row>
    <row r="9823" spans="3:4" x14ac:dyDescent="0.35">
      <c r="C9823" s="3" t="s">
        <v>8645</v>
      </c>
      <c r="D9823" s="26">
        <v>0</v>
      </c>
    </row>
    <row r="9824" spans="3:4" x14ac:dyDescent="0.35">
      <c r="C9824" s="3" t="s">
        <v>7784</v>
      </c>
      <c r="D9824" s="26">
        <v>0</v>
      </c>
    </row>
    <row r="9825" spans="3:4" x14ac:dyDescent="0.35">
      <c r="C9825" s="3" t="s">
        <v>8649</v>
      </c>
      <c r="D9825" s="26">
        <v>0</v>
      </c>
    </row>
    <row r="9826" spans="3:4" x14ac:dyDescent="0.35">
      <c r="C9826" s="3" t="s">
        <v>7785</v>
      </c>
      <c r="D9826" s="26">
        <v>0</v>
      </c>
    </row>
    <row r="9827" spans="3:4" x14ac:dyDescent="0.35">
      <c r="C9827" s="3" t="s">
        <v>8653</v>
      </c>
      <c r="D9827" s="26">
        <v>0</v>
      </c>
    </row>
    <row r="9828" spans="3:4" x14ac:dyDescent="0.35">
      <c r="C9828" s="3" t="s">
        <v>7786</v>
      </c>
      <c r="D9828" s="26">
        <v>0</v>
      </c>
    </row>
    <row r="9829" spans="3:4" x14ac:dyDescent="0.35">
      <c r="C9829" s="3" t="s">
        <v>8657</v>
      </c>
      <c r="D9829" s="26">
        <v>0</v>
      </c>
    </row>
    <row r="9830" spans="3:4" x14ac:dyDescent="0.35">
      <c r="C9830" s="3" t="s">
        <v>7787</v>
      </c>
      <c r="D9830" s="26">
        <v>0</v>
      </c>
    </row>
    <row r="9831" spans="3:4" x14ac:dyDescent="0.35">
      <c r="C9831" s="3" t="s">
        <v>8661</v>
      </c>
      <c r="D9831" s="26">
        <v>0</v>
      </c>
    </row>
    <row r="9832" spans="3:4" x14ac:dyDescent="0.35">
      <c r="C9832" s="3" t="s">
        <v>7788</v>
      </c>
      <c r="D9832" s="26">
        <v>0</v>
      </c>
    </row>
    <row r="9833" spans="3:4" x14ac:dyDescent="0.35">
      <c r="C9833" s="3" t="s">
        <v>8665</v>
      </c>
      <c r="D9833" s="26">
        <v>0</v>
      </c>
    </row>
    <row r="9834" spans="3:4" x14ac:dyDescent="0.35">
      <c r="C9834" s="3" t="s">
        <v>7789</v>
      </c>
      <c r="D9834" s="26">
        <v>0</v>
      </c>
    </row>
    <row r="9835" spans="3:4" x14ac:dyDescent="0.35">
      <c r="C9835" s="3" t="s">
        <v>8669</v>
      </c>
      <c r="D9835" s="26">
        <v>0</v>
      </c>
    </row>
    <row r="9836" spans="3:4" x14ac:dyDescent="0.35">
      <c r="C9836" s="3" t="s">
        <v>7790</v>
      </c>
      <c r="D9836" s="26">
        <v>0</v>
      </c>
    </row>
    <row r="9837" spans="3:4" x14ac:dyDescent="0.35">
      <c r="C9837" s="3" t="s">
        <v>8673</v>
      </c>
      <c r="D9837" s="26">
        <v>0</v>
      </c>
    </row>
    <row r="9838" spans="3:4" x14ac:dyDescent="0.35">
      <c r="C9838" s="3" t="s">
        <v>7791</v>
      </c>
      <c r="D9838" s="26">
        <v>0</v>
      </c>
    </row>
    <row r="9839" spans="3:4" x14ac:dyDescent="0.35">
      <c r="C9839" s="3" t="s">
        <v>8677</v>
      </c>
      <c r="D9839" s="26">
        <v>0</v>
      </c>
    </row>
    <row r="9840" spans="3:4" x14ac:dyDescent="0.35">
      <c r="C9840" s="3" t="s">
        <v>7792</v>
      </c>
      <c r="D9840" s="26">
        <v>0</v>
      </c>
    </row>
    <row r="9841" spans="3:4" x14ac:dyDescent="0.35">
      <c r="C9841" s="3" t="s">
        <v>8681</v>
      </c>
      <c r="D9841" s="26">
        <v>0</v>
      </c>
    </row>
    <row r="9842" spans="3:4" x14ac:dyDescent="0.35">
      <c r="C9842" s="3" t="s">
        <v>7793</v>
      </c>
      <c r="D9842" s="26">
        <v>0</v>
      </c>
    </row>
    <row r="9843" spans="3:4" x14ac:dyDescent="0.35">
      <c r="C9843" s="3" t="s">
        <v>8685</v>
      </c>
      <c r="D9843" s="26">
        <v>0</v>
      </c>
    </row>
    <row r="9844" spans="3:4" x14ac:dyDescent="0.35">
      <c r="C9844" s="3" t="s">
        <v>7794</v>
      </c>
      <c r="D9844" s="26">
        <v>0</v>
      </c>
    </row>
    <row r="9845" spans="3:4" x14ac:dyDescent="0.35">
      <c r="C9845" s="3" t="s">
        <v>8689</v>
      </c>
      <c r="D9845" s="26">
        <v>0</v>
      </c>
    </row>
    <row r="9846" spans="3:4" x14ac:dyDescent="0.35">
      <c r="C9846" s="3" t="s">
        <v>7795</v>
      </c>
      <c r="D9846" s="26">
        <v>0</v>
      </c>
    </row>
    <row r="9847" spans="3:4" x14ac:dyDescent="0.35">
      <c r="C9847" s="3" t="s">
        <v>8693</v>
      </c>
      <c r="D9847" s="26">
        <v>0</v>
      </c>
    </row>
    <row r="9848" spans="3:4" x14ac:dyDescent="0.35">
      <c r="C9848" s="3" t="s">
        <v>7796</v>
      </c>
      <c r="D9848" s="26">
        <v>0</v>
      </c>
    </row>
    <row r="9849" spans="3:4" x14ac:dyDescent="0.35">
      <c r="C9849" s="3" t="s">
        <v>8697</v>
      </c>
      <c r="D9849" s="26">
        <v>0</v>
      </c>
    </row>
    <row r="9850" spans="3:4" x14ac:dyDescent="0.35">
      <c r="C9850" s="3" t="s">
        <v>7797</v>
      </c>
      <c r="D9850" s="26">
        <v>0</v>
      </c>
    </row>
    <row r="9851" spans="3:4" x14ac:dyDescent="0.35">
      <c r="C9851" s="3" t="s">
        <v>8701</v>
      </c>
      <c r="D9851" s="26">
        <v>0</v>
      </c>
    </row>
    <row r="9852" spans="3:4" x14ac:dyDescent="0.35">
      <c r="C9852" s="3" t="s">
        <v>7798</v>
      </c>
      <c r="D9852" s="26">
        <v>0</v>
      </c>
    </row>
    <row r="9853" spans="3:4" x14ac:dyDescent="0.35">
      <c r="C9853" s="3" t="s">
        <v>8705</v>
      </c>
      <c r="D9853" s="26">
        <v>0</v>
      </c>
    </row>
    <row r="9854" spans="3:4" x14ac:dyDescent="0.35">
      <c r="C9854" s="3" t="s">
        <v>7799</v>
      </c>
      <c r="D9854" s="26">
        <v>0</v>
      </c>
    </row>
    <row r="9855" spans="3:4" x14ac:dyDescent="0.35">
      <c r="C9855" s="3" t="s">
        <v>8709</v>
      </c>
      <c r="D9855" s="26">
        <v>0</v>
      </c>
    </row>
    <row r="9856" spans="3:4" x14ac:dyDescent="0.35">
      <c r="C9856" s="3" t="s">
        <v>7800</v>
      </c>
      <c r="D9856" s="26">
        <v>0</v>
      </c>
    </row>
    <row r="9857" spans="3:4" x14ac:dyDescent="0.35">
      <c r="C9857" s="3" t="s">
        <v>8713</v>
      </c>
      <c r="D9857" s="26">
        <v>0</v>
      </c>
    </row>
    <row r="9858" spans="3:4" x14ac:dyDescent="0.35">
      <c r="C9858" s="3" t="s">
        <v>7801</v>
      </c>
      <c r="D9858" s="26">
        <v>0</v>
      </c>
    </row>
    <row r="9859" spans="3:4" x14ac:dyDescent="0.35">
      <c r="C9859" s="3" t="s">
        <v>8717</v>
      </c>
      <c r="D9859" s="26">
        <v>0</v>
      </c>
    </row>
    <row r="9860" spans="3:4" x14ac:dyDescent="0.35">
      <c r="C9860" s="3" t="s">
        <v>7802</v>
      </c>
      <c r="D9860" s="26">
        <v>0</v>
      </c>
    </row>
    <row r="9861" spans="3:4" x14ac:dyDescent="0.35">
      <c r="C9861" s="3" t="s">
        <v>8721</v>
      </c>
      <c r="D9861" s="26">
        <v>0</v>
      </c>
    </row>
    <row r="9862" spans="3:4" x14ac:dyDescent="0.35">
      <c r="C9862" s="3" t="s">
        <v>7803</v>
      </c>
      <c r="D9862" s="26">
        <v>0</v>
      </c>
    </row>
    <row r="9863" spans="3:4" x14ac:dyDescent="0.35">
      <c r="C9863" s="3" t="s">
        <v>8725</v>
      </c>
      <c r="D9863" s="26">
        <v>0</v>
      </c>
    </row>
    <row r="9864" spans="3:4" x14ac:dyDescent="0.35">
      <c r="C9864" s="3" t="s">
        <v>7804</v>
      </c>
      <c r="D9864" s="26">
        <v>0</v>
      </c>
    </row>
    <row r="9865" spans="3:4" x14ac:dyDescent="0.35">
      <c r="C9865" s="3" t="s">
        <v>8729</v>
      </c>
      <c r="D9865" s="26">
        <v>0</v>
      </c>
    </row>
    <row r="9866" spans="3:4" x14ac:dyDescent="0.35">
      <c r="C9866" s="3" t="s">
        <v>7805</v>
      </c>
      <c r="D9866" s="26">
        <v>0</v>
      </c>
    </row>
    <row r="9867" spans="3:4" x14ac:dyDescent="0.35">
      <c r="C9867" s="3" t="s">
        <v>8733</v>
      </c>
      <c r="D9867" s="26">
        <v>0</v>
      </c>
    </row>
    <row r="9868" spans="3:4" x14ac:dyDescent="0.35">
      <c r="C9868" s="3" t="s">
        <v>7806</v>
      </c>
      <c r="D9868" s="26">
        <v>0</v>
      </c>
    </row>
    <row r="9869" spans="3:4" x14ac:dyDescent="0.35">
      <c r="C9869" s="3" t="s">
        <v>8737</v>
      </c>
      <c r="D9869" s="26">
        <v>0</v>
      </c>
    </row>
    <row r="9870" spans="3:4" x14ac:dyDescent="0.35">
      <c r="C9870" s="3" t="s">
        <v>7807</v>
      </c>
      <c r="D9870" s="26">
        <v>0</v>
      </c>
    </row>
    <row r="9871" spans="3:4" x14ac:dyDescent="0.35">
      <c r="C9871" s="3" t="s">
        <v>8741</v>
      </c>
      <c r="D9871" s="26">
        <v>0</v>
      </c>
    </row>
    <row r="9872" spans="3:4" x14ac:dyDescent="0.35">
      <c r="C9872" s="3" t="s">
        <v>7808</v>
      </c>
      <c r="D9872" s="26">
        <v>0</v>
      </c>
    </row>
    <row r="9873" spans="3:4" x14ac:dyDescent="0.35">
      <c r="C9873" s="3" t="s">
        <v>8745</v>
      </c>
      <c r="D9873" s="26">
        <v>0</v>
      </c>
    </row>
    <row r="9874" spans="3:4" x14ac:dyDescent="0.35">
      <c r="C9874" s="3" t="s">
        <v>7809</v>
      </c>
      <c r="D9874" s="26">
        <v>0</v>
      </c>
    </row>
    <row r="9875" spans="3:4" x14ac:dyDescent="0.35">
      <c r="C9875" s="3" t="s">
        <v>8749</v>
      </c>
      <c r="D9875" s="26">
        <v>0</v>
      </c>
    </row>
    <row r="9876" spans="3:4" x14ac:dyDescent="0.35">
      <c r="C9876" s="3" t="s">
        <v>7810</v>
      </c>
      <c r="D9876" s="26">
        <v>0</v>
      </c>
    </row>
    <row r="9877" spans="3:4" x14ac:dyDescent="0.35">
      <c r="C9877" s="3" t="s">
        <v>8753</v>
      </c>
      <c r="D9877" s="26">
        <v>0</v>
      </c>
    </row>
    <row r="9878" spans="3:4" x14ac:dyDescent="0.35">
      <c r="C9878" s="3" t="s">
        <v>7811</v>
      </c>
      <c r="D9878" s="26">
        <v>0</v>
      </c>
    </row>
    <row r="9879" spans="3:4" x14ac:dyDescent="0.35">
      <c r="C9879" s="3" t="s">
        <v>8757</v>
      </c>
      <c r="D9879" s="26">
        <v>0</v>
      </c>
    </row>
    <row r="9880" spans="3:4" x14ac:dyDescent="0.35">
      <c r="C9880" s="3" t="s">
        <v>7812</v>
      </c>
      <c r="D9880" s="26">
        <v>0</v>
      </c>
    </row>
    <row r="9881" spans="3:4" x14ac:dyDescent="0.35">
      <c r="C9881" s="3" t="s">
        <v>8761</v>
      </c>
      <c r="D9881" s="26">
        <v>0</v>
      </c>
    </row>
    <row r="9882" spans="3:4" x14ac:dyDescent="0.35">
      <c r="C9882" s="3" t="s">
        <v>7813</v>
      </c>
      <c r="D9882" s="26">
        <v>0</v>
      </c>
    </row>
    <row r="9883" spans="3:4" x14ac:dyDescent="0.35">
      <c r="C9883" s="3" t="s">
        <v>8765</v>
      </c>
      <c r="D9883" s="26">
        <v>0</v>
      </c>
    </row>
    <row r="9884" spans="3:4" x14ac:dyDescent="0.35">
      <c r="C9884" s="3" t="s">
        <v>7814</v>
      </c>
      <c r="D9884" s="26">
        <v>0</v>
      </c>
    </row>
    <row r="9885" spans="3:4" x14ac:dyDescent="0.35">
      <c r="C9885" s="3" t="s">
        <v>8769</v>
      </c>
      <c r="D9885" s="26">
        <v>0</v>
      </c>
    </row>
    <row r="9886" spans="3:4" x14ac:dyDescent="0.35">
      <c r="C9886" s="3" t="s">
        <v>7815</v>
      </c>
      <c r="D9886" s="26">
        <v>0</v>
      </c>
    </row>
    <row r="9887" spans="3:4" x14ac:dyDescent="0.35">
      <c r="C9887" s="3" t="s">
        <v>8773</v>
      </c>
      <c r="D9887" s="26">
        <v>0</v>
      </c>
    </row>
    <row r="9888" spans="3:4" x14ac:dyDescent="0.35">
      <c r="C9888" s="3" t="s">
        <v>7816</v>
      </c>
      <c r="D9888" s="26">
        <v>0</v>
      </c>
    </row>
    <row r="9889" spans="3:4" x14ac:dyDescent="0.35">
      <c r="C9889" s="3" t="s">
        <v>8777</v>
      </c>
      <c r="D9889" s="26">
        <v>0</v>
      </c>
    </row>
    <row r="9890" spans="3:4" x14ac:dyDescent="0.35">
      <c r="C9890" s="3" t="s">
        <v>7817</v>
      </c>
      <c r="D9890" s="26">
        <v>0</v>
      </c>
    </row>
    <row r="9891" spans="3:4" x14ac:dyDescent="0.35">
      <c r="C9891" s="3" t="s">
        <v>8781</v>
      </c>
      <c r="D9891" s="26">
        <v>0</v>
      </c>
    </row>
    <row r="9892" spans="3:4" x14ac:dyDescent="0.35">
      <c r="C9892" s="3" t="s">
        <v>7818</v>
      </c>
      <c r="D9892" s="26">
        <v>0</v>
      </c>
    </row>
    <row r="9893" spans="3:4" x14ac:dyDescent="0.35">
      <c r="C9893" s="3" t="s">
        <v>8785</v>
      </c>
      <c r="D9893" s="26">
        <v>0</v>
      </c>
    </row>
    <row r="9894" spans="3:4" x14ac:dyDescent="0.35">
      <c r="C9894" s="3" t="s">
        <v>7819</v>
      </c>
      <c r="D9894" s="26">
        <v>0</v>
      </c>
    </row>
    <row r="9895" spans="3:4" x14ac:dyDescent="0.35">
      <c r="C9895" s="3" t="s">
        <v>8789</v>
      </c>
      <c r="D9895" s="26">
        <v>0</v>
      </c>
    </row>
    <row r="9896" spans="3:4" x14ac:dyDescent="0.35">
      <c r="C9896" s="3" t="s">
        <v>7820</v>
      </c>
      <c r="D9896" s="26">
        <v>0</v>
      </c>
    </row>
    <row r="9897" spans="3:4" x14ac:dyDescent="0.35">
      <c r="C9897" s="3" t="s">
        <v>8793</v>
      </c>
      <c r="D9897" s="26">
        <v>0</v>
      </c>
    </row>
    <row r="9898" spans="3:4" x14ac:dyDescent="0.35">
      <c r="C9898" s="3" t="s">
        <v>7821</v>
      </c>
      <c r="D9898" s="26">
        <v>0</v>
      </c>
    </row>
    <row r="9899" spans="3:4" x14ac:dyDescent="0.35">
      <c r="C9899" s="3" t="s">
        <v>8797</v>
      </c>
      <c r="D9899" s="26">
        <v>0</v>
      </c>
    </row>
    <row r="9900" spans="3:4" x14ac:dyDescent="0.35">
      <c r="C9900" s="3" t="s">
        <v>7822</v>
      </c>
      <c r="D9900" s="26">
        <v>0</v>
      </c>
    </row>
    <row r="9901" spans="3:4" x14ac:dyDescent="0.35">
      <c r="C9901" s="3" t="s">
        <v>8801</v>
      </c>
      <c r="D9901" s="26">
        <v>0</v>
      </c>
    </row>
    <row r="9902" spans="3:4" x14ac:dyDescent="0.35">
      <c r="C9902" s="3" t="s">
        <v>7823</v>
      </c>
      <c r="D9902" s="26">
        <v>0</v>
      </c>
    </row>
    <row r="9903" spans="3:4" x14ac:dyDescent="0.35">
      <c r="C9903" s="3" t="s">
        <v>8805</v>
      </c>
      <c r="D9903" s="26">
        <v>0</v>
      </c>
    </row>
    <row r="9904" spans="3:4" x14ac:dyDescent="0.35">
      <c r="C9904" s="3" t="s">
        <v>7824</v>
      </c>
      <c r="D9904" s="26">
        <v>0</v>
      </c>
    </row>
    <row r="9905" spans="3:4" x14ac:dyDescent="0.35">
      <c r="C9905" s="3" t="s">
        <v>8809</v>
      </c>
      <c r="D9905" s="26">
        <v>0</v>
      </c>
    </row>
    <row r="9906" spans="3:4" x14ac:dyDescent="0.35">
      <c r="C9906" s="3" t="s">
        <v>7825</v>
      </c>
      <c r="D9906" s="26">
        <v>0</v>
      </c>
    </row>
    <row r="9907" spans="3:4" x14ac:dyDescent="0.35">
      <c r="C9907" s="3" t="s">
        <v>8813</v>
      </c>
      <c r="D9907" s="26">
        <v>0</v>
      </c>
    </row>
    <row r="9908" spans="3:4" x14ac:dyDescent="0.35">
      <c r="C9908" s="3" t="s">
        <v>7826</v>
      </c>
      <c r="D9908" s="26">
        <v>0</v>
      </c>
    </row>
    <row r="9909" spans="3:4" x14ac:dyDescent="0.35">
      <c r="C9909" s="3" t="s">
        <v>8817</v>
      </c>
      <c r="D9909" s="26">
        <v>0</v>
      </c>
    </row>
    <row r="9910" spans="3:4" x14ac:dyDescent="0.35">
      <c r="C9910" s="3" t="s">
        <v>7827</v>
      </c>
      <c r="D9910" s="26">
        <v>0</v>
      </c>
    </row>
    <row r="9911" spans="3:4" x14ac:dyDescent="0.35">
      <c r="C9911" s="3" t="s">
        <v>8821</v>
      </c>
      <c r="D9911" s="26">
        <v>0</v>
      </c>
    </row>
    <row r="9912" spans="3:4" x14ac:dyDescent="0.35">
      <c r="C9912" s="3" t="s">
        <v>7828</v>
      </c>
      <c r="D9912" s="26">
        <v>0</v>
      </c>
    </row>
    <row r="9913" spans="3:4" x14ac:dyDescent="0.35">
      <c r="C9913" s="3" t="s">
        <v>8825</v>
      </c>
      <c r="D9913" s="26">
        <v>0</v>
      </c>
    </row>
    <row r="9914" spans="3:4" x14ac:dyDescent="0.35">
      <c r="C9914" s="3" t="s">
        <v>7829</v>
      </c>
      <c r="D9914" s="26">
        <v>0</v>
      </c>
    </row>
    <row r="9915" spans="3:4" x14ac:dyDescent="0.35">
      <c r="C9915" s="3" t="s">
        <v>8829</v>
      </c>
      <c r="D9915" s="26">
        <v>0</v>
      </c>
    </row>
    <row r="9916" spans="3:4" x14ac:dyDescent="0.35">
      <c r="C9916" s="3" t="s">
        <v>7830</v>
      </c>
      <c r="D9916" s="26">
        <v>0</v>
      </c>
    </row>
    <row r="9917" spans="3:4" x14ac:dyDescent="0.35">
      <c r="C9917" s="3" t="s">
        <v>8833</v>
      </c>
      <c r="D9917" s="26">
        <v>0</v>
      </c>
    </row>
    <row r="9918" spans="3:4" x14ac:dyDescent="0.35">
      <c r="C9918" s="3" t="s">
        <v>7831</v>
      </c>
      <c r="D9918" s="26">
        <v>0</v>
      </c>
    </row>
    <row r="9919" spans="3:4" x14ac:dyDescent="0.35">
      <c r="C9919" s="3" t="s">
        <v>8837</v>
      </c>
      <c r="D9919" s="26">
        <v>0</v>
      </c>
    </row>
    <row r="9920" spans="3:4" x14ac:dyDescent="0.35">
      <c r="C9920" s="3" t="s">
        <v>7832</v>
      </c>
      <c r="D9920" s="26">
        <v>0</v>
      </c>
    </row>
    <row r="9921" spans="3:4" x14ac:dyDescent="0.35">
      <c r="C9921" s="3" t="s">
        <v>8841</v>
      </c>
      <c r="D9921" s="26">
        <v>0</v>
      </c>
    </row>
    <row r="9922" spans="3:4" x14ac:dyDescent="0.35">
      <c r="C9922" s="3" t="s">
        <v>7833</v>
      </c>
      <c r="D9922" s="26">
        <v>0</v>
      </c>
    </row>
    <row r="9923" spans="3:4" x14ac:dyDescent="0.35">
      <c r="C9923" s="3" t="s">
        <v>8845</v>
      </c>
      <c r="D9923" s="26">
        <v>0</v>
      </c>
    </row>
    <row r="9924" spans="3:4" x14ac:dyDescent="0.35">
      <c r="C9924" s="3" t="s">
        <v>7834</v>
      </c>
      <c r="D9924" s="26">
        <v>0</v>
      </c>
    </row>
    <row r="9925" spans="3:4" x14ac:dyDescent="0.35">
      <c r="C9925" s="3" t="s">
        <v>8849</v>
      </c>
      <c r="D9925" s="26">
        <v>0</v>
      </c>
    </row>
    <row r="9926" spans="3:4" x14ac:dyDescent="0.35">
      <c r="C9926" s="3" t="s">
        <v>7835</v>
      </c>
      <c r="D9926" s="26">
        <v>0</v>
      </c>
    </row>
    <row r="9927" spans="3:4" x14ac:dyDescent="0.35">
      <c r="C9927" s="3" t="s">
        <v>8853</v>
      </c>
      <c r="D9927" s="26">
        <v>0</v>
      </c>
    </row>
    <row r="9928" spans="3:4" x14ac:dyDescent="0.35">
      <c r="C9928" s="3" t="s">
        <v>7836</v>
      </c>
      <c r="D9928" s="26">
        <v>0</v>
      </c>
    </row>
    <row r="9929" spans="3:4" x14ac:dyDescent="0.35">
      <c r="C9929" s="3" t="s">
        <v>8857</v>
      </c>
      <c r="D9929" s="26">
        <v>0</v>
      </c>
    </row>
    <row r="9930" spans="3:4" x14ac:dyDescent="0.35">
      <c r="C9930" s="3" t="s">
        <v>7837</v>
      </c>
      <c r="D9930" s="26">
        <v>0</v>
      </c>
    </row>
    <row r="9931" spans="3:4" x14ac:dyDescent="0.35">
      <c r="C9931" s="3" t="s">
        <v>8861</v>
      </c>
      <c r="D9931" s="26">
        <v>0</v>
      </c>
    </row>
    <row r="9932" spans="3:4" x14ac:dyDescent="0.35">
      <c r="C9932" s="3" t="s">
        <v>7838</v>
      </c>
      <c r="D9932" s="26">
        <v>0</v>
      </c>
    </row>
    <row r="9933" spans="3:4" x14ac:dyDescent="0.35">
      <c r="C9933" s="3" t="s">
        <v>8865</v>
      </c>
      <c r="D9933" s="26">
        <v>0</v>
      </c>
    </row>
    <row r="9934" spans="3:4" x14ac:dyDescent="0.35">
      <c r="C9934" s="3" t="s">
        <v>7839</v>
      </c>
      <c r="D9934" s="26">
        <v>0</v>
      </c>
    </row>
    <row r="9935" spans="3:4" x14ac:dyDescent="0.35">
      <c r="C9935" s="3" t="s">
        <v>8869</v>
      </c>
      <c r="D9935" s="26">
        <v>0</v>
      </c>
    </row>
    <row r="9936" spans="3:4" x14ac:dyDescent="0.35">
      <c r="C9936" s="3" t="s">
        <v>7840</v>
      </c>
      <c r="D9936" s="26">
        <v>0</v>
      </c>
    </row>
    <row r="9937" spans="3:4" x14ac:dyDescent="0.35">
      <c r="C9937" s="3" t="s">
        <v>8873</v>
      </c>
      <c r="D9937" s="26">
        <v>0</v>
      </c>
    </row>
    <row r="9938" spans="3:4" x14ac:dyDescent="0.35">
      <c r="C9938" s="3" t="s">
        <v>7841</v>
      </c>
      <c r="D9938" s="26">
        <v>0</v>
      </c>
    </row>
    <row r="9939" spans="3:4" x14ac:dyDescent="0.35">
      <c r="C9939" s="3" t="s">
        <v>8877</v>
      </c>
      <c r="D9939" s="26">
        <v>0</v>
      </c>
    </row>
    <row r="9940" spans="3:4" x14ac:dyDescent="0.35">
      <c r="C9940" s="3" t="s">
        <v>7842</v>
      </c>
      <c r="D9940" s="26">
        <v>0</v>
      </c>
    </row>
    <row r="9941" spans="3:4" x14ac:dyDescent="0.35">
      <c r="C9941" s="3" t="s">
        <v>8881</v>
      </c>
      <c r="D9941" s="26">
        <v>0</v>
      </c>
    </row>
    <row r="9942" spans="3:4" x14ac:dyDescent="0.35">
      <c r="C9942" s="3" t="s">
        <v>7843</v>
      </c>
      <c r="D9942" s="26">
        <v>0</v>
      </c>
    </row>
    <row r="9943" spans="3:4" x14ac:dyDescent="0.35">
      <c r="C9943" s="3" t="s">
        <v>8885</v>
      </c>
      <c r="D9943" s="26">
        <v>0</v>
      </c>
    </row>
    <row r="9944" spans="3:4" x14ac:dyDescent="0.35">
      <c r="C9944" s="3" t="s">
        <v>7844</v>
      </c>
      <c r="D9944" s="26">
        <v>0</v>
      </c>
    </row>
    <row r="9945" spans="3:4" x14ac:dyDescent="0.35">
      <c r="C9945" s="3" t="s">
        <v>8889</v>
      </c>
      <c r="D9945" s="26">
        <v>0</v>
      </c>
    </row>
    <row r="9946" spans="3:4" x14ac:dyDescent="0.35">
      <c r="C9946" s="3" t="s">
        <v>7845</v>
      </c>
      <c r="D9946" s="26">
        <v>0</v>
      </c>
    </row>
    <row r="9947" spans="3:4" x14ac:dyDescent="0.35">
      <c r="C9947" s="3" t="s">
        <v>8893</v>
      </c>
      <c r="D9947" s="26">
        <v>0</v>
      </c>
    </row>
    <row r="9948" spans="3:4" x14ac:dyDescent="0.35">
      <c r="C9948" s="3" t="s">
        <v>7846</v>
      </c>
      <c r="D9948" s="26">
        <v>0</v>
      </c>
    </row>
    <row r="9949" spans="3:4" x14ac:dyDescent="0.35">
      <c r="C9949" s="3" t="s">
        <v>8897</v>
      </c>
      <c r="D9949" s="26">
        <v>0</v>
      </c>
    </row>
    <row r="9950" spans="3:4" x14ac:dyDescent="0.35">
      <c r="C9950" s="3" t="s">
        <v>7847</v>
      </c>
      <c r="D9950" s="26">
        <v>0</v>
      </c>
    </row>
    <row r="9951" spans="3:4" x14ac:dyDescent="0.35">
      <c r="C9951" s="3" t="s">
        <v>8901</v>
      </c>
      <c r="D9951" s="26">
        <v>0</v>
      </c>
    </row>
    <row r="9952" spans="3:4" x14ac:dyDescent="0.35">
      <c r="C9952" s="3" t="s">
        <v>7848</v>
      </c>
      <c r="D9952" s="26">
        <v>0</v>
      </c>
    </row>
    <row r="9953" spans="3:4" x14ac:dyDescent="0.35">
      <c r="C9953" s="3" t="s">
        <v>8905</v>
      </c>
      <c r="D9953" s="26">
        <v>0</v>
      </c>
    </row>
    <row r="9954" spans="3:4" x14ac:dyDescent="0.35">
      <c r="C9954" s="3" t="s">
        <v>7849</v>
      </c>
      <c r="D9954" s="26">
        <v>0</v>
      </c>
    </row>
    <row r="9955" spans="3:4" x14ac:dyDescent="0.35">
      <c r="C9955" s="3" t="s">
        <v>8909</v>
      </c>
      <c r="D9955" s="26">
        <v>0</v>
      </c>
    </row>
    <row r="9956" spans="3:4" x14ac:dyDescent="0.35">
      <c r="C9956" s="3" t="s">
        <v>7850</v>
      </c>
      <c r="D9956" s="26">
        <v>0</v>
      </c>
    </row>
    <row r="9957" spans="3:4" x14ac:dyDescent="0.35">
      <c r="C9957" s="3" t="s">
        <v>8913</v>
      </c>
      <c r="D9957" s="26">
        <v>0</v>
      </c>
    </row>
    <row r="9958" spans="3:4" x14ac:dyDescent="0.35">
      <c r="C9958" s="3" t="s">
        <v>7851</v>
      </c>
      <c r="D9958" s="26">
        <v>0</v>
      </c>
    </row>
    <row r="9959" spans="3:4" x14ac:dyDescent="0.35">
      <c r="C9959" s="3" t="s">
        <v>8917</v>
      </c>
      <c r="D9959" s="26">
        <v>0</v>
      </c>
    </row>
    <row r="9960" spans="3:4" x14ac:dyDescent="0.35">
      <c r="C9960" s="3" t="s">
        <v>7852</v>
      </c>
      <c r="D9960" s="26">
        <v>0</v>
      </c>
    </row>
    <row r="9961" spans="3:4" x14ac:dyDescent="0.35">
      <c r="C9961" s="3" t="s">
        <v>8921</v>
      </c>
      <c r="D9961" s="26">
        <v>0</v>
      </c>
    </row>
    <row r="9962" spans="3:4" x14ac:dyDescent="0.35">
      <c r="C9962" s="3" t="s">
        <v>7853</v>
      </c>
      <c r="D9962" s="26">
        <v>0</v>
      </c>
    </row>
    <row r="9963" spans="3:4" x14ac:dyDescent="0.35">
      <c r="C9963" s="3" t="s">
        <v>8925</v>
      </c>
      <c r="D9963" s="26">
        <v>0</v>
      </c>
    </row>
    <row r="9964" spans="3:4" x14ac:dyDescent="0.35">
      <c r="C9964" s="3" t="s">
        <v>7854</v>
      </c>
      <c r="D9964" s="26">
        <v>0</v>
      </c>
    </row>
    <row r="9965" spans="3:4" x14ac:dyDescent="0.35">
      <c r="C9965" s="3" t="s">
        <v>8929</v>
      </c>
      <c r="D9965" s="26">
        <v>0</v>
      </c>
    </row>
    <row r="9966" spans="3:4" x14ac:dyDescent="0.35">
      <c r="C9966" s="3" t="s">
        <v>7855</v>
      </c>
      <c r="D9966" s="26">
        <v>0</v>
      </c>
    </row>
    <row r="9967" spans="3:4" x14ac:dyDescent="0.35">
      <c r="C9967" s="3" t="s">
        <v>8933</v>
      </c>
      <c r="D9967" s="26">
        <v>0</v>
      </c>
    </row>
    <row r="9968" spans="3:4" x14ac:dyDescent="0.35">
      <c r="C9968" s="3" t="s">
        <v>7856</v>
      </c>
      <c r="D9968" s="26">
        <v>0</v>
      </c>
    </row>
    <row r="9969" spans="3:4" x14ac:dyDescent="0.35">
      <c r="C9969" s="3" t="s">
        <v>8937</v>
      </c>
      <c r="D9969" s="26">
        <v>0</v>
      </c>
    </row>
    <row r="9970" spans="3:4" x14ac:dyDescent="0.35">
      <c r="C9970" s="3" t="s">
        <v>7857</v>
      </c>
      <c r="D9970" s="26">
        <v>0</v>
      </c>
    </row>
    <row r="9971" spans="3:4" x14ac:dyDescent="0.35">
      <c r="C9971" s="3" t="s">
        <v>8941</v>
      </c>
      <c r="D9971" s="26">
        <v>0</v>
      </c>
    </row>
    <row r="9972" spans="3:4" x14ac:dyDescent="0.35">
      <c r="C9972" s="3" t="s">
        <v>7858</v>
      </c>
      <c r="D9972" s="26">
        <v>0</v>
      </c>
    </row>
    <row r="9973" spans="3:4" x14ac:dyDescent="0.35">
      <c r="C9973" s="3" t="s">
        <v>8945</v>
      </c>
      <c r="D9973" s="26">
        <v>0</v>
      </c>
    </row>
    <row r="9974" spans="3:4" x14ac:dyDescent="0.35">
      <c r="C9974" s="3" t="s">
        <v>7859</v>
      </c>
      <c r="D9974" s="26">
        <v>0</v>
      </c>
    </row>
    <row r="9975" spans="3:4" x14ac:dyDescent="0.35">
      <c r="C9975" s="3" t="s">
        <v>8949</v>
      </c>
      <c r="D9975" s="26">
        <v>0</v>
      </c>
    </row>
    <row r="9976" spans="3:4" x14ac:dyDescent="0.35">
      <c r="C9976" s="3" t="s">
        <v>7860</v>
      </c>
      <c r="D9976" s="26">
        <v>0</v>
      </c>
    </row>
    <row r="9977" spans="3:4" x14ac:dyDescent="0.35">
      <c r="C9977" s="3" t="s">
        <v>8953</v>
      </c>
      <c r="D9977" s="26">
        <v>0</v>
      </c>
    </row>
    <row r="9978" spans="3:4" x14ac:dyDescent="0.35">
      <c r="C9978" s="3" t="s">
        <v>7861</v>
      </c>
      <c r="D9978" s="26">
        <v>0</v>
      </c>
    </row>
    <row r="9979" spans="3:4" x14ac:dyDescent="0.35">
      <c r="C9979" s="3" t="s">
        <v>8957</v>
      </c>
      <c r="D9979" s="26">
        <v>0</v>
      </c>
    </row>
    <row r="9980" spans="3:4" x14ac:dyDescent="0.35">
      <c r="C9980" s="3" t="s">
        <v>7862</v>
      </c>
      <c r="D9980" s="26">
        <v>0</v>
      </c>
    </row>
    <row r="9981" spans="3:4" x14ac:dyDescent="0.35">
      <c r="C9981" s="3" t="s">
        <v>8961</v>
      </c>
      <c r="D9981" s="26">
        <v>0</v>
      </c>
    </row>
    <row r="9982" spans="3:4" x14ac:dyDescent="0.35">
      <c r="C9982" s="3" t="s">
        <v>7863</v>
      </c>
      <c r="D9982" s="26">
        <v>0</v>
      </c>
    </row>
    <row r="9983" spans="3:4" x14ac:dyDescent="0.35">
      <c r="C9983" s="3" t="s">
        <v>8965</v>
      </c>
      <c r="D9983" s="26">
        <v>0</v>
      </c>
    </row>
    <row r="9984" spans="3:4" x14ac:dyDescent="0.35">
      <c r="C9984" s="3" t="s">
        <v>7864</v>
      </c>
      <c r="D9984" s="26">
        <v>0</v>
      </c>
    </row>
    <row r="9985" spans="3:4" x14ac:dyDescent="0.35">
      <c r="C9985" s="3" t="s">
        <v>8969</v>
      </c>
      <c r="D9985" s="26">
        <v>0</v>
      </c>
    </row>
    <row r="9986" spans="3:4" x14ac:dyDescent="0.35">
      <c r="C9986" s="3" t="s">
        <v>7865</v>
      </c>
      <c r="D9986" s="26">
        <v>0</v>
      </c>
    </row>
    <row r="9987" spans="3:4" x14ac:dyDescent="0.35">
      <c r="C9987" s="3" t="s">
        <v>8973</v>
      </c>
      <c r="D9987" s="26">
        <v>0</v>
      </c>
    </row>
    <row r="9988" spans="3:4" x14ac:dyDescent="0.35">
      <c r="C9988" s="3" t="s">
        <v>7866</v>
      </c>
      <c r="D9988" s="26">
        <v>0</v>
      </c>
    </row>
    <row r="9989" spans="3:4" x14ac:dyDescent="0.35">
      <c r="C9989" s="3" t="s">
        <v>8977</v>
      </c>
      <c r="D9989" s="26">
        <v>0</v>
      </c>
    </row>
    <row r="9990" spans="3:4" x14ac:dyDescent="0.35">
      <c r="C9990" s="3" t="s">
        <v>7867</v>
      </c>
      <c r="D9990" s="26">
        <v>0</v>
      </c>
    </row>
    <row r="9991" spans="3:4" x14ac:dyDescent="0.35">
      <c r="C9991" s="3" t="s">
        <v>8981</v>
      </c>
      <c r="D9991" s="26">
        <v>0</v>
      </c>
    </row>
    <row r="9992" spans="3:4" x14ac:dyDescent="0.35">
      <c r="C9992" s="3" t="s">
        <v>7868</v>
      </c>
      <c r="D9992" s="26">
        <v>0</v>
      </c>
    </row>
    <row r="9993" spans="3:4" x14ac:dyDescent="0.35">
      <c r="C9993" s="3" t="s">
        <v>8985</v>
      </c>
      <c r="D9993" s="26">
        <v>0</v>
      </c>
    </row>
    <row r="9994" spans="3:4" x14ac:dyDescent="0.35">
      <c r="C9994" s="3" t="s">
        <v>7869</v>
      </c>
      <c r="D9994" s="26">
        <v>0</v>
      </c>
    </row>
    <row r="9995" spans="3:4" x14ac:dyDescent="0.35">
      <c r="C9995" s="3" t="s">
        <v>8989</v>
      </c>
      <c r="D9995" s="26">
        <v>0</v>
      </c>
    </row>
    <row r="9996" spans="3:4" x14ac:dyDescent="0.35">
      <c r="C9996" s="3" t="s">
        <v>7870</v>
      </c>
      <c r="D9996" s="26">
        <v>0</v>
      </c>
    </row>
    <row r="9997" spans="3:4" x14ac:dyDescent="0.35">
      <c r="C9997" s="3" t="s">
        <v>8993</v>
      </c>
      <c r="D9997" s="26">
        <v>0</v>
      </c>
    </row>
    <row r="9998" spans="3:4" x14ac:dyDescent="0.35">
      <c r="C9998" s="3" t="s">
        <v>7871</v>
      </c>
      <c r="D9998" s="26">
        <v>0</v>
      </c>
    </row>
    <row r="9999" spans="3:4" x14ac:dyDescent="0.35">
      <c r="C9999" s="3" t="s">
        <v>8997</v>
      </c>
      <c r="D9999" s="26">
        <v>0</v>
      </c>
    </row>
    <row r="10000" spans="3:4" x14ac:dyDescent="0.35">
      <c r="C10000" s="3" t="s">
        <v>7872</v>
      </c>
      <c r="D10000" s="26">
        <v>0</v>
      </c>
    </row>
    <row r="10001" spans="3:4" x14ac:dyDescent="0.35">
      <c r="C10001" s="3" t="s">
        <v>9001</v>
      </c>
      <c r="D10001" s="26">
        <v>0</v>
      </c>
    </row>
    <row r="10002" spans="3:4" x14ac:dyDescent="0.35">
      <c r="C10002" s="3" t="s">
        <v>7873</v>
      </c>
      <c r="D10002" s="26">
        <v>0</v>
      </c>
    </row>
    <row r="10003" spans="3:4" x14ac:dyDescent="0.35">
      <c r="C10003" s="3" t="s">
        <v>9005</v>
      </c>
      <c r="D10003" s="26">
        <v>0</v>
      </c>
    </row>
    <row r="10004" spans="3:4" x14ac:dyDescent="0.35">
      <c r="C10004" s="3" t="s">
        <v>7874</v>
      </c>
      <c r="D10004" s="26">
        <v>0</v>
      </c>
    </row>
    <row r="10005" spans="3:4" x14ac:dyDescent="0.35">
      <c r="C10005" s="3" t="s">
        <v>9009</v>
      </c>
      <c r="D10005" s="26">
        <v>0</v>
      </c>
    </row>
    <row r="10006" spans="3:4" x14ac:dyDescent="0.35">
      <c r="C10006" s="3" t="s">
        <v>7875</v>
      </c>
      <c r="D10006" s="26">
        <v>0</v>
      </c>
    </row>
    <row r="10007" spans="3:4" x14ac:dyDescent="0.35">
      <c r="C10007" s="3" t="s">
        <v>9013</v>
      </c>
      <c r="D10007" s="26">
        <v>0</v>
      </c>
    </row>
    <row r="10008" spans="3:4" x14ac:dyDescent="0.35">
      <c r="C10008" s="3" t="s">
        <v>7876</v>
      </c>
      <c r="D10008" s="26">
        <v>0</v>
      </c>
    </row>
    <row r="10009" spans="3:4" x14ac:dyDescent="0.35">
      <c r="C10009" s="3" t="s">
        <v>9017</v>
      </c>
      <c r="D10009" s="26">
        <v>0</v>
      </c>
    </row>
    <row r="10010" spans="3:4" x14ac:dyDescent="0.35">
      <c r="C10010" s="3" t="s">
        <v>7877</v>
      </c>
      <c r="D10010" s="26">
        <v>0</v>
      </c>
    </row>
    <row r="10011" spans="3:4" x14ac:dyDescent="0.35">
      <c r="C10011" s="3" t="s">
        <v>9021</v>
      </c>
      <c r="D10011" s="26">
        <v>0</v>
      </c>
    </row>
    <row r="10012" spans="3:4" x14ac:dyDescent="0.35">
      <c r="C10012" s="3" t="s">
        <v>7878</v>
      </c>
      <c r="D10012" s="26">
        <v>0</v>
      </c>
    </row>
    <row r="10013" spans="3:4" x14ac:dyDescent="0.35">
      <c r="C10013" s="3" t="s">
        <v>9025</v>
      </c>
      <c r="D10013" s="26">
        <v>0</v>
      </c>
    </row>
    <row r="10014" spans="3:4" x14ac:dyDescent="0.35">
      <c r="C10014" s="3" t="s">
        <v>7879</v>
      </c>
      <c r="D10014" s="26">
        <v>0</v>
      </c>
    </row>
    <row r="10015" spans="3:4" x14ac:dyDescent="0.35">
      <c r="C10015" s="3" t="s">
        <v>9029</v>
      </c>
      <c r="D10015" s="26">
        <v>0</v>
      </c>
    </row>
    <row r="10016" spans="3:4" x14ac:dyDescent="0.35">
      <c r="C10016" s="3" t="s">
        <v>7880</v>
      </c>
      <c r="D10016" s="26">
        <v>0</v>
      </c>
    </row>
    <row r="10017" spans="3:4" x14ac:dyDescent="0.35">
      <c r="C10017" s="3" t="s">
        <v>9033</v>
      </c>
      <c r="D10017" s="26">
        <v>0</v>
      </c>
    </row>
    <row r="10018" spans="3:4" x14ac:dyDescent="0.35">
      <c r="C10018" s="3" t="s">
        <v>7881</v>
      </c>
      <c r="D10018" s="26">
        <v>0</v>
      </c>
    </row>
    <row r="10019" spans="3:4" x14ac:dyDescent="0.35">
      <c r="C10019" s="3" t="s">
        <v>9037</v>
      </c>
      <c r="D10019" s="26">
        <v>0</v>
      </c>
    </row>
    <row r="10020" spans="3:4" x14ac:dyDescent="0.35">
      <c r="C10020" s="3" t="s">
        <v>7882</v>
      </c>
      <c r="D10020" s="26">
        <v>0</v>
      </c>
    </row>
    <row r="10021" spans="3:4" x14ac:dyDescent="0.35">
      <c r="C10021" s="3" t="s">
        <v>9041</v>
      </c>
      <c r="D10021" s="26">
        <v>0</v>
      </c>
    </row>
    <row r="10022" spans="3:4" x14ac:dyDescent="0.35">
      <c r="C10022" s="3" t="s">
        <v>7883</v>
      </c>
      <c r="D10022" s="26">
        <v>0</v>
      </c>
    </row>
    <row r="10023" spans="3:4" x14ac:dyDescent="0.35">
      <c r="C10023" s="3" t="s">
        <v>9045</v>
      </c>
      <c r="D10023" s="26">
        <v>0</v>
      </c>
    </row>
    <row r="10024" spans="3:4" x14ac:dyDescent="0.35">
      <c r="C10024" s="3" t="s">
        <v>7884</v>
      </c>
      <c r="D10024" s="26">
        <v>0</v>
      </c>
    </row>
    <row r="10025" spans="3:4" x14ac:dyDescent="0.35">
      <c r="C10025" s="3" t="s">
        <v>9049</v>
      </c>
      <c r="D10025" s="26">
        <v>0</v>
      </c>
    </row>
    <row r="10026" spans="3:4" x14ac:dyDescent="0.35">
      <c r="C10026" s="3" t="s">
        <v>7885</v>
      </c>
      <c r="D10026" s="26">
        <v>0</v>
      </c>
    </row>
    <row r="10027" spans="3:4" x14ac:dyDescent="0.35">
      <c r="C10027" s="3" t="s">
        <v>9053</v>
      </c>
      <c r="D10027" s="26">
        <v>0</v>
      </c>
    </row>
    <row r="10028" spans="3:4" x14ac:dyDescent="0.35">
      <c r="C10028" s="3" t="s">
        <v>7886</v>
      </c>
      <c r="D10028" s="26">
        <v>0</v>
      </c>
    </row>
    <row r="10029" spans="3:4" x14ac:dyDescent="0.35">
      <c r="C10029" s="3" t="s">
        <v>9057</v>
      </c>
      <c r="D10029" s="26">
        <v>0</v>
      </c>
    </row>
    <row r="10030" spans="3:4" x14ac:dyDescent="0.35">
      <c r="C10030" s="3" t="s">
        <v>7887</v>
      </c>
      <c r="D10030" s="26">
        <v>0</v>
      </c>
    </row>
    <row r="10031" spans="3:4" x14ac:dyDescent="0.35">
      <c r="C10031" s="3" t="s">
        <v>9061</v>
      </c>
      <c r="D10031" s="26">
        <v>0</v>
      </c>
    </row>
    <row r="10032" spans="3:4" x14ac:dyDescent="0.35">
      <c r="C10032" s="3" t="s">
        <v>7888</v>
      </c>
      <c r="D10032" s="26">
        <v>0</v>
      </c>
    </row>
    <row r="10033" spans="3:4" x14ac:dyDescent="0.35">
      <c r="C10033" s="3" t="s">
        <v>9065</v>
      </c>
      <c r="D10033" s="26">
        <v>0</v>
      </c>
    </row>
    <row r="10034" spans="3:4" x14ac:dyDescent="0.35">
      <c r="C10034" s="3" t="s">
        <v>7889</v>
      </c>
      <c r="D10034" s="26">
        <v>0</v>
      </c>
    </row>
    <row r="10035" spans="3:4" x14ac:dyDescent="0.35">
      <c r="C10035" s="3" t="s">
        <v>9069</v>
      </c>
      <c r="D10035" s="26">
        <v>0</v>
      </c>
    </row>
    <row r="10036" spans="3:4" x14ac:dyDescent="0.35">
      <c r="C10036" s="3" t="s">
        <v>7890</v>
      </c>
      <c r="D10036" s="26">
        <v>0</v>
      </c>
    </row>
    <row r="10037" spans="3:4" x14ac:dyDescent="0.35">
      <c r="C10037" s="3" t="s">
        <v>9073</v>
      </c>
      <c r="D10037" s="26">
        <v>0</v>
      </c>
    </row>
    <row r="10038" spans="3:4" x14ac:dyDescent="0.35">
      <c r="C10038" s="3" t="s">
        <v>7891</v>
      </c>
      <c r="D10038" s="26">
        <v>0</v>
      </c>
    </row>
    <row r="10039" spans="3:4" x14ac:dyDescent="0.35">
      <c r="C10039" s="3" t="s">
        <v>9077</v>
      </c>
      <c r="D10039" s="26">
        <v>0</v>
      </c>
    </row>
    <row r="10040" spans="3:4" x14ac:dyDescent="0.35">
      <c r="C10040" s="3" t="s">
        <v>7892</v>
      </c>
      <c r="D10040" s="26">
        <v>0</v>
      </c>
    </row>
    <row r="10041" spans="3:4" x14ac:dyDescent="0.35">
      <c r="C10041" s="3" t="s">
        <v>9081</v>
      </c>
      <c r="D10041" s="26">
        <v>0</v>
      </c>
    </row>
    <row r="10042" spans="3:4" x14ac:dyDescent="0.35">
      <c r="C10042" s="3" t="s">
        <v>7893</v>
      </c>
      <c r="D10042" s="26">
        <v>0</v>
      </c>
    </row>
    <row r="10043" spans="3:4" x14ac:dyDescent="0.35">
      <c r="C10043" s="3" t="s">
        <v>9085</v>
      </c>
      <c r="D10043" s="26">
        <v>0</v>
      </c>
    </row>
    <row r="10044" spans="3:4" x14ac:dyDescent="0.35">
      <c r="C10044" s="3" t="s">
        <v>7894</v>
      </c>
      <c r="D10044" s="26">
        <v>0</v>
      </c>
    </row>
    <row r="10045" spans="3:4" x14ac:dyDescent="0.35">
      <c r="C10045" s="3" t="s">
        <v>9089</v>
      </c>
      <c r="D10045" s="26">
        <v>0</v>
      </c>
    </row>
    <row r="10046" spans="3:4" x14ac:dyDescent="0.35">
      <c r="C10046" s="3" t="s">
        <v>7895</v>
      </c>
      <c r="D10046" s="26">
        <v>0</v>
      </c>
    </row>
    <row r="10047" spans="3:4" x14ac:dyDescent="0.35">
      <c r="C10047" s="3" t="s">
        <v>9093</v>
      </c>
      <c r="D10047" s="26">
        <v>0</v>
      </c>
    </row>
    <row r="10048" spans="3:4" x14ac:dyDescent="0.35">
      <c r="C10048" s="3" t="s">
        <v>7896</v>
      </c>
      <c r="D10048" s="26">
        <v>0</v>
      </c>
    </row>
    <row r="10049" spans="3:4" x14ac:dyDescent="0.35">
      <c r="C10049" s="3" t="s">
        <v>9097</v>
      </c>
      <c r="D10049" s="26">
        <v>0</v>
      </c>
    </row>
    <row r="10050" spans="3:4" x14ac:dyDescent="0.35">
      <c r="C10050" s="3" t="s">
        <v>7897</v>
      </c>
      <c r="D10050" s="26">
        <v>0</v>
      </c>
    </row>
    <row r="10051" spans="3:4" x14ac:dyDescent="0.35">
      <c r="C10051" s="3" t="s">
        <v>9101</v>
      </c>
      <c r="D10051" s="26">
        <v>0</v>
      </c>
    </row>
    <row r="10052" spans="3:4" x14ac:dyDescent="0.35">
      <c r="C10052" s="3" t="s">
        <v>7898</v>
      </c>
      <c r="D10052" s="26">
        <v>0</v>
      </c>
    </row>
    <row r="10053" spans="3:4" x14ac:dyDescent="0.35">
      <c r="C10053" s="3" t="s">
        <v>9105</v>
      </c>
      <c r="D10053" s="26">
        <v>0</v>
      </c>
    </row>
    <row r="10054" spans="3:4" x14ac:dyDescent="0.35">
      <c r="C10054" s="3" t="s">
        <v>7899</v>
      </c>
      <c r="D10054" s="26">
        <v>0</v>
      </c>
    </row>
    <row r="10055" spans="3:4" x14ac:dyDescent="0.35">
      <c r="C10055" s="3" t="s">
        <v>9109</v>
      </c>
      <c r="D10055" s="26">
        <v>0</v>
      </c>
    </row>
    <row r="10056" spans="3:4" x14ac:dyDescent="0.35">
      <c r="C10056" s="3" t="s">
        <v>7900</v>
      </c>
      <c r="D10056" s="26">
        <v>0</v>
      </c>
    </row>
    <row r="10057" spans="3:4" x14ac:dyDescent="0.35">
      <c r="C10057" s="3" t="s">
        <v>9113</v>
      </c>
      <c r="D10057" s="26">
        <v>0</v>
      </c>
    </row>
    <row r="10058" spans="3:4" x14ac:dyDescent="0.35">
      <c r="C10058" s="3" t="s">
        <v>7901</v>
      </c>
      <c r="D10058" s="26">
        <v>0</v>
      </c>
    </row>
    <row r="10059" spans="3:4" x14ac:dyDescent="0.35">
      <c r="C10059" s="3" t="s">
        <v>9117</v>
      </c>
      <c r="D10059" s="26">
        <v>0</v>
      </c>
    </row>
    <row r="10060" spans="3:4" x14ac:dyDescent="0.35">
      <c r="C10060" s="3" t="s">
        <v>7902</v>
      </c>
      <c r="D10060" s="26">
        <v>0</v>
      </c>
    </row>
    <row r="10061" spans="3:4" x14ac:dyDescent="0.35">
      <c r="C10061" s="3" t="s">
        <v>9121</v>
      </c>
      <c r="D10061" s="26">
        <v>0</v>
      </c>
    </row>
    <row r="10062" spans="3:4" x14ac:dyDescent="0.35">
      <c r="C10062" s="3" t="s">
        <v>7903</v>
      </c>
      <c r="D10062" s="26">
        <v>0</v>
      </c>
    </row>
    <row r="10063" spans="3:4" x14ac:dyDescent="0.35">
      <c r="C10063" s="3" t="s">
        <v>9125</v>
      </c>
      <c r="D10063" s="26">
        <v>0</v>
      </c>
    </row>
    <row r="10064" spans="3:4" x14ac:dyDescent="0.35">
      <c r="C10064" s="3" t="s">
        <v>7904</v>
      </c>
      <c r="D10064" s="26">
        <v>0</v>
      </c>
    </row>
    <row r="10065" spans="3:4" x14ac:dyDescent="0.35">
      <c r="C10065" s="3" t="s">
        <v>9129</v>
      </c>
      <c r="D10065" s="26">
        <v>0</v>
      </c>
    </row>
    <row r="10066" spans="3:4" x14ac:dyDescent="0.35">
      <c r="C10066" s="3" t="s">
        <v>7905</v>
      </c>
      <c r="D10066" s="26">
        <v>0</v>
      </c>
    </row>
    <row r="10067" spans="3:4" x14ac:dyDescent="0.35">
      <c r="C10067" s="3" t="s">
        <v>9133</v>
      </c>
      <c r="D10067" s="26">
        <v>0</v>
      </c>
    </row>
    <row r="10068" spans="3:4" x14ac:dyDescent="0.35">
      <c r="C10068" s="3" t="s">
        <v>7906</v>
      </c>
      <c r="D10068" s="26">
        <v>0</v>
      </c>
    </row>
    <row r="10069" spans="3:4" x14ac:dyDescent="0.35">
      <c r="C10069" s="3" t="s">
        <v>9137</v>
      </c>
      <c r="D10069" s="26">
        <v>0</v>
      </c>
    </row>
    <row r="10070" spans="3:4" x14ac:dyDescent="0.35">
      <c r="C10070" s="3" t="s">
        <v>7907</v>
      </c>
      <c r="D10070" s="26">
        <v>0</v>
      </c>
    </row>
    <row r="10071" spans="3:4" x14ac:dyDescent="0.35">
      <c r="C10071" s="3" t="s">
        <v>9141</v>
      </c>
      <c r="D10071" s="26">
        <v>0</v>
      </c>
    </row>
    <row r="10072" spans="3:4" x14ac:dyDescent="0.35">
      <c r="C10072" s="3" t="s">
        <v>7908</v>
      </c>
      <c r="D10072" s="26">
        <v>0</v>
      </c>
    </row>
    <row r="10073" spans="3:4" x14ac:dyDescent="0.35">
      <c r="C10073" s="3" t="s">
        <v>9145</v>
      </c>
      <c r="D10073" s="26">
        <v>0</v>
      </c>
    </row>
    <row r="10074" spans="3:4" x14ac:dyDescent="0.35">
      <c r="C10074" s="3" t="s">
        <v>7909</v>
      </c>
      <c r="D10074" s="26">
        <v>0</v>
      </c>
    </row>
    <row r="10075" spans="3:4" x14ac:dyDescent="0.35">
      <c r="C10075" s="3" t="s">
        <v>9149</v>
      </c>
      <c r="D10075" s="26">
        <v>0</v>
      </c>
    </row>
    <row r="10076" spans="3:4" x14ac:dyDescent="0.35">
      <c r="C10076" s="3" t="s">
        <v>7910</v>
      </c>
      <c r="D10076" s="26">
        <v>0</v>
      </c>
    </row>
    <row r="10077" spans="3:4" x14ac:dyDescent="0.35">
      <c r="C10077" s="3" t="s">
        <v>9153</v>
      </c>
      <c r="D10077" s="26">
        <v>0</v>
      </c>
    </row>
    <row r="10078" spans="3:4" x14ac:dyDescent="0.35">
      <c r="C10078" s="3" t="s">
        <v>7911</v>
      </c>
      <c r="D10078" s="26">
        <v>0</v>
      </c>
    </row>
    <row r="10079" spans="3:4" x14ac:dyDescent="0.35">
      <c r="C10079" s="3" t="s">
        <v>9157</v>
      </c>
      <c r="D10079" s="26">
        <v>0</v>
      </c>
    </row>
    <row r="10080" spans="3:4" x14ac:dyDescent="0.35">
      <c r="C10080" s="3" t="s">
        <v>7912</v>
      </c>
      <c r="D10080" s="26">
        <v>0</v>
      </c>
    </row>
    <row r="10081" spans="3:4" x14ac:dyDescent="0.35">
      <c r="C10081" s="3" t="s">
        <v>9161</v>
      </c>
      <c r="D10081" s="26">
        <v>0</v>
      </c>
    </row>
    <row r="10082" spans="3:4" x14ac:dyDescent="0.35">
      <c r="C10082" s="3" t="s">
        <v>7913</v>
      </c>
      <c r="D10082" s="26">
        <v>0</v>
      </c>
    </row>
    <row r="10083" spans="3:4" x14ac:dyDescent="0.35">
      <c r="C10083" s="3" t="s">
        <v>9165</v>
      </c>
      <c r="D10083" s="26">
        <v>0</v>
      </c>
    </row>
    <row r="10084" spans="3:4" x14ac:dyDescent="0.35">
      <c r="C10084" s="3" t="s">
        <v>7914</v>
      </c>
      <c r="D10084" s="26">
        <v>0</v>
      </c>
    </row>
    <row r="10085" spans="3:4" x14ac:dyDescent="0.35">
      <c r="C10085" s="3" t="s">
        <v>9169</v>
      </c>
      <c r="D10085" s="26">
        <v>0</v>
      </c>
    </row>
    <row r="10086" spans="3:4" x14ac:dyDescent="0.35">
      <c r="C10086" s="3" t="s">
        <v>7915</v>
      </c>
      <c r="D10086" s="26">
        <v>0</v>
      </c>
    </row>
    <row r="10087" spans="3:4" x14ac:dyDescent="0.35">
      <c r="C10087" s="3" t="s">
        <v>9173</v>
      </c>
      <c r="D10087" s="26">
        <v>0</v>
      </c>
    </row>
    <row r="10088" spans="3:4" x14ac:dyDescent="0.35">
      <c r="C10088" s="3" t="s">
        <v>7916</v>
      </c>
      <c r="D10088" s="26">
        <v>0</v>
      </c>
    </row>
    <row r="10089" spans="3:4" x14ac:dyDescent="0.35">
      <c r="C10089" s="3" t="s">
        <v>9177</v>
      </c>
      <c r="D10089" s="26">
        <v>0</v>
      </c>
    </row>
    <row r="10090" spans="3:4" x14ac:dyDescent="0.35">
      <c r="C10090" s="3" t="s">
        <v>7917</v>
      </c>
      <c r="D10090" s="26">
        <v>0</v>
      </c>
    </row>
    <row r="10091" spans="3:4" x14ac:dyDescent="0.35">
      <c r="C10091" s="3" t="s">
        <v>9181</v>
      </c>
      <c r="D10091" s="26">
        <v>0</v>
      </c>
    </row>
    <row r="10092" spans="3:4" x14ac:dyDescent="0.35">
      <c r="C10092" s="3" t="s">
        <v>7918</v>
      </c>
      <c r="D10092" s="26">
        <v>0</v>
      </c>
    </row>
    <row r="10093" spans="3:4" x14ac:dyDescent="0.35">
      <c r="C10093" s="3" t="s">
        <v>9185</v>
      </c>
      <c r="D10093" s="26">
        <v>0</v>
      </c>
    </row>
    <row r="10094" spans="3:4" x14ac:dyDescent="0.35">
      <c r="C10094" s="3" t="s">
        <v>7919</v>
      </c>
      <c r="D10094" s="26">
        <v>0</v>
      </c>
    </row>
    <row r="10095" spans="3:4" x14ac:dyDescent="0.35">
      <c r="C10095" s="3" t="s">
        <v>9189</v>
      </c>
      <c r="D10095" s="26">
        <v>0</v>
      </c>
    </row>
    <row r="10096" spans="3:4" x14ac:dyDescent="0.35">
      <c r="C10096" s="3" t="s">
        <v>7920</v>
      </c>
      <c r="D10096" s="26">
        <v>0</v>
      </c>
    </row>
    <row r="10097" spans="3:4" x14ac:dyDescent="0.35">
      <c r="C10097" s="3" t="s">
        <v>9193</v>
      </c>
      <c r="D10097" s="26">
        <v>0</v>
      </c>
    </row>
    <row r="10098" spans="3:4" x14ac:dyDescent="0.35">
      <c r="C10098" s="3" t="s">
        <v>7921</v>
      </c>
      <c r="D10098" s="26">
        <v>0</v>
      </c>
    </row>
    <row r="10099" spans="3:4" x14ac:dyDescent="0.35">
      <c r="C10099" s="3" t="s">
        <v>9197</v>
      </c>
      <c r="D10099" s="26">
        <v>0</v>
      </c>
    </row>
    <row r="10100" spans="3:4" x14ac:dyDescent="0.35">
      <c r="C10100" s="3" t="s">
        <v>7922</v>
      </c>
      <c r="D10100" s="26">
        <v>0</v>
      </c>
    </row>
    <row r="10101" spans="3:4" x14ac:dyDescent="0.35">
      <c r="C10101" s="3" t="s">
        <v>9201</v>
      </c>
      <c r="D10101" s="26">
        <v>0</v>
      </c>
    </row>
    <row r="10102" spans="3:4" x14ac:dyDescent="0.35">
      <c r="C10102" s="3" t="s">
        <v>7923</v>
      </c>
      <c r="D10102" s="26">
        <v>0</v>
      </c>
    </row>
    <row r="10103" spans="3:4" x14ac:dyDescent="0.35">
      <c r="C10103" s="3" t="s">
        <v>9205</v>
      </c>
      <c r="D10103" s="26">
        <v>0</v>
      </c>
    </row>
    <row r="10104" spans="3:4" x14ac:dyDescent="0.35">
      <c r="C10104" s="3" t="s">
        <v>7924</v>
      </c>
      <c r="D10104" s="26">
        <v>0</v>
      </c>
    </row>
    <row r="10105" spans="3:4" x14ac:dyDescent="0.35">
      <c r="C10105" s="3" t="s">
        <v>9209</v>
      </c>
      <c r="D10105" s="26">
        <v>0</v>
      </c>
    </row>
    <row r="10106" spans="3:4" x14ac:dyDescent="0.35">
      <c r="C10106" s="3" t="s">
        <v>7925</v>
      </c>
      <c r="D10106" s="26">
        <v>0</v>
      </c>
    </row>
    <row r="10107" spans="3:4" x14ac:dyDescent="0.35">
      <c r="C10107" s="3" t="s">
        <v>9213</v>
      </c>
      <c r="D10107" s="26">
        <v>0</v>
      </c>
    </row>
    <row r="10108" spans="3:4" x14ac:dyDescent="0.35">
      <c r="C10108" s="3" t="s">
        <v>7926</v>
      </c>
      <c r="D10108" s="26">
        <v>0</v>
      </c>
    </row>
    <row r="10109" spans="3:4" x14ac:dyDescent="0.35">
      <c r="C10109" s="3" t="s">
        <v>9217</v>
      </c>
      <c r="D10109" s="26">
        <v>0</v>
      </c>
    </row>
    <row r="10110" spans="3:4" x14ac:dyDescent="0.35">
      <c r="C10110" s="3" t="s">
        <v>7927</v>
      </c>
      <c r="D10110" s="26">
        <v>0</v>
      </c>
    </row>
    <row r="10111" spans="3:4" x14ac:dyDescent="0.35">
      <c r="C10111" s="3" t="s">
        <v>9221</v>
      </c>
      <c r="D10111" s="26">
        <v>0</v>
      </c>
    </row>
    <row r="10112" spans="3:4" x14ac:dyDescent="0.35">
      <c r="C10112" s="3" t="s">
        <v>7928</v>
      </c>
      <c r="D10112" s="26">
        <v>0</v>
      </c>
    </row>
    <row r="10113" spans="3:4" x14ac:dyDescent="0.35">
      <c r="C10113" s="3" t="s">
        <v>9225</v>
      </c>
      <c r="D10113" s="26">
        <v>0</v>
      </c>
    </row>
    <row r="10114" spans="3:4" x14ac:dyDescent="0.35">
      <c r="C10114" s="3" t="s">
        <v>7929</v>
      </c>
      <c r="D10114" s="26">
        <v>0</v>
      </c>
    </row>
    <row r="10115" spans="3:4" x14ac:dyDescent="0.35">
      <c r="C10115" s="3" t="s">
        <v>9229</v>
      </c>
      <c r="D10115" s="26">
        <v>0</v>
      </c>
    </row>
    <row r="10116" spans="3:4" x14ac:dyDescent="0.35">
      <c r="C10116" s="3" t="s">
        <v>7930</v>
      </c>
      <c r="D10116" s="26">
        <v>0</v>
      </c>
    </row>
    <row r="10117" spans="3:4" x14ac:dyDescent="0.35">
      <c r="C10117" s="3" t="s">
        <v>9233</v>
      </c>
      <c r="D10117" s="26">
        <v>0</v>
      </c>
    </row>
    <row r="10118" spans="3:4" x14ac:dyDescent="0.35">
      <c r="C10118" s="3" t="s">
        <v>7931</v>
      </c>
      <c r="D10118" s="26">
        <v>0</v>
      </c>
    </row>
    <row r="10119" spans="3:4" x14ac:dyDescent="0.35">
      <c r="C10119" s="3" t="s">
        <v>9237</v>
      </c>
      <c r="D10119" s="26">
        <v>0</v>
      </c>
    </row>
    <row r="10120" spans="3:4" x14ac:dyDescent="0.35">
      <c r="C10120" s="3" t="s">
        <v>7932</v>
      </c>
      <c r="D10120" s="26">
        <v>0</v>
      </c>
    </row>
    <row r="10121" spans="3:4" x14ac:dyDescent="0.35">
      <c r="C10121" s="3" t="s">
        <v>9241</v>
      </c>
      <c r="D10121" s="26">
        <v>0</v>
      </c>
    </row>
    <row r="10122" spans="3:4" x14ac:dyDescent="0.35">
      <c r="C10122" s="3" t="s">
        <v>7933</v>
      </c>
      <c r="D10122" s="26">
        <v>0</v>
      </c>
    </row>
    <row r="10123" spans="3:4" x14ac:dyDescent="0.35">
      <c r="C10123" s="3" t="s">
        <v>9245</v>
      </c>
      <c r="D10123" s="26">
        <v>0</v>
      </c>
    </row>
    <row r="10124" spans="3:4" x14ac:dyDescent="0.35">
      <c r="C10124" s="3" t="s">
        <v>7934</v>
      </c>
      <c r="D10124" s="26">
        <v>0</v>
      </c>
    </row>
    <row r="10125" spans="3:4" x14ac:dyDescent="0.35">
      <c r="C10125" s="3" t="s">
        <v>9249</v>
      </c>
      <c r="D10125" s="26">
        <v>0</v>
      </c>
    </row>
    <row r="10126" spans="3:4" x14ac:dyDescent="0.35">
      <c r="C10126" s="3" t="s">
        <v>7935</v>
      </c>
      <c r="D10126" s="26">
        <v>0</v>
      </c>
    </row>
    <row r="10127" spans="3:4" x14ac:dyDescent="0.35">
      <c r="C10127" s="3" t="s">
        <v>9253</v>
      </c>
      <c r="D10127" s="26">
        <v>0</v>
      </c>
    </row>
    <row r="10128" spans="3:4" x14ac:dyDescent="0.35">
      <c r="C10128" s="3" t="s">
        <v>7936</v>
      </c>
      <c r="D10128" s="26">
        <v>0</v>
      </c>
    </row>
    <row r="10129" spans="3:4" x14ac:dyDescent="0.35">
      <c r="C10129" s="3" t="s">
        <v>9257</v>
      </c>
      <c r="D10129" s="26">
        <v>0</v>
      </c>
    </row>
    <row r="10130" spans="3:4" x14ac:dyDescent="0.35">
      <c r="C10130" s="3" t="s">
        <v>7937</v>
      </c>
      <c r="D10130" s="26">
        <v>0</v>
      </c>
    </row>
    <row r="10131" spans="3:4" x14ac:dyDescent="0.35">
      <c r="C10131" s="3" t="s">
        <v>9261</v>
      </c>
      <c r="D10131" s="26">
        <v>0</v>
      </c>
    </row>
    <row r="10132" spans="3:4" x14ac:dyDescent="0.35">
      <c r="C10132" s="3" t="s">
        <v>7938</v>
      </c>
      <c r="D10132" s="26">
        <v>0</v>
      </c>
    </row>
    <row r="10133" spans="3:4" x14ac:dyDescent="0.35">
      <c r="C10133" s="3" t="s">
        <v>9265</v>
      </c>
      <c r="D10133" s="26">
        <v>0</v>
      </c>
    </row>
    <row r="10134" spans="3:4" x14ac:dyDescent="0.35">
      <c r="C10134" s="3" t="s">
        <v>7939</v>
      </c>
      <c r="D10134" s="26">
        <v>0</v>
      </c>
    </row>
    <row r="10135" spans="3:4" x14ac:dyDescent="0.35">
      <c r="C10135" s="3" t="s">
        <v>9269</v>
      </c>
      <c r="D10135" s="26">
        <v>0</v>
      </c>
    </row>
    <row r="10136" spans="3:4" x14ac:dyDescent="0.35">
      <c r="C10136" s="3" t="s">
        <v>7940</v>
      </c>
      <c r="D10136" s="26">
        <v>0</v>
      </c>
    </row>
    <row r="10137" spans="3:4" x14ac:dyDescent="0.35">
      <c r="C10137" s="3" t="s">
        <v>9273</v>
      </c>
      <c r="D10137" s="26">
        <v>0</v>
      </c>
    </row>
    <row r="10138" spans="3:4" x14ac:dyDescent="0.35">
      <c r="C10138" s="3" t="s">
        <v>7941</v>
      </c>
      <c r="D10138" s="26">
        <v>0</v>
      </c>
    </row>
    <row r="10139" spans="3:4" x14ac:dyDescent="0.35">
      <c r="C10139" s="3" t="s">
        <v>9277</v>
      </c>
      <c r="D10139" s="26">
        <v>0</v>
      </c>
    </row>
    <row r="10140" spans="3:4" x14ac:dyDescent="0.35">
      <c r="C10140" s="3" t="s">
        <v>7942</v>
      </c>
      <c r="D10140" s="26">
        <v>0</v>
      </c>
    </row>
    <row r="10141" spans="3:4" x14ac:dyDescent="0.35">
      <c r="C10141" s="3" t="s">
        <v>9281</v>
      </c>
      <c r="D10141" s="26">
        <v>0</v>
      </c>
    </row>
    <row r="10142" spans="3:4" x14ac:dyDescent="0.35">
      <c r="C10142" s="3" t="s">
        <v>7943</v>
      </c>
      <c r="D10142" s="26">
        <v>0</v>
      </c>
    </row>
    <row r="10143" spans="3:4" x14ac:dyDescent="0.35">
      <c r="C10143" s="3" t="s">
        <v>9285</v>
      </c>
      <c r="D10143" s="26">
        <v>0</v>
      </c>
    </row>
    <row r="10144" spans="3:4" x14ac:dyDescent="0.35">
      <c r="C10144" s="3" t="s">
        <v>7944</v>
      </c>
      <c r="D10144" s="26">
        <v>0</v>
      </c>
    </row>
    <row r="10145" spans="3:4" x14ac:dyDescent="0.35">
      <c r="C10145" s="3" t="s">
        <v>9289</v>
      </c>
      <c r="D10145" s="26">
        <v>0</v>
      </c>
    </row>
    <row r="10146" spans="3:4" x14ac:dyDescent="0.35">
      <c r="C10146" s="3" t="s">
        <v>7945</v>
      </c>
      <c r="D10146" s="26">
        <v>0</v>
      </c>
    </row>
    <row r="10147" spans="3:4" x14ac:dyDescent="0.35">
      <c r="C10147" s="3" t="s">
        <v>9293</v>
      </c>
      <c r="D10147" s="26">
        <v>0</v>
      </c>
    </row>
    <row r="10148" spans="3:4" x14ac:dyDescent="0.35">
      <c r="C10148" s="3" t="s">
        <v>7946</v>
      </c>
      <c r="D10148" s="26">
        <v>0</v>
      </c>
    </row>
    <row r="10149" spans="3:4" x14ac:dyDescent="0.35">
      <c r="C10149" s="3" t="s">
        <v>9297</v>
      </c>
      <c r="D10149" s="26">
        <v>0</v>
      </c>
    </row>
    <row r="10150" spans="3:4" x14ac:dyDescent="0.35">
      <c r="C10150" s="3" t="s">
        <v>7947</v>
      </c>
      <c r="D10150" s="26">
        <v>0</v>
      </c>
    </row>
    <row r="10151" spans="3:4" x14ac:dyDescent="0.35">
      <c r="C10151" s="3" t="s">
        <v>9301</v>
      </c>
      <c r="D10151" s="26">
        <v>0</v>
      </c>
    </row>
    <row r="10152" spans="3:4" x14ac:dyDescent="0.35">
      <c r="C10152" s="3" t="s">
        <v>7948</v>
      </c>
      <c r="D10152" s="26">
        <v>0</v>
      </c>
    </row>
    <row r="10153" spans="3:4" x14ac:dyDescent="0.35">
      <c r="C10153" s="3" t="s">
        <v>9305</v>
      </c>
      <c r="D10153" s="26">
        <v>0</v>
      </c>
    </row>
    <row r="10154" spans="3:4" x14ac:dyDescent="0.35">
      <c r="C10154" s="3" t="s">
        <v>7949</v>
      </c>
      <c r="D10154" s="26">
        <v>0</v>
      </c>
    </row>
    <row r="10155" spans="3:4" x14ac:dyDescent="0.35">
      <c r="C10155" s="3" t="s">
        <v>9309</v>
      </c>
      <c r="D10155" s="26">
        <v>0</v>
      </c>
    </row>
    <row r="10156" spans="3:4" x14ac:dyDescent="0.35">
      <c r="C10156" s="3" t="s">
        <v>7950</v>
      </c>
      <c r="D10156" s="26">
        <v>0</v>
      </c>
    </row>
    <row r="10157" spans="3:4" x14ac:dyDescent="0.35">
      <c r="C10157" s="3" t="s">
        <v>9313</v>
      </c>
      <c r="D10157" s="26">
        <v>0</v>
      </c>
    </row>
    <row r="10158" spans="3:4" x14ac:dyDescent="0.35">
      <c r="C10158" s="3" t="s">
        <v>7951</v>
      </c>
      <c r="D10158" s="26">
        <v>0</v>
      </c>
    </row>
    <row r="10159" spans="3:4" x14ac:dyDescent="0.35">
      <c r="C10159" s="3" t="s">
        <v>9317</v>
      </c>
      <c r="D10159" s="26">
        <v>0</v>
      </c>
    </row>
    <row r="10160" spans="3:4" x14ac:dyDescent="0.35">
      <c r="C10160" s="3" t="s">
        <v>7952</v>
      </c>
      <c r="D10160" s="26">
        <v>0</v>
      </c>
    </row>
    <row r="10161" spans="3:4" x14ac:dyDescent="0.35">
      <c r="C10161" s="3" t="s">
        <v>9321</v>
      </c>
      <c r="D10161" s="26">
        <v>0</v>
      </c>
    </row>
    <row r="10162" spans="3:4" x14ac:dyDescent="0.35">
      <c r="C10162" s="3" t="s">
        <v>7953</v>
      </c>
      <c r="D10162" s="26">
        <v>0</v>
      </c>
    </row>
    <row r="10163" spans="3:4" x14ac:dyDescent="0.35">
      <c r="C10163" s="3" t="s">
        <v>9325</v>
      </c>
      <c r="D10163" s="26">
        <v>0</v>
      </c>
    </row>
    <row r="10164" spans="3:4" x14ac:dyDescent="0.35">
      <c r="C10164" s="3" t="s">
        <v>7954</v>
      </c>
      <c r="D10164" s="26">
        <v>0</v>
      </c>
    </row>
    <row r="10165" spans="3:4" x14ac:dyDescent="0.35">
      <c r="C10165" s="3" t="s">
        <v>9329</v>
      </c>
      <c r="D10165" s="26">
        <v>0</v>
      </c>
    </row>
    <row r="10166" spans="3:4" x14ac:dyDescent="0.35">
      <c r="C10166" s="3" t="s">
        <v>7955</v>
      </c>
      <c r="D10166" s="26">
        <v>0</v>
      </c>
    </row>
    <row r="10167" spans="3:4" x14ac:dyDescent="0.35">
      <c r="C10167" s="3" t="s">
        <v>9333</v>
      </c>
      <c r="D10167" s="26">
        <v>0</v>
      </c>
    </row>
    <row r="10168" spans="3:4" x14ac:dyDescent="0.35">
      <c r="C10168" s="3" t="s">
        <v>7956</v>
      </c>
      <c r="D10168" s="26">
        <v>0</v>
      </c>
    </row>
    <row r="10169" spans="3:4" x14ac:dyDescent="0.35">
      <c r="C10169" s="3" t="s">
        <v>9337</v>
      </c>
      <c r="D10169" s="26">
        <v>0</v>
      </c>
    </row>
    <row r="10170" spans="3:4" x14ac:dyDescent="0.35">
      <c r="C10170" s="3" t="s">
        <v>7957</v>
      </c>
      <c r="D10170" s="26">
        <v>0</v>
      </c>
    </row>
    <row r="10171" spans="3:4" x14ac:dyDescent="0.35">
      <c r="C10171" s="3" t="s">
        <v>9341</v>
      </c>
      <c r="D10171" s="26">
        <v>0</v>
      </c>
    </row>
    <row r="10172" spans="3:4" x14ac:dyDescent="0.35">
      <c r="C10172" s="3" t="s">
        <v>7958</v>
      </c>
      <c r="D10172" s="26">
        <v>0</v>
      </c>
    </row>
    <row r="10173" spans="3:4" x14ac:dyDescent="0.35">
      <c r="C10173" s="3" t="s">
        <v>9345</v>
      </c>
      <c r="D10173" s="26">
        <v>0</v>
      </c>
    </row>
    <row r="10174" spans="3:4" x14ac:dyDescent="0.35">
      <c r="C10174" s="3" t="s">
        <v>7959</v>
      </c>
      <c r="D10174" s="26">
        <v>0</v>
      </c>
    </row>
    <row r="10175" spans="3:4" x14ac:dyDescent="0.35">
      <c r="C10175" s="3" t="s">
        <v>9349</v>
      </c>
      <c r="D10175" s="26">
        <v>0</v>
      </c>
    </row>
    <row r="10176" spans="3:4" x14ac:dyDescent="0.35">
      <c r="C10176" s="3" t="s">
        <v>7960</v>
      </c>
      <c r="D10176" s="26">
        <v>0</v>
      </c>
    </row>
    <row r="10177" spans="3:4" x14ac:dyDescent="0.35">
      <c r="C10177" s="3" t="s">
        <v>9353</v>
      </c>
      <c r="D10177" s="26">
        <v>0</v>
      </c>
    </row>
    <row r="10178" spans="3:4" x14ac:dyDescent="0.35">
      <c r="C10178" s="3" t="s">
        <v>7961</v>
      </c>
      <c r="D10178" s="26">
        <v>0</v>
      </c>
    </row>
    <row r="10179" spans="3:4" x14ac:dyDescent="0.35">
      <c r="C10179" s="3" t="s">
        <v>9357</v>
      </c>
      <c r="D10179" s="26">
        <v>0</v>
      </c>
    </row>
    <row r="10180" spans="3:4" x14ac:dyDescent="0.35">
      <c r="C10180" s="3" t="s">
        <v>7962</v>
      </c>
      <c r="D10180" s="26">
        <v>0</v>
      </c>
    </row>
    <row r="10181" spans="3:4" x14ac:dyDescent="0.35">
      <c r="C10181" s="3" t="s">
        <v>9361</v>
      </c>
      <c r="D10181" s="26">
        <v>0</v>
      </c>
    </row>
    <row r="10182" spans="3:4" x14ac:dyDescent="0.35">
      <c r="C10182" s="3" t="s">
        <v>7963</v>
      </c>
      <c r="D10182" s="26">
        <v>0</v>
      </c>
    </row>
    <row r="10183" spans="3:4" x14ac:dyDescent="0.35">
      <c r="C10183" s="3" t="s">
        <v>9365</v>
      </c>
      <c r="D10183" s="26">
        <v>0</v>
      </c>
    </row>
    <row r="10184" spans="3:4" x14ac:dyDescent="0.35">
      <c r="C10184" s="3" t="s">
        <v>7964</v>
      </c>
      <c r="D10184" s="26">
        <v>0</v>
      </c>
    </row>
    <row r="10185" spans="3:4" x14ac:dyDescent="0.35">
      <c r="C10185" s="3" t="s">
        <v>9369</v>
      </c>
      <c r="D10185" s="26">
        <v>0</v>
      </c>
    </row>
    <row r="10186" spans="3:4" x14ac:dyDescent="0.35">
      <c r="C10186" s="3" t="s">
        <v>7965</v>
      </c>
      <c r="D10186" s="26">
        <v>0</v>
      </c>
    </row>
    <row r="10187" spans="3:4" x14ac:dyDescent="0.35">
      <c r="C10187" s="3" t="s">
        <v>9373</v>
      </c>
      <c r="D10187" s="26">
        <v>0</v>
      </c>
    </row>
    <row r="10188" spans="3:4" x14ac:dyDescent="0.35">
      <c r="C10188" s="3" t="s">
        <v>7966</v>
      </c>
      <c r="D10188" s="26">
        <v>0</v>
      </c>
    </row>
    <row r="10189" spans="3:4" x14ac:dyDescent="0.35">
      <c r="C10189" s="3" t="s">
        <v>9377</v>
      </c>
      <c r="D10189" s="26">
        <v>0</v>
      </c>
    </row>
    <row r="10190" spans="3:4" x14ac:dyDescent="0.35">
      <c r="C10190" s="3" t="s">
        <v>7967</v>
      </c>
      <c r="D10190" s="26">
        <v>0</v>
      </c>
    </row>
    <row r="10191" spans="3:4" x14ac:dyDescent="0.35">
      <c r="C10191" s="3" t="s">
        <v>9381</v>
      </c>
      <c r="D10191" s="26">
        <v>0</v>
      </c>
    </row>
    <row r="10192" spans="3:4" x14ac:dyDescent="0.35">
      <c r="C10192" s="3" t="s">
        <v>7968</v>
      </c>
      <c r="D10192" s="26">
        <v>0</v>
      </c>
    </row>
    <row r="10193" spans="3:4" x14ac:dyDescent="0.35">
      <c r="C10193" s="3" t="s">
        <v>9385</v>
      </c>
      <c r="D10193" s="26">
        <v>0</v>
      </c>
    </row>
    <row r="10194" spans="3:4" x14ac:dyDescent="0.35">
      <c r="C10194" s="3" t="s">
        <v>7969</v>
      </c>
      <c r="D10194" s="26">
        <v>0</v>
      </c>
    </row>
    <row r="10195" spans="3:4" x14ac:dyDescent="0.35">
      <c r="C10195" s="3" t="s">
        <v>9389</v>
      </c>
      <c r="D10195" s="26">
        <v>0</v>
      </c>
    </row>
    <row r="10196" spans="3:4" x14ac:dyDescent="0.35">
      <c r="C10196" s="3" t="s">
        <v>7970</v>
      </c>
      <c r="D10196" s="26">
        <v>0</v>
      </c>
    </row>
    <row r="10197" spans="3:4" x14ac:dyDescent="0.35">
      <c r="C10197" s="3" t="s">
        <v>9393</v>
      </c>
      <c r="D10197" s="26">
        <v>0</v>
      </c>
    </row>
    <row r="10198" spans="3:4" x14ac:dyDescent="0.35">
      <c r="C10198" s="3" t="s">
        <v>7971</v>
      </c>
      <c r="D10198" s="26">
        <v>0</v>
      </c>
    </row>
    <row r="10199" spans="3:4" x14ac:dyDescent="0.35">
      <c r="C10199" s="3" t="s">
        <v>9397</v>
      </c>
      <c r="D10199" s="26">
        <v>0</v>
      </c>
    </row>
    <row r="10200" spans="3:4" x14ac:dyDescent="0.35">
      <c r="C10200" s="3" t="s">
        <v>7972</v>
      </c>
      <c r="D10200" s="26">
        <v>0</v>
      </c>
    </row>
    <row r="10201" spans="3:4" x14ac:dyDescent="0.35">
      <c r="C10201" s="3" t="s">
        <v>9401</v>
      </c>
      <c r="D10201" s="26">
        <v>0</v>
      </c>
    </row>
    <row r="10202" spans="3:4" x14ac:dyDescent="0.35">
      <c r="C10202" s="3" t="s">
        <v>7496</v>
      </c>
      <c r="D10202" s="26">
        <v>0</v>
      </c>
    </row>
    <row r="10203" spans="3:4" x14ac:dyDescent="0.35">
      <c r="C10203" s="3" t="s">
        <v>9405</v>
      </c>
      <c r="D10203" s="26">
        <v>0</v>
      </c>
    </row>
    <row r="10204" spans="3:4" x14ac:dyDescent="0.35">
      <c r="C10204" s="3" t="s">
        <v>7974</v>
      </c>
      <c r="D10204" s="26">
        <v>0</v>
      </c>
    </row>
    <row r="10205" spans="3:4" x14ac:dyDescent="0.35">
      <c r="C10205" s="3" t="s">
        <v>9409</v>
      </c>
      <c r="D10205" s="26">
        <v>0</v>
      </c>
    </row>
    <row r="10206" spans="3:4" x14ac:dyDescent="0.35">
      <c r="C10206" s="3" t="s">
        <v>7975</v>
      </c>
      <c r="D10206" s="26">
        <v>0</v>
      </c>
    </row>
    <row r="10207" spans="3:4" x14ac:dyDescent="0.35">
      <c r="C10207" s="3" t="s">
        <v>9413</v>
      </c>
      <c r="D10207" s="26">
        <v>0</v>
      </c>
    </row>
    <row r="10208" spans="3:4" x14ac:dyDescent="0.35">
      <c r="C10208" s="3" t="s">
        <v>7976</v>
      </c>
      <c r="D10208" s="26">
        <v>0</v>
      </c>
    </row>
    <row r="10209" spans="3:4" x14ac:dyDescent="0.35">
      <c r="C10209" s="3" t="s">
        <v>9417</v>
      </c>
      <c r="D10209" s="26">
        <v>0</v>
      </c>
    </row>
    <row r="10210" spans="3:4" x14ac:dyDescent="0.35">
      <c r="C10210" s="3" t="s">
        <v>7977</v>
      </c>
      <c r="D10210" s="26">
        <v>0</v>
      </c>
    </row>
    <row r="10211" spans="3:4" x14ac:dyDescent="0.35">
      <c r="C10211" s="3" t="s">
        <v>9421</v>
      </c>
      <c r="D10211" s="26">
        <v>0</v>
      </c>
    </row>
    <row r="10212" spans="3:4" x14ac:dyDescent="0.35">
      <c r="C10212" s="3" t="s">
        <v>7978</v>
      </c>
      <c r="D10212" s="26">
        <v>0</v>
      </c>
    </row>
    <row r="10213" spans="3:4" x14ac:dyDescent="0.35">
      <c r="C10213" s="3" t="s">
        <v>9425</v>
      </c>
      <c r="D10213" s="26">
        <v>0</v>
      </c>
    </row>
    <row r="10214" spans="3:4" x14ac:dyDescent="0.35">
      <c r="C10214" s="3" t="s">
        <v>7979</v>
      </c>
      <c r="D10214" s="26">
        <v>0</v>
      </c>
    </row>
    <row r="10215" spans="3:4" x14ac:dyDescent="0.35">
      <c r="C10215" s="3" t="s">
        <v>9429</v>
      </c>
      <c r="D10215" s="26">
        <v>0</v>
      </c>
    </row>
    <row r="10216" spans="3:4" x14ac:dyDescent="0.35">
      <c r="C10216" s="3" t="s">
        <v>7980</v>
      </c>
      <c r="D10216" s="26">
        <v>0</v>
      </c>
    </row>
    <row r="10217" spans="3:4" x14ac:dyDescent="0.35">
      <c r="C10217" s="3" t="s">
        <v>9433</v>
      </c>
      <c r="D10217" s="26">
        <v>0</v>
      </c>
    </row>
    <row r="10218" spans="3:4" x14ac:dyDescent="0.35">
      <c r="C10218" s="3" t="s">
        <v>7981</v>
      </c>
      <c r="D10218" s="26">
        <v>0</v>
      </c>
    </row>
    <row r="10219" spans="3:4" x14ac:dyDescent="0.35">
      <c r="C10219" s="3" t="s">
        <v>9437</v>
      </c>
      <c r="D10219" s="26">
        <v>0</v>
      </c>
    </row>
    <row r="10220" spans="3:4" x14ac:dyDescent="0.35">
      <c r="C10220" s="3" t="s">
        <v>7982</v>
      </c>
      <c r="D10220" s="26">
        <v>0</v>
      </c>
    </row>
    <row r="10221" spans="3:4" x14ac:dyDescent="0.35">
      <c r="C10221" s="3" t="s">
        <v>9441</v>
      </c>
      <c r="D10221" s="26">
        <v>0</v>
      </c>
    </row>
    <row r="10222" spans="3:4" x14ac:dyDescent="0.35">
      <c r="C10222" s="3" t="s">
        <v>7983</v>
      </c>
      <c r="D10222" s="26">
        <v>0</v>
      </c>
    </row>
    <row r="10223" spans="3:4" x14ac:dyDescent="0.35">
      <c r="C10223" s="3" t="s">
        <v>9445</v>
      </c>
      <c r="D10223" s="26">
        <v>0</v>
      </c>
    </row>
    <row r="10224" spans="3:4" x14ac:dyDescent="0.35">
      <c r="C10224" s="3" t="s">
        <v>7984</v>
      </c>
      <c r="D10224" s="26">
        <v>0</v>
      </c>
    </row>
    <row r="10225" spans="3:4" x14ac:dyDescent="0.35">
      <c r="C10225" s="3" t="s">
        <v>9449</v>
      </c>
      <c r="D10225" s="26">
        <v>0</v>
      </c>
    </row>
    <row r="10226" spans="3:4" x14ac:dyDescent="0.35">
      <c r="C10226" s="3" t="s">
        <v>7985</v>
      </c>
      <c r="D10226" s="26">
        <v>0</v>
      </c>
    </row>
    <row r="10227" spans="3:4" x14ac:dyDescent="0.35">
      <c r="C10227" s="3" t="s">
        <v>9453</v>
      </c>
      <c r="D10227" s="26">
        <v>0</v>
      </c>
    </row>
    <row r="10228" spans="3:4" x14ac:dyDescent="0.35">
      <c r="C10228" s="3" t="s">
        <v>7986</v>
      </c>
      <c r="D10228" s="26">
        <v>0</v>
      </c>
    </row>
    <row r="10229" spans="3:4" x14ac:dyDescent="0.35">
      <c r="C10229" s="3" t="s">
        <v>9457</v>
      </c>
      <c r="D10229" s="26">
        <v>0</v>
      </c>
    </row>
    <row r="10230" spans="3:4" x14ac:dyDescent="0.35">
      <c r="C10230" s="3" t="s">
        <v>7987</v>
      </c>
      <c r="D10230" s="26">
        <v>0</v>
      </c>
    </row>
    <row r="10231" spans="3:4" x14ac:dyDescent="0.35">
      <c r="C10231" s="3" t="s">
        <v>9461</v>
      </c>
      <c r="D10231" s="26">
        <v>0</v>
      </c>
    </row>
    <row r="10232" spans="3:4" x14ac:dyDescent="0.35">
      <c r="C10232" s="3" t="s">
        <v>7988</v>
      </c>
      <c r="D10232" s="26">
        <v>0</v>
      </c>
    </row>
    <row r="10233" spans="3:4" x14ac:dyDescent="0.35">
      <c r="C10233" s="3" t="s">
        <v>9465</v>
      </c>
      <c r="D10233" s="26">
        <v>0</v>
      </c>
    </row>
    <row r="10234" spans="3:4" x14ac:dyDescent="0.35">
      <c r="C10234" s="3" t="s">
        <v>7989</v>
      </c>
      <c r="D10234" s="26">
        <v>0</v>
      </c>
    </row>
    <row r="10235" spans="3:4" x14ac:dyDescent="0.35">
      <c r="C10235" s="3" t="s">
        <v>9469</v>
      </c>
      <c r="D10235" s="26">
        <v>0</v>
      </c>
    </row>
    <row r="10236" spans="3:4" x14ac:dyDescent="0.35">
      <c r="C10236" s="3" t="s">
        <v>7990</v>
      </c>
      <c r="D10236" s="26">
        <v>0</v>
      </c>
    </row>
    <row r="10237" spans="3:4" x14ac:dyDescent="0.35">
      <c r="C10237" s="3" t="s">
        <v>9473</v>
      </c>
      <c r="D10237" s="26">
        <v>0</v>
      </c>
    </row>
    <row r="10238" spans="3:4" x14ac:dyDescent="0.35">
      <c r="C10238" s="3" t="s">
        <v>7991</v>
      </c>
      <c r="D10238" s="26">
        <v>0</v>
      </c>
    </row>
    <row r="10239" spans="3:4" x14ac:dyDescent="0.35">
      <c r="C10239" s="3" t="s">
        <v>9477</v>
      </c>
      <c r="D10239" s="26">
        <v>0</v>
      </c>
    </row>
    <row r="10240" spans="3:4" x14ac:dyDescent="0.35">
      <c r="C10240" s="3" t="s">
        <v>7992</v>
      </c>
      <c r="D10240" s="26">
        <v>0</v>
      </c>
    </row>
    <row r="10241" spans="3:4" x14ac:dyDescent="0.35">
      <c r="C10241" s="3" t="s">
        <v>9481</v>
      </c>
      <c r="D10241" s="26">
        <v>0</v>
      </c>
    </row>
    <row r="10242" spans="3:4" x14ac:dyDescent="0.35">
      <c r="C10242" s="3" t="s">
        <v>7993</v>
      </c>
      <c r="D10242" s="26">
        <v>0</v>
      </c>
    </row>
    <row r="10243" spans="3:4" x14ac:dyDescent="0.35">
      <c r="C10243" s="3" t="s">
        <v>9485</v>
      </c>
      <c r="D10243" s="26">
        <v>0</v>
      </c>
    </row>
    <row r="10244" spans="3:4" x14ac:dyDescent="0.35">
      <c r="C10244" s="3" t="s">
        <v>7994</v>
      </c>
      <c r="D10244" s="26">
        <v>0</v>
      </c>
    </row>
    <row r="10245" spans="3:4" x14ac:dyDescent="0.35">
      <c r="C10245" s="3" t="s">
        <v>9489</v>
      </c>
      <c r="D10245" s="26">
        <v>0</v>
      </c>
    </row>
    <row r="10246" spans="3:4" x14ac:dyDescent="0.35">
      <c r="C10246" s="3" t="s">
        <v>7995</v>
      </c>
      <c r="D10246" s="26">
        <v>0</v>
      </c>
    </row>
    <row r="10247" spans="3:4" x14ac:dyDescent="0.35">
      <c r="C10247" s="3" t="s">
        <v>9493</v>
      </c>
      <c r="D10247" s="26">
        <v>0</v>
      </c>
    </row>
    <row r="10248" spans="3:4" x14ac:dyDescent="0.35">
      <c r="C10248" s="3" t="s">
        <v>7996</v>
      </c>
      <c r="D10248" s="26">
        <v>0</v>
      </c>
    </row>
    <row r="10249" spans="3:4" x14ac:dyDescent="0.35">
      <c r="C10249" s="3" t="s">
        <v>9497</v>
      </c>
      <c r="D10249" s="26">
        <v>0</v>
      </c>
    </row>
    <row r="10250" spans="3:4" x14ac:dyDescent="0.35">
      <c r="C10250" s="3" t="s">
        <v>7997</v>
      </c>
      <c r="D10250" s="26">
        <v>0</v>
      </c>
    </row>
    <row r="10251" spans="3:4" x14ac:dyDescent="0.35">
      <c r="C10251" s="3" t="s">
        <v>9501</v>
      </c>
      <c r="D10251" s="26">
        <v>0</v>
      </c>
    </row>
    <row r="10252" spans="3:4" x14ac:dyDescent="0.35">
      <c r="C10252" s="3" t="s">
        <v>7998</v>
      </c>
      <c r="D10252" s="26">
        <v>0</v>
      </c>
    </row>
    <row r="10253" spans="3:4" x14ac:dyDescent="0.35">
      <c r="C10253" s="3" t="s">
        <v>9505</v>
      </c>
      <c r="D10253" s="26">
        <v>0</v>
      </c>
    </row>
    <row r="10254" spans="3:4" x14ac:dyDescent="0.35">
      <c r="C10254" s="3" t="s">
        <v>7999</v>
      </c>
      <c r="D10254" s="26">
        <v>0</v>
      </c>
    </row>
    <row r="10255" spans="3:4" x14ac:dyDescent="0.35">
      <c r="C10255" s="3" t="s">
        <v>9509</v>
      </c>
      <c r="D10255" s="26">
        <v>0</v>
      </c>
    </row>
    <row r="10256" spans="3:4" x14ac:dyDescent="0.35">
      <c r="C10256" s="3" t="s">
        <v>8000</v>
      </c>
      <c r="D10256" s="26">
        <v>0</v>
      </c>
    </row>
    <row r="10257" spans="3:4" x14ac:dyDescent="0.35">
      <c r="C10257" s="3" t="s">
        <v>9513</v>
      </c>
      <c r="D10257" s="26">
        <v>0</v>
      </c>
    </row>
    <row r="10258" spans="3:4" x14ac:dyDescent="0.35">
      <c r="C10258" s="3" t="s">
        <v>8001</v>
      </c>
      <c r="D10258" s="26">
        <v>0</v>
      </c>
    </row>
    <row r="10259" spans="3:4" x14ac:dyDescent="0.35">
      <c r="C10259" s="3" t="s">
        <v>9517</v>
      </c>
      <c r="D10259" s="26">
        <v>0</v>
      </c>
    </row>
    <row r="10260" spans="3:4" x14ac:dyDescent="0.35">
      <c r="C10260" s="3" t="s">
        <v>8002</v>
      </c>
      <c r="D10260" s="26">
        <v>0</v>
      </c>
    </row>
    <row r="10261" spans="3:4" x14ac:dyDescent="0.35">
      <c r="C10261" s="3" t="s">
        <v>9521</v>
      </c>
      <c r="D10261" s="26">
        <v>0</v>
      </c>
    </row>
    <row r="10262" spans="3:4" x14ac:dyDescent="0.35">
      <c r="C10262" s="3" t="s">
        <v>8003</v>
      </c>
      <c r="D10262" s="26">
        <v>0</v>
      </c>
    </row>
    <row r="10263" spans="3:4" x14ac:dyDescent="0.35">
      <c r="C10263" s="3" t="s">
        <v>9525</v>
      </c>
      <c r="D10263" s="26">
        <v>0</v>
      </c>
    </row>
    <row r="10264" spans="3:4" x14ac:dyDescent="0.35">
      <c r="C10264" s="3" t="s">
        <v>8004</v>
      </c>
      <c r="D10264" s="26">
        <v>0</v>
      </c>
    </row>
    <row r="10265" spans="3:4" x14ac:dyDescent="0.35">
      <c r="C10265" s="3" t="s">
        <v>9529</v>
      </c>
      <c r="D10265" s="26">
        <v>0</v>
      </c>
    </row>
    <row r="10266" spans="3:4" x14ac:dyDescent="0.35">
      <c r="C10266" s="3" t="s">
        <v>8005</v>
      </c>
      <c r="D10266" s="26">
        <v>0</v>
      </c>
    </row>
    <row r="10267" spans="3:4" x14ac:dyDescent="0.35">
      <c r="C10267" s="3" t="s">
        <v>9533</v>
      </c>
      <c r="D10267" s="26">
        <v>0</v>
      </c>
    </row>
    <row r="10268" spans="3:4" x14ac:dyDescent="0.35">
      <c r="C10268" s="3" t="s">
        <v>8006</v>
      </c>
      <c r="D10268" s="26">
        <v>0</v>
      </c>
    </row>
    <row r="10269" spans="3:4" x14ac:dyDescent="0.35">
      <c r="C10269" s="3" t="s">
        <v>9537</v>
      </c>
      <c r="D10269" s="26">
        <v>0</v>
      </c>
    </row>
    <row r="10270" spans="3:4" x14ac:dyDescent="0.35">
      <c r="C10270" s="3" t="s">
        <v>8007</v>
      </c>
      <c r="D10270" s="26">
        <v>0</v>
      </c>
    </row>
    <row r="10271" spans="3:4" x14ac:dyDescent="0.35">
      <c r="C10271" s="3" t="s">
        <v>9541</v>
      </c>
      <c r="D10271" s="26">
        <v>0</v>
      </c>
    </row>
    <row r="10272" spans="3:4" x14ac:dyDescent="0.35">
      <c r="C10272" s="3" t="s">
        <v>8008</v>
      </c>
      <c r="D10272" s="26">
        <v>0</v>
      </c>
    </row>
    <row r="10273" spans="3:4" x14ac:dyDescent="0.35">
      <c r="C10273" s="3" t="s">
        <v>9545</v>
      </c>
      <c r="D10273" s="26">
        <v>0</v>
      </c>
    </row>
    <row r="10274" spans="3:4" x14ac:dyDescent="0.35">
      <c r="C10274" s="3" t="s">
        <v>8009</v>
      </c>
      <c r="D10274" s="26">
        <v>0</v>
      </c>
    </row>
    <row r="10275" spans="3:4" x14ac:dyDescent="0.35">
      <c r="C10275" s="3" t="s">
        <v>9561</v>
      </c>
      <c r="D10275" s="26">
        <v>0</v>
      </c>
    </row>
    <row r="10276" spans="3:4" x14ac:dyDescent="0.35">
      <c r="C10276" s="3" t="s">
        <v>9563</v>
      </c>
      <c r="D10276" s="26">
        <v>0</v>
      </c>
    </row>
    <row r="10277" spans="3:4" x14ac:dyDescent="0.35">
      <c r="C10277" s="3" t="s">
        <v>9565</v>
      </c>
      <c r="D10277" s="26">
        <v>0</v>
      </c>
    </row>
    <row r="10278" spans="3:4" x14ac:dyDescent="0.35">
      <c r="C10278" s="3" t="s">
        <v>9567</v>
      </c>
      <c r="D10278" s="26">
        <v>0</v>
      </c>
    </row>
    <row r="10279" spans="3:4" x14ac:dyDescent="0.35">
      <c r="C10279" s="3" t="s">
        <v>8011</v>
      </c>
      <c r="D10279" s="26">
        <v>0</v>
      </c>
    </row>
    <row r="10280" spans="3:4" x14ac:dyDescent="0.35">
      <c r="C10280" s="3" t="s">
        <v>9571</v>
      </c>
      <c r="D10280" s="26">
        <v>0</v>
      </c>
    </row>
    <row r="10281" spans="3:4" x14ac:dyDescent="0.35">
      <c r="C10281" s="3" t="s">
        <v>8012</v>
      </c>
      <c r="D10281" s="26">
        <v>0</v>
      </c>
    </row>
    <row r="10282" spans="3:4" x14ac:dyDescent="0.35">
      <c r="C10282" s="3" t="s">
        <v>9575</v>
      </c>
      <c r="D10282" s="26">
        <v>0</v>
      </c>
    </row>
    <row r="10283" spans="3:4" x14ac:dyDescent="0.35">
      <c r="C10283" s="3" t="s">
        <v>8013</v>
      </c>
      <c r="D10283" s="26">
        <v>0</v>
      </c>
    </row>
    <row r="10284" spans="3:4" x14ac:dyDescent="0.35">
      <c r="C10284" s="3" t="s">
        <v>9579</v>
      </c>
      <c r="D10284" s="26">
        <v>0</v>
      </c>
    </row>
    <row r="10285" spans="3:4" x14ac:dyDescent="0.35">
      <c r="C10285" s="3" t="s">
        <v>8014</v>
      </c>
      <c r="D10285" s="26">
        <v>0</v>
      </c>
    </row>
    <row r="10286" spans="3:4" x14ac:dyDescent="0.35">
      <c r="C10286" s="3" t="s">
        <v>9583</v>
      </c>
      <c r="D10286" s="26">
        <v>0</v>
      </c>
    </row>
    <row r="10287" spans="3:4" x14ac:dyDescent="0.35">
      <c r="C10287" s="3" t="s">
        <v>8015</v>
      </c>
      <c r="D10287" s="26">
        <v>0</v>
      </c>
    </row>
    <row r="10288" spans="3:4" x14ac:dyDescent="0.35">
      <c r="C10288" s="3" t="s">
        <v>9587</v>
      </c>
      <c r="D10288" s="26">
        <v>0</v>
      </c>
    </row>
    <row r="10289" spans="3:4" x14ac:dyDescent="0.35">
      <c r="C10289" s="3" t="s">
        <v>8016</v>
      </c>
      <c r="D10289" s="26">
        <v>0</v>
      </c>
    </row>
    <row r="10290" spans="3:4" x14ac:dyDescent="0.35">
      <c r="C10290" s="3" t="s">
        <v>9591</v>
      </c>
      <c r="D10290" s="26">
        <v>0</v>
      </c>
    </row>
    <row r="10291" spans="3:4" x14ac:dyDescent="0.35">
      <c r="C10291" s="3" t="s">
        <v>8017</v>
      </c>
      <c r="D10291" s="26">
        <v>0</v>
      </c>
    </row>
    <row r="10292" spans="3:4" x14ac:dyDescent="0.35">
      <c r="C10292" s="3" t="s">
        <v>9595</v>
      </c>
      <c r="D10292" s="26">
        <v>0</v>
      </c>
    </row>
    <row r="10293" spans="3:4" x14ac:dyDescent="0.35">
      <c r="C10293" s="3" t="s">
        <v>8018</v>
      </c>
      <c r="D10293" s="26">
        <v>0</v>
      </c>
    </row>
    <row r="10294" spans="3:4" x14ac:dyDescent="0.35">
      <c r="C10294" s="3" t="s">
        <v>9599</v>
      </c>
      <c r="D10294" s="26">
        <v>0</v>
      </c>
    </row>
    <row r="10295" spans="3:4" x14ac:dyDescent="0.35">
      <c r="C10295" s="3" t="s">
        <v>8019</v>
      </c>
      <c r="D10295" s="26">
        <v>0</v>
      </c>
    </row>
    <row r="10296" spans="3:4" x14ac:dyDescent="0.35">
      <c r="C10296" s="3" t="s">
        <v>9603</v>
      </c>
      <c r="D10296" s="26">
        <v>0</v>
      </c>
    </row>
    <row r="10297" spans="3:4" x14ac:dyDescent="0.35">
      <c r="C10297" s="3" t="s">
        <v>8020</v>
      </c>
      <c r="D10297" s="26">
        <v>0</v>
      </c>
    </row>
    <row r="10298" spans="3:4" x14ac:dyDescent="0.35">
      <c r="C10298" s="3" t="s">
        <v>9607</v>
      </c>
      <c r="D10298" s="26">
        <v>0</v>
      </c>
    </row>
    <row r="10299" spans="3:4" x14ac:dyDescent="0.35">
      <c r="C10299" s="3" t="s">
        <v>8021</v>
      </c>
      <c r="D10299" s="26">
        <v>0</v>
      </c>
    </row>
    <row r="10300" spans="3:4" x14ac:dyDescent="0.35">
      <c r="C10300" s="3" t="s">
        <v>9611</v>
      </c>
      <c r="D10300" s="26">
        <v>0</v>
      </c>
    </row>
    <row r="10301" spans="3:4" x14ac:dyDescent="0.35">
      <c r="C10301" s="3" t="s">
        <v>8022</v>
      </c>
      <c r="D10301" s="26">
        <v>0</v>
      </c>
    </row>
    <row r="10302" spans="3:4" x14ac:dyDescent="0.35">
      <c r="C10302" s="3" t="s">
        <v>9615</v>
      </c>
      <c r="D10302" s="26">
        <v>0</v>
      </c>
    </row>
    <row r="10303" spans="3:4" x14ac:dyDescent="0.35">
      <c r="C10303" s="3" t="s">
        <v>8023</v>
      </c>
      <c r="D10303" s="26">
        <v>0</v>
      </c>
    </row>
    <row r="10304" spans="3:4" x14ac:dyDescent="0.35">
      <c r="C10304" s="3" t="s">
        <v>9619</v>
      </c>
      <c r="D10304" s="26">
        <v>0</v>
      </c>
    </row>
    <row r="10305" spans="3:4" x14ac:dyDescent="0.35">
      <c r="C10305" s="3" t="s">
        <v>8024</v>
      </c>
      <c r="D10305" s="26">
        <v>0</v>
      </c>
    </row>
    <row r="10306" spans="3:4" x14ac:dyDescent="0.35">
      <c r="C10306" s="3" t="s">
        <v>9623</v>
      </c>
      <c r="D10306" s="26">
        <v>0</v>
      </c>
    </row>
    <row r="10307" spans="3:4" x14ac:dyDescent="0.35">
      <c r="C10307" s="3" t="s">
        <v>8025</v>
      </c>
      <c r="D10307" s="26">
        <v>0</v>
      </c>
    </row>
    <row r="10308" spans="3:4" x14ac:dyDescent="0.35">
      <c r="C10308" s="3" t="s">
        <v>9627</v>
      </c>
      <c r="D10308" s="26">
        <v>0</v>
      </c>
    </row>
    <row r="10309" spans="3:4" x14ac:dyDescent="0.35">
      <c r="C10309" s="3" t="s">
        <v>8026</v>
      </c>
      <c r="D10309" s="26">
        <v>0</v>
      </c>
    </row>
    <row r="10310" spans="3:4" x14ac:dyDescent="0.35">
      <c r="C10310" s="3" t="s">
        <v>9631</v>
      </c>
      <c r="D10310" s="26">
        <v>0</v>
      </c>
    </row>
    <row r="10311" spans="3:4" x14ac:dyDescent="0.35">
      <c r="C10311" s="3" t="s">
        <v>8027</v>
      </c>
      <c r="D10311" s="26">
        <v>0</v>
      </c>
    </row>
    <row r="10312" spans="3:4" x14ac:dyDescent="0.35">
      <c r="C10312" s="3" t="s">
        <v>9635</v>
      </c>
      <c r="D10312" s="26">
        <v>0</v>
      </c>
    </row>
    <row r="10313" spans="3:4" x14ac:dyDescent="0.35">
      <c r="C10313" s="3" t="s">
        <v>8028</v>
      </c>
      <c r="D10313" s="26">
        <v>0</v>
      </c>
    </row>
    <row r="10314" spans="3:4" x14ac:dyDescent="0.35">
      <c r="C10314" s="3" t="s">
        <v>9639</v>
      </c>
      <c r="D10314" s="26">
        <v>0</v>
      </c>
    </row>
    <row r="10315" spans="3:4" x14ac:dyDescent="0.35">
      <c r="C10315" s="3" t="s">
        <v>8029</v>
      </c>
      <c r="D10315" s="26">
        <v>0</v>
      </c>
    </row>
    <row r="10316" spans="3:4" x14ac:dyDescent="0.35">
      <c r="C10316" s="3" t="s">
        <v>9643</v>
      </c>
      <c r="D10316" s="26">
        <v>0</v>
      </c>
    </row>
    <row r="10317" spans="3:4" x14ac:dyDescent="0.35">
      <c r="C10317" s="3" t="s">
        <v>8030</v>
      </c>
      <c r="D10317" s="26">
        <v>0</v>
      </c>
    </row>
    <row r="10318" spans="3:4" x14ac:dyDescent="0.35">
      <c r="C10318" s="3" t="s">
        <v>9647</v>
      </c>
      <c r="D10318" s="26">
        <v>0</v>
      </c>
    </row>
    <row r="10319" spans="3:4" x14ac:dyDescent="0.35">
      <c r="C10319" s="3" t="s">
        <v>8031</v>
      </c>
      <c r="D10319" s="26">
        <v>0</v>
      </c>
    </row>
    <row r="10320" spans="3:4" x14ac:dyDescent="0.35">
      <c r="C10320" s="3" t="s">
        <v>9651</v>
      </c>
      <c r="D10320" s="26">
        <v>0</v>
      </c>
    </row>
    <row r="10321" spans="3:4" x14ac:dyDescent="0.35">
      <c r="C10321" s="3" t="s">
        <v>7492</v>
      </c>
      <c r="D10321" s="26">
        <v>0</v>
      </c>
    </row>
    <row r="10322" spans="3:4" x14ac:dyDescent="0.35">
      <c r="C10322" s="3" t="s">
        <v>9655</v>
      </c>
      <c r="D10322" s="26">
        <v>0</v>
      </c>
    </row>
    <row r="10323" spans="3:4" x14ac:dyDescent="0.35">
      <c r="C10323" s="3" t="s">
        <v>8033</v>
      </c>
      <c r="D10323" s="26">
        <v>0</v>
      </c>
    </row>
    <row r="10324" spans="3:4" x14ac:dyDescent="0.35">
      <c r="C10324" s="3" t="s">
        <v>9659</v>
      </c>
      <c r="D10324" s="26">
        <v>0</v>
      </c>
    </row>
    <row r="10325" spans="3:4" x14ac:dyDescent="0.35">
      <c r="C10325" s="3" t="s">
        <v>8034</v>
      </c>
      <c r="D10325" s="26">
        <v>0</v>
      </c>
    </row>
    <row r="10326" spans="3:4" x14ac:dyDescent="0.35">
      <c r="C10326" s="3" t="s">
        <v>9663</v>
      </c>
      <c r="D10326" s="26">
        <v>0</v>
      </c>
    </row>
    <row r="10327" spans="3:4" x14ac:dyDescent="0.35">
      <c r="C10327" s="3" t="s">
        <v>8035</v>
      </c>
      <c r="D10327" s="26">
        <v>0</v>
      </c>
    </row>
    <row r="10328" spans="3:4" x14ac:dyDescent="0.35">
      <c r="C10328" s="3" t="s">
        <v>9667</v>
      </c>
      <c r="D10328" s="26">
        <v>0</v>
      </c>
    </row>
    <row r="10329" spans="3:4" x14ac:dyDescent="0.35">
      <c r="C10329" s="3" t="s">
        <v>8036</v>
      </c>
      <c r="D10329" s="26">
        <v>0</v>
      </c>
    </row>
    <row r="10330" spans="3:4" x14ac:dyDescent="0.35">
      <c r="C10330" s="3" t="s">
        <v>9671</v>
      </c>
      <c r="D10330" s="26">
        <v>0</v>
      </c>
    </row>
    <row r="10331" spans="3:4" x14ac:dyDescent="0.35">
      <c r="C10331" s="3" t="s">
        <v>8037</v>
      </c>
      <c r="D10331" s="26">
        <v>0</v>
      </c>
    </row>
    <row r="10332" spans="3:4" x14ac:dyDescent="0.35">
      <c r="C10332" s="3" t="s">
        <v>9675</v>
      </c>
      <c r="D10332" s="26">
        <v>0</v>
      </c>
    </row>
    <row r="10333" spans="3:4" x14ac:dyDescent="0.35">
      <c r="C10333" s="3" t="s">
        <v>8038</v>
      </c>
      <c r="D10333" s="26">
        <v>0</v>
      </c>
    </row>
    <row r="10334" spans="3:4" x14ac:dyDescent="0.35">
      <c r="C10334" s="3" t="s">
        <v>9679</v>
      </c>
      <c r="D10334" s="26">
        <v>0</v>
      </c>
    </row>
    <row r="10335" spans="3:4" x14ac:dyDescent="0.35">
      <c r="C10335" s="3" t="s">
        <v>8039</v>
      </c>
      <c r="D10335" s="26">
        <v>0</v>
      </c>
    </row>
    <row r="10336" spans="3:4" x14ac:dyDescent="0.35">
      <c r="C10336" s="3" t="s">
        <v>9683</v>
      </c>
      <c r="D10336" s="26">
        <v>0</v>
      </c>
    </row>
    <row r="10337" spans="3:4" x14ac:dyDescent="0.35">
      <c r="C10337" s="3" t="s">
        <v>8040</v>
      </c>
      <c r="D10337" s="26">
        <v>0</v>
      </c>
    </row>
    <row r="10338" spans="3:4" x14ac:dyDescent="0.35">
      <c r="C10338" s="3" t="s">
        <v>9687</v>
      </c>
      <c r="D10338" s="26">
        <v>0</v>
      </c>
    </row>
    <row r="10339" spans="3:4" x14ac:dyDescent="0.35">
      <c r="C10339" s="3" t="s">
        <v>8041</v>
      </c>
      <c r="D10339" s="26">
        <v>0</v>
      </c>
    </row>
    <row r="10340" spans="3:4" x14ac:dyDescent="0.35">
      <c r="C10340" s="3" t="s">
        <v>9691</v>
      </c>
      <c r="D10340" s="26">
        <v>0</v>
      </c>
    </row>
    <row r="10341" spans="3:4" x14ac:dyDescent="0.35">
      <c r="C10341" s="3" t="s">
        <v>8042</v>
      </c>
      <c r="D10341" s="26">
        <v>0</v>
      </c>
    </row>
    <row r="10342" spans="3:4" x14ac:dyDescent="0.35">
      <c r="C10342" s="3" t="s">
        <v>9695</v>
      </c>
      <c r="D10342" s="26">
        <v>0</v>
      </c>
    </row>
    <row r="10343" spans="3:4" x14ac:dyDescent="0.35">
      <c r="C10343" s="3" t="s">
        <v>8043</v>
      </c>
      <c r="D10343" s="26">
        <v>0</v>
      </c>
    </row>
    <row r="10344" spans="3:4" x14ac:dyDescent="0.35">
      <c r="C10344" s="3" t="s">
        <v>9699</v>
      </c>
      <c r="D10344" s="26">
        <v>0</v>
      </c>
    </row>
    <row r="10345" spans="3:4" x14ac:dyDescent="0.35">
      <c r="C10345" s="3" t="s">
        <v>8044</v>
      </c>
      <c r="D10345" s="26">
        <v>0</v>
      </c>
    </row>
    <row r="10346" spans="3:4" x14ac:dyDescent="0.35">
      <c r="C10346" s="3" t="s">
        <v>9703</v>
      </c>
      <c r="D10346" s="26">
        <v>0</v>
      </c>
    </row>
    <row r="10347" spans="3:4" x14ac:dyDescent="0.35">
      <c r="C10347" s="3" t="s">
        <v>8045</v>
      </c>
      <c r="D10347" s="26">
        <v>0</v>
      </c>
    </row>
    <row r="10348" spans="3:4" x14ac:dyDescent="0.35">
      <c r="C10348" s="3" t="s">
        <v>9707</v>
      </c>
      <c r="D10348" s="26">
        <v>0</v>
      </c>
    </row>
    <row r="10349" spans="3:4" x14ac:dyDescent="0.35">
      <c r="C10349" s="3" t="s">
        <v>8046</v>
      </c>
      <c r="D10349" s="26">
        <v>0</v>
      </c>
    </row>
    <row r="10350" spans="3:4" x14ac:dyDescent="0.35">
      <c r="C10350" s="3" t="s">
        <v>9711</v>
      </c>
      <c r="D10350" s="26">
        <v>0</v>
      </c>
    </row>
    <row r="10351" spans="3:4" x14ac:dyDescent="0.35">
      <c r="C10351" s="3" t="s">
        <v>8047</v>
      </c>
      <c r="D10351" s="26">
        <v>0</v>
      </c>
    </row>
    <row r="10352" spans="3:4" x14ac:dyDescent="0.35">
      <c r="C10352" s="3" t="s">
        <v>9715</v>
      </c>
      <c r="D10352" s="26">
        <v>0</v>
      </c>
    </row>
    <row r="10353" spans="3:4" x14ac:dyDescent="0.35">
      <c r="C10353" s="3" t="s">
        <v>8048</v>
      </c>
      <c r="D10353" s="26">
        <v>0</v>
      </c>
    </row>
    <row r="10354" spans="3:4" x14ac:dyDescent="0.35">
      <c r="C10354" s="3" t="s">
        <v>7497</v>
      </c>
      <c r="D10354" s="26">
        <v>0</v>
      </c>
    </row>
    <row r="10355" spans="3:4" x14ac:dyDescent="0.35">
      <c r="C10355" s="3" t="s">
        <v>8049</v>
      </c>
      <c r="D10355" s="26">
        <v>0</v>
      </c>
    </row>
    <row r="10356" spans="3:4" x14ac:dyDescent="0.35">
      <c r="C10356" s="3" t="s">
        <v>9723</v>
      </c>
      <c r="D10356" s="26">
        <v>0</v>
      </c>
    </row>
    <row r="10357" spans="3:4" x14ac:dyDescent="0.35">
      <c r="C10357" s="3" t="s">
        <v>8050</v>
      </c>
      <c r="D10357" s="26">
        <v>0</v>
      </c>
    </row>
    <row r="10358" spans="3:4" x14ac:dyDescent="0.35">
      <c r="C10358" s="3" t="s">
        <v>9727</v>
      </c>
      <c r="D10358" s="26">
        <v>0</v>
      </c>
    </row>
    <row r="10359" spans="3:4" x14ac:dyDescent="0.35">
      <c r="C10359" s="3" t="s">
        <v>8051</v>
      </c>
      <c r="D10359" s="26">
        <v>0</v>
      </c>
    </row>
    <row r="10360" spans="3:4" x14ac:dyDescent="0.35">
      <c r="C10360" s="3" t="s">
        <v>9731</v>
      </c>
      <c r="D10360" s="26">
        <v>0</v>
      </c>
    </row>
    <row r="10361" spans="3:4" x14ac:dyDescent="0.35">
      <c r="C10361" s="3" t="s">
        <v>8052</v>
      </c>
      <c r="D10361" s="26">
        <v>0</v>
      </c>
    </row>
    <row r="10362" spans="3:4" x14ac:dyDescent="0.35">
      <c r="C10362" s="3" t="s">
        <v>9735</v>
      </c>
      <c r="D10362" s="26">
        <v>0</v>
      </c>
    </row>
    <row r="10363" spans="3:4" x14ac:dyDescent="0.35">
      <c r="C10363" s="3" t="s">
        <v>8053</v>
      </c>
      <c r="D10363" s="26">
        <v>0</v>
      </c>
    </row>
    <row r="10364" spans="3:4" x14ac:dyDescent="0.35">
      <c r="C10364" s="3" t="s">
        <v>9739</v>
      </c>
      <c r="D10364" s="26">
        <v>0</v>
      </c>
    </row>
    <row r="10365" spans="3:4" x14ac:dyDescent="0.35">
      <c r="C10365" s="3" t="s">
        <v>8054</v>
      </c>
      <c r="D10365" s="26">
        <v>0</v>
      </c>
    </row>
    <row r="10366" spans="3:4" x14ac:dyDescent="0.35">
      <c r="C10366" s="3" t="s">
        <v>9743</v>
      </c>
      <c r="D10366" s="26">
        <v>0</v>
      </c>
    </row>
    <row r="10367" spans="3:4" x14ac:dyDescent="0.35">
      <c r="C10367" s="3" t="s">
        <v>8055</v>
      </c>
      <c r="D10367" s="26">
        <v>0</v>
      </c>
    </row>
    <row r="10368" spans="3:4" x14ac:dyDescent="0.35">
      <c r="C10368" s="3" t="s">
        <v>9747</v>
      </c>
      <c r="D10368" s="26">
        <v>0</v>
      </c>
    </row>
    <row r="10369" spans="3:4" x14ac:dyDescent="0.35">
      <c r="C10369" s="3" t="s">
        <v>8056</v>
      </c>
      <c r="D10369" s="26">
        <v>0</v>
      </c>
    </row>
    <row r="10370" spans="3:4" x14ac:dyDescent="0.35">
      <c r="C10370" s="3" t="s">
        <v>9751</v>
      </c>
      <c r="D10370" s="26">
        <v>0</v>
      </c>
    </row>
    <row r="10371" spans="3:4" x14ac:dyDescent="0.35">
      <c r="C10371" s="3" t="s">
        <v>8057</v>
      </c>
      <c r="D10371" s="26">
        <v>0</v>
      </c>
    </row>
    <row r="10372" spans="3:4" x14ac:dyDescent="0.35">
      <c r="C10372" s="3" t="s">
        <v>9755</v>
      </c>
      <c r="D10372" s="26">
        <v>0</v>
      </c>
    </row>
    <row r="10373" spans="3:4" x14ac:dyDescent="0.35">
      <c r="C10373" s="3" t="s">
        <v>8058</v>
      </c>
      <c r="D10373" s="26">
        <v>0</v>
      </c>
    </row>
    <row r="10374" spans="3:4" x14ac:dyDescent="0.35">
      <c r="C10374" s="3" t="s">
        <v>9759</v>
      </c>
      <c r="D10374" s="26">
        <v>0</v>
      </c>
    </row>
    <row r="10375" spans="3:4" x14ac:dyDescent="0.35">
      <c r="C10375" s="3" t="s">
        <v>8059</v>
      </c>
      <c r="D10375" s="26">
        <v>0</v>
      </c>
    </row>
    <row r="10376" spans="3:4" x14ac:dyDescent="0.35">
      <c r="C10376" s="3" t="s">
        <v>9763</v>
      </c>
      <c r="D10376" s="26">
        <v>0</v>
      </c>
    </row>
    <row r="10377" spans="3:4" x14ac:dyDescent="0.35">
      <c r="C10377" s="3" t="s">
        <v>8060</v>
      </c>
      <c r="D10377" s="26">
        <v>0</v>
      </c>
    </row>
    <row r="10378" spans="3:4" x14ac:dyDescent="0.35">
      <c r="C10378" s="3" t="s">
        <v>9767</v>
      </c>
      <c r="D10378" s="26">
        <v>0</v>
      </c>
    </row>
    <row r="10379" spans="3:4" x14ac:dyDescent="0.35">
      <c r="C10379" s="3" t="s">
        <v>8061</v>
      </c>
      <c r="D10379" s="26">
        <v>0</v>
      </c>
    </row>
    <row r="10380" spans="3:4" x14ac:dyDescent="0.35">
      <c r="C10380" s="3" t="s">
        <v>9771</v>
      </c>
      <c r="D10380" s="26">
        <v>0</v>
      </c>
    </row>
    <row r="10381" spans="3:4" x14ac:dyDescent="0.35">
      <c r="C10381" s="3" t="s">
        <v>8062</v>
      </c>
      <c r="D10381" s="26">
        <v>0</v>
      </c>
    </row>
    <row r="10382" spans="3:4" x14ac:dyDescent="0.35">
      <c r="C10382" s="3" t="s">
        <v>9775</v>
      </c>
      <c r="D10382" s="26">
        <v>0</v>
      </c>
    </row>
    <row r="10383" spans="3:4" x14ac:dyDescent="0.35">
      <c r="C10383" s="3" t="s">
        <v>8063</v>
      </c>
      <c r="D10383" s="26">
        <v>0</v>
      </c>
    </row>
    <row r="10384" spans="3:4" x14ac:dyDescent="0.35">
      <c r="C10384" s="3" t="s">
        <v>9779</v>
      </c>
      <c r="D10384" s="26">
        <v>0</v>
      </c>
    </row>
    <row r="10385" spans="3:4" x14ac:dyDescent="0.35">
      <c r="C10385" s="3" t="s">
        <v>8064</v>
      </c>
      <c r="D10385" s="26">
        <v>0</v>
      </c>
    </row>
    <row r="10386" spans="3:4" x14ac:dyDescent="0.35">
      <c r="C10386" s="3" t="s">
        <v>9783</v>
      </c>
      <c r="D10386" s="26">
        <v>0</v>
      </c>
    </row>
    <row r="10387" spans="3:4" x14ac:dyDescent="0.35">
      <c r="C10387" s="3" t="s">
        <v>8065</v>
      </c>
      <c r="D10387" s="26">
        <v>0</v>
      </c>
    </row>
    <row r="10388" spans="3:4" x14ac:dyDescent="0.35">
      <c r="C10388" s="3" t="s">
        <v>8636</v>
      </c>
      <c r="D10388" s="26">
        <v>0</v>
      </c>
    </row>
    <row r="10389" spans="3:4" x14ac:dyDescent="0.35">
      <c r="C10389" s="3" t="s">
        <v>8066</v>
      </c>
      <c r="D10389" s="26">
        <v>0</v>
      </c>
    </row>
    <row r="10390" spans="3:4" x14ac:dyDescent="0.35">
      <c r="C10390" s="3" t="s">
        <v>8638</v>
      </c>
      <c r="D10390" s="26">
        <v>0</v>
      </c>
    </row>
    <row r="10391" spans="3:4" x14ac:dyDescent="0.35">
      <c r="C10391" s="3" t="s">
        <v>8067</v>
      </c>
      <c r="D10391" s="26">
        <v>0</v>
      </c>
    </row>
    <row r="10392" spans="3:4" x14ac:dyDescent="0.35">
      <c r="C10392" s="3" t="s">
        <v>8640</v>
      </c>
      <c r="D10392" s="26">
        <v>0</v>
      </c>
    </row>
    <row r="10393" spans="3:4" x14ac:dyDescent="0.35">
      <c r="C10393" s="3" t="s">
        <v>8068</v>
      </c>
      <c r="D10393" s="26">
        <v>0</v>
      </c>
    </row>
    <row r="10394" spans="3:4" x14ac:dyDescent="0.35">
      <c r="C10394" s="3" t="s">
        <v>8642</v>
      </c>
      <c r="D10394" s="26">
        <v>0</v>
      </c>
    </row>
    <row r="10395" spans="3:4" x14ac:dyDescent="0.35">
      <c r="C10395" s="3" t="s">
        <v>8069</v>
      </c>
      <c r="D10395" s="26">
        <v>0</v>
      </c>
    </row>
    <row r="10396" spans="3:4" x14ac:dyDescent="0.35">
      <c r="C10396" s="3" t="s">
        <v>8644</v>
      </c>
      <c r="D10396" s="26">
        <v>0</v>
      </c>
    </row>
    <row r="10397" spans="3:4" x14ac:dyDescent="0.35">
      <c r="C10397" s="3" t="s">
        <v>8070</v>
      </c>
      <c r="D10397" s="26">
        <v>0</v>
      </c>
    </row>
    <row r="10398" spans="3:4" x14ac:dyDescent="0.35">
      <c r="C10398" s="3" t="s">
        <v>8646</v>
      </c>
      <c r="D10398" s="26">
        <v>0</v>
      </c>
    </row>
    <row r="10399" spans="3:4" x14ac:dyDescent="0.35">
      <c r="C10399" s="3" t="s">
        <v>8071</v>
      </c>
      <c r="D10399" s="26">
        <v>0</v>
      </c>
    </row>
    <row r="10400" spans="3:4" x14ac:dyDescent="0.35">
      <c r="C10400" s="3" t="s">
        <v>8648</v>
      </c>
      <c r="D10400" s="26">
        <v>0</v>
      </c>
    </row>
    <row r="10401" spans="3:4" x14ac:dyDescent="0.35">
      <c r="C10401" s="3" t="s">
        <v>8072</v>
      </c>
      <c r="D10401" s="26">
        <v>0</v>
      </c>
    </row>
    <row r="10402" spans="3:4" x14ac:dyDescent="0.35">
      <c r="C10402" s="3" t="s">
        <v>8650</v>
      </c>
      <c r="D10402" s="26">
        <v>0</v>
      </c>
    </row>
    <row r="10403" spans="3:4" x14ac:dyDescent="0.35">
      <c r="C10403" s="3" t="s">
        <v>8073</v>
      </c>
      <c r="D10403" s="26">
        <v>0</v>
      </c>
    </row>
    <row r="10404" spans="3:4" x14ac:dyDescent="0.35">
      <c r="C10404" s="3" t="s">
        <v>8652</v>
      </c>
      <c r="D10404" s="26">
        <v>0</v>
      </c>
    </row>
    <row r="10405" spans="3:4" x14ac:dyDescent="0.35">
      <c r="C10405" s="3" t="s">
        <v>8074</v>
      </c>
      <c r="D10405" s="26">
        <v>0</v>
      </c>
    </row>
    <row r="10406" spans="3:4" x14ac:dyDescent="0.35">
      <c r="C10406" s="3" t="s">
        <v>8654</v>
      </c>
      <c r="D10406" s="26">
        <v>0</v>
      </c>
    </row>
    <row r="10407" spans="3:4" x14ac:dyDescent="0.35">
      <c r="C10407" s="3" t="s">
        <v>8075</v>
      </c>
      <c r="D10407" s="26">
        <v>0</v>
      </c>
    </row>
    <row r="10408" spans="3:4" x14ac:dyDescent="0.35">
      <c r="C10408" s="3" t="s">
        <v>8656</v>
      </c>
      <c r="D10408" s="26">
        <v>0</v>
      </c>
    </row>
    <row r="10409" spans="3:4" x14ac:dyDescent="0.35">
      <c r="C10409" s="3" t="s">
        <v>8076</v>
      </c>
      <c r="D10409" s="26">
        <v>0</v>
      </c>
    </row>
    <row r="10410" spans="3:4" x14ac:dyDescent="0.35">
      <c r="C10410" s="3" t="s">
        <v>8658</v>
      </c>
      <c r="D10410" s="26">
        <v>0</v>
      </c>
    </row>
    <row r="10411" spans="3:4" x14ac:dyDescent="0.35">
      <c r="C10411" s="3" t="s">
        <v>8077</v>
      </c>
      <c r="D10411" s="26">
        <v>0</v>
      </c>
    </row>
    <row r="10412" spans="3:4" x14ac:dyDescent="0.35">
      <c r="C10412" s="3" t="s">
        <v>8660</v>
      </c>
      <c r="D10412" s="26">
        <v>0</v>
      </c>
    </row>
    <row r="10413" spans="3:4" x14ac:dyDescent="0.35">
      <c r="C10413" s="3" t="s">
        <v>8078</v>
      </c>
      <c r="D10413" s="26">
        <v>0</v>
      </c>
    </row>
    <row r="10414" spans="3:4" x14ac:dyDescent="0.35">
      <c r="C10414" s="3" t="s">
        <v>8662</v>
      </c>
      <c r="D10414" s="26">
        <v>0</v>
      </c>
    </row>
    <row r="10415" spans="3:4" x14ac:dyDescent="0.35">
      <c r="C10415" s="3" t="s">
        <v>8079</v>
      </c>
      <c r="D10415" s="26">
        <v>0</v>
      </c>
    </row>
    <row r="10416" spans="3:4" x14ac:dyDescent="0.35">
      <c r="C10416" s="3" t="s">
        <v>8664</v>
      </c>
      <c r="D10416" s="26">
        <v>0</v>
      </c>
    </row>
    <row r="10417" spans="3:4" x14ac:dyDescent="0.35">
      <c r="C10417" s="3" t="s">
        <v>8080</v>
      </c>
      <c r="D10417" s="26">
        <v>0</v>
      </c>
    </row>
    <row r="10418" spans="3:4" x14ac:dyDescent="0.35">
      <c r="C10418" s="3" t="s">
        <v>8666</v>
      </c>
      <c r="D10418" s="26">
        <v>0</v>
      </c>
    </row>
    <row r="10419" spans="3:4" x14ac:dyDescent="0.35">
      <c r="C10419" s="3" t="s">
        <v>8081</v>
      </c>
      <c r="D10419" s="26">
        <v>0</v>
      </c>
    </row>
    <row r="10420" spans="3:4" x14ac:dyDescent="0.35">
      <c r="C10420" s="3" t="s">
        <v>8668</v>
      </c>
      <c r="D10420" s="26">
        <v>0</v>
      </c>
    </row>
    <row r="10421" spans="3:4" x14ac:dyDescent="0.35">
      <c r="C10421" s="3" t="s">
        <v>8082</v>
      </c>
      <c r="D10421" s="26">
        <v>0</v>
      </c>
    </row>
    <row r="10422" spans="3:4" x14ac:dyDescent="0.35">
      <c r="C10422" s="3" t="s">
        <v>8670</v>
      </c>
      <c r="D10422" s="26">
        <v>0</v>
      </c>
    </row>
    <row r="10423" spans="3:4" x14ac:dyDescent="0.35">
      <c r="C10423" s="3" t="s">
        <v>8083</v>
      </c>
      <c r="D10423" s="26">
        <v>0</v>
      </c>
    </row>
    <row r="10424" spans="3:4" x14ac:dyDescent="0.35">
      <c r="C10424" s="3" t="s">
        <v>8672</v>
      </c>
      <c r="D10424" s="26">
        <v>0</v>
      </c>
    </row>
    <row r="10425" spans="3:4" x14ac:dyDescent="0.35">
      <c r="C10425" s="3" t="s">
        <v>8084</v>
      </c>
      <c r="D10425" s="26">
        <v>0</v>
      </c>
    </row>
    <row r="10426" spans="3:4" x14ac:dyDescent="0.35">
      <c r="C10426" s="3" t="s">
        <v>8674</v>
      </c>
      <c r="D10426" s="26">
        <v>0</v>
      </c>
    </row>
    <row r="10427" spans="3:4" x14ac:dyDescent="0.35">
      <c r="C10427" s="3" t="s">
        <v>8085</v>
      </c>
      <c r="D10427" s="26">
        <v>0</v>
      </c>
    </row>
    <row r="10428" spans="3:4" x14ac:dyDescent="0.35">
      <c r="C10428" s="3" t="s">
        <v>8676</v>
      </c>
      <c r="D10428" s="26">
        <v>0</v>
      </c>
    </row>
    <row r="10429" spans="3:4" x14ac:dyDescent="0.35">
      <c r="C10429" s="3" t="s">
        <v>8086</v>
      </c>
      <c r="D10429" s="26">
        <v>0</v>
      </c>
    </row>
    <row r="10430" spans="3:4" x14ac:dyDescent="0.35">
      <c r="C10430" s="3" t="s">
        <v>8678</v>
      </c>
      <c r="D10430" s="26">
        <v>0</v>
      </c>
    </row>
    <row r="10431" spans="3:4" x14ac:dyDescent="0.35">
      <c r="C10431" s="3" t="s">
        <v>8087</v>
      </c>
      <c r="D10431" s="26">
        <v>0</v>
      </c>
    </row>
    <row r="10432" spans="3:4" x14ac:dyDescent="0.35">
      <c r="C10432" s="3" t="s">
        <v>8680</v>
      </c>
      <c r="D10432" s="26">
        <v>0</v>
      </c>
    </row>
    <row r="10433" spans="3:4" x14ac:dyDescent="0.35">
      <c r="C10433" s="3" t="s">
        <v>8088</v>
      </c>
      <c r="D10433" s="26">
        <v>0</v>
      </c>
    </row>
    <row r="10434" spans="3:4" x14ac:dyDescent="0.35">
      <c r="C10434" s="3" t="s">
        <v>8682</v>
      </c>
      <c r="D10434" s="26">
        <v>0</v>
      </c>
    </row>
    <row r="10435" spans="3:4" x14ac:dyDescent="0.35">
      <c r="C10435" s="3" t="s">
        <v>8089</v>
      </c>
      <c r="D10435" s="26">
        <v>0</v>
      </c>
    </row>
    <row r="10436" spans="3:4" x14ac:dyDescent="0.35">
      <c r="C10436" s="3" t="s">
        <v>8684</v>
      </c>
      <c r="D10436" s="26">
        <v>0</v>
      </c>
    </row>
    <row r="10437" spans="3:4" x14ac:dyDescent="0.35">
      <c r="C10437" s="3" t="s">
        <v>8090</v>
      </c>
      <c r="D10437" s="26">
        <v>0</v>
      </c>
    </row>
    <row r="10438" spans="3:4" x14ac:dyDescent="0.35">
      <c r="C10438" s="3" t="s">
        <v>8686</v>
      </c>
      <c r="D10438" s="26">
        <v>0</v>
      </c>
    </row>
    <row r="10439" spans="3:4" x14ac:dyDescent="0.35">
      <c r="C10439" s="3" t="s">
        <v>8091</v>
      </c>
      <c r="D10439" s="26">
        <v>0</v>
      </c>
    </row>
    <row r="10440" spans="3:4" x14ac:dyDescent="0.35">
      <c r="C10440" s="3" t="s">
        <v>8688</v>
      </c>
      <c r="D10440" s="26">
        <v>0</v>
      </c>
    </row>
    <row r="10441" spans="3:4" x14ac:dyDescent="0.35">
      <c r="C10441" s="3" t="s">
        <v>8092</v>
      </c>
      <c r="D10441" s="26">
        <v>0</v>
      </c>
    </row>
    <row r="10442" spans="3:4" x14ac:dyDescent="0.35">
      <c r="C10442" s="3" t="s">
        <v>8690</v>
      </c>
      <c r="D10442" s="26">
        <v>0</v>
      </c>
    </row>
    <row r="10443" spans="3:4" x14ac:dyDescent="0.35">
      <c r="C10443" s="3" t="s">
        <v>8093</v>
      </c>
      <c r="D10443" s="26">
        <v>0</v>
      </c>
    </row>
    <row r="10444" spans="3:4" x14ac:dyDescent="0.35">
      <c r="C10444" s="3" t="s">
        <v>8692</v>
      </c>
      <c r="D10444" s="26">
        <v>0</v>
      </c>
    </row>
    <row r="10445" spans="3:4" x14ac:dyDescent="0.35">
      <c r="C10445" s="3" t="s">
        <v>8094</v>
      </c>
      <c r="D10445" s="26">
        <v>0</v>
      </c>
    </row>
    <row r="10446" spans="3:4" x14ac:dyDescent="0.35">
      <c r="C10446" s="3" t="s">
        <v>8694</v>
      </c>
      <c r="D10446" s="26">
        <v>0</v>
      </c>
    </row>
    <row r="10447" spans="3:4" x14ac:dyDescent="0.35">
      <c r="C10447" s="3" t="s">
        <v>8095</v>
      </c>
      <c r="D10447" s="26">
        <v>0</v>
      </c>
    </row>
    <row r="10448" spans="3:4" x14ac:dyDescent="0.35">
      <c r="C10448" s="3" t="s">
        <v>8696</v>
      </c>
      <c r="D10448" s="26">
        <v>0</v>
      </c>
    </row>
    <row r="10449" spans="3:4" x14ac:dyDescent="0.35">
      <c r="C10449" s="3" t="s">
        <v>8096</v>
      </c>
      <c r="D10449" s="26">
        <v>0</v>
      </c>
    </row>
    <row r="10450" spans="3:4" x14ac:dyDescent="0.35">
      <c r="C10450" s="3" t="s">
        <v>8698</v>
      </c>
      <c r="D10450" s="26">
        <v>0</v>
      </c>
    </row>
    <row r="10451" spans="3:4" x14ac:dyDescent="0.35">
      <c r="C10451" s="3" t="s">
        <v>8097</v>
      </c>
      <c r="D10451" s="26">
        <v>0</v>
      </c>
    </row>
    <row r="10452" spans="3:4" x14ac:dyDescent="0.35">
      <c r="C10452" s="3" t="s">
        <v>8700</v>
      </c>
      <c r="D10452" s="26">
        <v>0</v>
      </c>
    </row>
    <row r="10453" spans="3:4" x14ac:dyDescent="0.35">
      <c r="C10453" s="3" t="s">
        <v>8098</v>
      </c>
      <c r="D10453" s="26">
        <v>0</v>
      </c>
    </row>
    <row r="10454" spans="3:4" x14ac:dyDescent="0.35">
      <c r="C10454" s="3" t="s">
        <v>8702</v>
      </c>
      <c r="D10454" s="26">
        <v>0</v>
      </c>
    </row>
    <row r="10455" spans="3:4" x14ac:dyDescent="0.35">
      <c r="C10455" s="3" t="s">
        <v>8099</v>
      </c>
      <c r="D10455" s="26">
        <v>0</v>
      </c>
    </row>
    <row r="10456" spans="3:4" x14ac:dyDescent="0.35">
      <c r="C10456" s="3" t="s">
        <v>8704</v>
      </c>
      <c r="D10456" s="26">
        <v>0</v>
      </c>
    </row>
    <row r="10457" spans="3:4" x14ac:dyDescent="0.35">
      <c r="C10457" s="3" t="s">
        <v>8100</v>
      </c>
      <c r="D10457" s="26">
        <v>0</v>
      </c>
    </row>
    <row r="10458" spans="3:4" x14ac:dyDescent="0.35">
      <c r="C10458" s="3" t="s">
        <v>8706</v>
      </c>
      <c r="D10458" s="26">
        <v>0</v>
      </c>
    </row>
    <row r="10459" spans="3:4" x14ac:dyDescent="0.35">
      <c r="C10459" s="3" t="s">
        <v>8101</v>
      </c>
      <c r="D10459" s="26">
        <v>0</v>
      </c>
    </row>
    <row r="10460" spans="3:4" x14ac:dyDescent="0.35">
      <c r="C10460" s="3" t="s">
        <v>8708</v>
      </c>
      <c r="D10460" s="26">
        <v>0</v>
      </c>
    </row>
    <row r="10461" spans="3:4" x14ac:dyDescent="0.35">
      <c r="C10461" s="3" t="s">
        <v>8102</v>
      </c>
      <c r="D10461" s="26">
        <v>0</v>
      </c>
    </row>
    <row r="10462" spans="3:4" x14ac:dyDescent="0.35">
      <c r="C10462" s="3" t="s">
        <v>8710</v>
      </c>
      <c r="D10462" s="26">
        <v>0</v>
      </c>
    </row>
    <row r="10463" spans="3:4" x14ac:dyDescent="0.35">
      <c r="C10463" s="3" t="s">
        <v>8103</v>
      </c>
      <c r="D10463" s="26">
        <v>0</v>
      </c>
    </row>
    <row r="10464" spans="3:4" x14ac:dyDescent="0.35">
      <c r="C10464" s="3" t="s">
        <v>8712</v>
      </c>
      <c r="D10464" s="26">
        <v>0</v>
      </c>
    </row>
    <row r="10465" spans="3:4" x14ac:dyDescent="0.35">
      <c r="C10465" s="3" t="s">
        <v>8104</v>
      </c>
      <c r="D10465" s="26">
        <v>0</v>
      </c>
    </row>
    <row r="10466" spans="3:4" x14ac:dyDescent="0.35">
      <c r="C10466" s="3" t="s">
        <v>8714</v>
      </c>
      <c r="D10466" s="26">
        <v>0</v>
      </c>
    </row>
    <row r="10467" spans="3:4" x14ac:dyDescent="0.35">
      <c r="C10467" s="3" t="s">
        <v>8105</v>
      </c>
      <c r="D10467" s="26">
        <v>0</v>
      </c>
    </row>
    <row r="10468" spans="3:4" x14ac:dyDescent="0.35">
      <c r="C10468" s="3" t="s">
        <v>8716</v>
      </c>
      <c r="D10468" s="26">
        <v>0</v>
      </c>
    </row>
    <row r="10469" spans="3:4" x14ac:dyDescent="0.35">
      <c r="C10469" s="3" t="s">
        <v>8106</v>
      </c>
      <c r="D10469" s="26">
        <v>0</v>
      </c>
    </row>
    <row r="10470" spans="3:4" x14ac:dyDescent="0.35">
      <c r="C10470" s="3" t="s">
        <v>8718</v>
      </c>
      <c r="D10470" s="26">
        <v>0</v>
      </c>
    </row>
    <row r="10471" spans="3:4" x14ac:dyDescent="0.35">
      <c r="C10471" s="3" t="s">
        <v>8107</v>
      </c>
      <c r="D10471" s="26">
        <v>0</v>
      </c>
    </row>
    <row r="10472" spans="3:4" x14ac:dyDescent="0.35">
      <c r="C10472" s="3" t="s">
        <v>8720</v>
      </c>
      <c r="D10472" s="26">
        <v>0</v>
      </c>
    </row>
    <row r="10473" spans="3:4" x14ac:dyDescent="0.35">
      <c r="C10473" s="3" t="s">
        <v>8108</v>
      </c>
      <c r="D10473" s="26">
        <v>0</v>
      </c>
    </row>
    <row r="10474" spans="3:4" x14ac:dyDescent="0.35">
      <c r="C10474" s="3" t="s">
        <v>8722</v>
      </c>
      <c r="D10474" s="26">
        <v>0</v>
      </c>
    </row>
    <row r="10475" spans="3:4" x14ac:dyDescent="0.35">
      <c r="C10475" s="3" t="s">
        <v>8109</v>
      </c>
      <c r="D10475" s="26">
        <v>0</v>
      </c>
    </row>
    <row r="10476" spans="3:4" x14ac:dyDescent="0.35">
      <c r="C10476" s="3" t="s">
        <v>8724</v>
      </c>
      <c r="D10476" s="26">
        <v>0</v>
      </c>
    </row>
    <row r="10477" spans="3:4" x14ac:dyDescent="0.35">
      <c r="C10477" s="3" t="s">
        <v>8110</v>
      </c>
      <c r="D10477" s="26">
        <v>0</v>
      </c>
    </row>
    <row r="10478" spans="3:4" x14ac:dyDescent="0.35">
      <c r="C10478" s="3" t="s">
        <v>8726</v>
      </c>
      <c r="D10478" s="26">
        <v>0</v>
      </c>
    </row>
    <row r="10479" spans="3:4" x14ac:dyDescent="0.35">
      <c r="C10479" s="3" t="s">
        <v>8111</v>
      </c>
      <c r="D10479" s="26">
        <v>0</v>
      </c>
    </row>
    <row r="10480" spans="3:4" x14ac:dyDescent="0.35">
      <c r="C10480" s="3" t="s">
        <v>8728</v>
      </c>
      <c r="D10480" s="26">
        <v>0</v>
      </c>
    </row>
    <row r="10481" spans="3:4" x14ac:dyDescent="0.35">
      <c r="C10481" s="3" t="s">
        <v>8112</v>
      </c>
      <c r="D10481" s="26">
        <v>0</v>
      </c>
    </row>
    <row r="10482" spans="3:4" x14ac:dyDescent="0.35">
      <c r="C10482" s="3" t="s">
        <v>8730</v>
      </c>
      <c r="D10482" s="26">
        <v>0</v>
      </c>
    </row>
    <row r="10483" spans="3:4" x14ac:dyDescent="0.35">
      <c r="C10483" s="3" t="s">
        <v>8113</v>
      </c>
      <c r="D10483" s="26">
        <v>0</v>
      </c>
    </row>
    <row r="10484" spans="3:4" x14ac:dyDescent="0.35">
      <c r="C10484" s="3" t="s">
        <v>8732</v>
      </c>
      <c r="D10484" s="26">
        <v>0</v>
      </c>
    </row>
    <row r="10485" spans="3:4" x14ac:dyDescent="0.35">
      <c r="C10485" s="3" t="s">
        <v>8114</v>
      </c>
      <c r="D10485" s="26">
        <v>0</v>
      </c>
    </row>
    <row r="10486" spans="3:4" x14ac:dyDescent="0.35">
      <c r="C10486" s="3" t="s">
        <v>8734</v>
      </c>
      <c r="D10486" s="26">
        <v>0</v>
      </c>
    </row>
    <row r="10487" spans="3:4" x14ac:dyDescent="0.35">
      <c r="C10487" s="3" t="s">
        <v>8115</v>
      </c>
      <c r="D10487" s="26">
        <v>0</v>
      </c>
    </row>
    <row r="10488" spans="3:4" x14ac:dyDescent="0.35">
      <c r="C10488" s="3" t="s">
        <v>8736</v>
      </c>
      <c r="D10488" s="26">
        <v>0</v>
      </c>
    </row>
    <row r="10489" spans="3:4" x14ac:dyDescent="0.35">
      <c r="C10489" s="3" t="s">
        <v>8116</v>
      </c>
      <c r="D10489" s="26">
        <v>0</v>
      </c>
    </row>
    <row r="10490" spans="3:4" x14ac:dyDescent="0.35">
      <c r="C10490" s="3" t="s">
        <v>8738</v>
      </c>
      <c r="D10490" s="26">
        <v>0</v>
      </c>
    </row>
    <row r="10491" spans="3:4" x14ac:dyDescent="0.35">
      <c r="C10491" s="3" t="s">
        <v>8117</v>
      </c>
      <c r="D10491" s="26">
        <v>0</v>
      </c>
    </row>
    <row r="10492" spans="3:4" x14ac:dyDescent="0.35">
      <c r="C10492" s="3" t="s">
        <v>8740</v>
      </c>
      <c r="D10492" s="26">
        <v>0</v>
      </c>
    </row>
    <row r="10493" spans="3:4" x14ac:dyDescent="0.35">
      <c r="C10493" s="3" t="s">
        <v>8118</v>
      </c>
      <c r="D10493" s="26">
        <v>0</v>
      </c>
    </row>
    <row r="10494" spans="3:4" x14ac:dyDescent="0.35">
      <c r="C10494" s="3" t="s">
        <v>8742</v>
      </c>
      <c r="D10494" s="26">
        <v>0</v>
      </c>
    </row>
    <row r="10495" spans="3:4" x14ac:dyDescent="0.35">
      <c r="C10495" s="3" t="s">
        <v>8119</v>
      </c>
      <c r="D10495" s="26">
        <v>0</v>
      </c>
    </row>
    <row r="10496" spans="3:4" x14ac:dyDescent="0.35">
      <c r="C10496" s="3" t="s">
        <v>8744</v>
      </c>
      <c r="D10496" s="26">
        <v>0</v>
      </c>
    </row>
    <row r="10497" spans="3:4" x14ac:dyDescent="0.35">
      <c r="C10497" s="3" t="s">
        <v>8120</v>
      </c>
      <c r="D10497" s="26">
        <v>0</v>
      </c>
    </row>
    <row r="10498" spans="3:4" x14ac:dyDescent="0.35">
      <c r="C10498" s="3" t="s">
        <v>8746</v>
      </c>
      <c r="D10498" s="26">
        <v>0</v>
      </c>
    </row>
    <row r="10499" spans="3:4" x14ac:dyDescent="0.35">
      <c r="C10499" s="3" t="s">
        <v>8121</v>
      </c>
      <c r="D10499" s="26">
        <v>0</v>
      </c>
    </row>
    <row r="10500" spans="3:4" x14ac:dyDescent="0.35">
      <c r="C10500" s="3" t="s">
        <v>8748</v>
      </c>
      <c r="D10500" s="26">
        <v>0</v>
      </c>
    </row>
    <row r="10501" spans="3:4" x14ac:dyDescent="0.35">
      <c r="C10501" s="3" t="s">
        <v>8122</v>
      </c>
      <c r="D10501" s="26">
        <v>0</v>
      </c>
    </row>
    <row r="10502" spans="3:4" x14ac:dyDescent="0.35">
      <c r="C10502" s="3" t="s">
        <v>8750</v>
      </c>
      <c r="D10502" s="26">
        <v>0</v>
      </c>
    </row>
    <row r="10503" spans="3:4" x14ac:dyDescent="0.35">
      <c r="C10503" s="3" t="s">
        <v>8123</v>
      </c>
      <c r="D10503" s="26">
        <v>0</v>
      </c>
    </row>
    <row r="10504" spans="3:4" x14ac:dyDescent="0.35">
      <c r="C10504" s="3" t="s">
        <v>8752</v>
      </c>
      <c r="D10504" s="26">
        <v>0</v>
      </c>
    </row>
    <row r="10505" spans="3:4" x14ac:dyDescent="0.35">
      <c r="C10505" s="3" t="s">
        <v>8124</v>
      </c>
      <c r="D10505" s="26">
        <v>0</v>
      </c>
    </row>
    <row r="10506" spans="3:4" x14ac:dyDescent="0.35">
      <c r="C10506" s="3" t="s">
        <v>8754</v>
      </c>
      <c r="D10506" s="26">
        <v>0</v>
      </c>
    </row>
    <row r="10507" spans="3:4" x14ac:dyDescent="0.35">
      <c r="C10507" s="3" t="s">
        <v>8125</v>
      </c>
      <c r="D10507" s="26">
        <v>0</v>
      </c>
    </row>
    <row r="10508" spans="3:4" x14ac:dyDescent="0.35">
      <c r="C10508" s="3" t="s">
        <v>8756</v>
      </c>
      <c r="D10508" s="26">
        <v>0</v>
      </c>
    </row>
    <row r="10509" spans="3:4" x14ac:dyDescent="0.35">
      <c r="C10509" s="3" t="s">
        <v>8126</v>
      </c>
      <c r="D10509" s="26">
        <v>0</v>
      </c>
    </row>
    <row r="10510" spans="3:4" x14ac:dyDescent="0.35">
      <c r="C10510" s="3" t="s">
        <v>8758</v>
      </c>
      <c r="D10510" s="26">
        <v>0</v>
      </c>
    </row>
    <row r="10511" spans="3:4" x14ac:dyDescent="0.35">
      <c r="C10511" s="3" t="s">
        <v>8127</v>
      </c>
      <c r="D10511" s="26">
        <v>0</v>
      </c>
    </row>
    <row r="10512" spans="3:4" x14ac:dyDescent="0.35">
      <c r="C10512" s="3" t="s">
        <v>8760</v>
      </c>
      <c r="D10512" s="26">
        <v>0</v>
      </c>
    </row>
    <row r="10513" spans="3:4" x14ac:dyDescent="0.35">
      <c r="C10513" s="3" t="s">
        <v>8128</v>
      </c>
      <c r="D10513" s="26">
        <v>0</v>
      </c>
    </row>
    <row r="10514" spans="3:4" x14ac:dyDescent="0.35">
      <c r="C10514" s="3" t="s">
        <v>8762</v>
      </c>
      <c r="D10514" s="26">
        <v>0</v>
      </c>
    </row>
    <row r="10515" spans="3:4" x14ac:dyDescent="0.35">
      <c r="C10515" s="3" t="s">
        <v>8129</v>
      </c>
      <c r="D10515" s="26">
        <v>0</v>
      </c>
    </row>
    <row r="10516" spans="3:4" x14ac:dyDescent="0.35">
      <c r="C10516" s="3" t="s">
        <v>8764</v>
      </c>
      <c r="D10516" s="26">
        <v>0</v>
      </c>
    </row>
    <row r="10517" spans="3:4" x14ac:dyDescent="0.35">
      <c r="C10517" s="3" t="s">
        <v>8130</v>
      </c>
      <c r="D10517" s="26">
        <v>0</v>
      </c>
    </row>
    <row r="10518" spans="3:4" x14ac:dyDescent="0.35">
      <c r="C10518" s="3" t="s">
        <v>8766</v>
      </c>
      <c r="D10518" s="26">
        <v>0</v>
      </c>
    </row>
    <row r="10519" spans="3:4" x14ac:dyDescent="0.35">
      <c r="C10519" s="3" t="s">
        <v>8131</v>
      </c>
      <c r="D10519" s="26">
        <v>0</v>
      </c>
    </row>
    <row r="10520" spans="3:4" x14ac:dyDescent="0.35">
      <c r="C10520" s="3" t="s">
        <v>8768</v>
      </c>
      <c r="D10520" s="26">
        <v>0</v>
      </c>
    </row>
    <row r="10521" spans="3:4" x14ac:dyDescent="0.35">
      <c r="C10521" s="3" t="s">
        <v>8132</v>
      </c>
      <c r="D10521" s="26">
        <v>0</v>
      </c>
    </row>
    <row r="10522" spans="3:4" x14ac:dyDescent="0.35">
      <c r="C10522" s="3" t="s">
        <v>8770</v>
      </c>
      <c r="D10522" s="26">
        <v>0</v>
      </c>
    </row>
    <row r="10523" spans="3:4" x14ac:dyDescent="0.35">
      <c r="C10523" s="3" t="s">
        <v>8133</v>
      </c>
      <c r="D10523" s="26">
        <v>0</v>
      </c>
    </row>
    <row r="10524" spans="3:4" x14ac:dyDescent="0.35">
      <c r="C10524" s="3" t="s">
        <v>8772</v>
      </c>
      <c r="D10524" s="26">
        <v>0</v>
      </c>
    </row>
    <row r="10525" spans="3:4" x14ac:dyDescent="0.35">
      <c r="C10525" s="3" t="s">
        <v>8134</v>
      </c>
      <c r="D10525" s="26">
        <v>0</v>
      </c>
    </row>
    <row r="10526" spans="3:4" x14ac:dyDescent="0.35">
      <c r="C10526" s="3" t="s">
        <v>8774</v>
      </c>
      <c r="D10526" s="26">
        <v>0</v>
      </c>
    </row>
    <row r="10527" spans="3:4" x14ac:dyDescent="0.35">
      <c r="C10527" s="3" t="s">
        <v>8135</v>
      </c>
      <c r="D10527" s="26">
        <v>0</v>
      </c>
    </row>
    <row r="10528" spans="3:4" x14ac:dyDescent="0.35">
      <c r="C10528" s="3" t="s">
        <v>8776</v>
      </c>
      <c r="D10528" s="26">
        <v>0</v>
      </c>
    </row>
    <row r="10529" spans="3:4" x14ac:dyDescent="0.35">
      <c r="C10529" s="3" t="s">
        <v>8136</v>
      </c>
      <c r="D10529" s="26">
        <v>0</v>
      </c>
    </row>
    <row r="10530" spans="3:4" x14ac:dyDescent="0.35">
      <c r="C10530" s="3" t="s">
        <v>8778</v>
      </c>
      <c r="D10530" s="26">
        <v>0</v>
      </c>
    </row>
    <row r="10531" spans="3:4" x14ac:dyDescent="0.35">
      <c r="C10531" s="3" t="s">
        <v>8137</v>
      </c>
      <c r="D10531" s="26">
        <v>0</v>
      </c>
    </row>
    <row r="10532" spans="3:4" x14ac:dyDescent="0.35">
      <c r="C10532" s="3" t="s">
        <v>8780</v>
      </c>
      <c r="D10532" s="26">
        <v>0</v>
      </c>
    </row>
    <row r="10533" spans="3:4" x14ac:dyDescent="0.35">
      <c r="C10533" s="3" t="s">
        <v>8138</v>
      </c>
      <c r="D10533" s="26">
        <v>0</v>
      </c>
    </row>
    <row r="10534" spans="3:4" x14ac:dyDescent="0.35">
      <c r="C10534" s="3" t="s">
        <v>8782</v>
      </c>
      <c r="D10534" s="26">
        <v>0</v>
      </c>
    </row>
    <row r="10535" spans="3:4" x14ac:dyDescent="0.35">
      <c r="C10535" s="3" t="s">
        <v>8139</v>
      </c>
      <c r="D10535" s="26">
        <v>0</v>
      </c>
    </row>
    <row r="10536" spans="3:4" x14ac:dyDescent="0.35">
      <c r="C10536" s="3" t="s">
        <v>8784</v>
      </c>
      <c r="D10536" s="26">
        <v>0</v>
      </c>
    </row>
    <row r="10537" spans="3:4" x14ac:dyDescent="0.35">
      <c r="C10537" s="3" t="s">
        <v>8140</v>
      </c>
      <c r="D10537" s="26">
        <v>0</v>
      </c>
    </row>
    <row r="10538" spans="3:4" x14ac:dyDescent="0.35">
      <c r="C10538" s="3" t="s">
        <v>8786</v>
      </c>
      <c r="D10538" s="26">
        <v>0</v>
      </c>
    </row>
    <row r="10539" spans="3:4" x14ac:dyDescent="0.35">
      <c r="C10539" s="3" t="s">
        <v>8141</v>
      </c>
      <c r="D10539" s="26">
        <v>0</v>
      </c>
    </row>
    <row r="10540" spans="3:4" x14ac:dyDescent="0.35">
      <c r="C10540" s="3" t="s">
        <v>8788</v>
      </c>
      <c r="D10540" s="26">
        <v>0</v>
      </c>
    </row>
    <row r="10541" spans="3:4" x14ac:dyDescent="0.35">
      <c r="C10541" s="3" t="s">
        <v>8142</v>
      </c>
      <c r="D10541" s="26">
        <v>0</v>
      </c>
    </row>
    <row r="10542" spans="3:4" x14ac:dyDescent="0.35">
      <c r="C10542" s="3" t="s">
        <v>8790</v>
      </c>
      <c r="D10542" s="26">
        <v>0</v>
      </c>
    </row>
    <row r="10543" spans="3:4" x14ac:dyDescent="0.35">
      <c r="C10543" s="3" t="s">
        <v>8143</v>
      </c>
      <c r="D10543" s="26">
        <v>0</v>
      </c>
    </row>
    <row r="10544" spans="3:4" x14ac:dyDescent="0.35">
      <c r="C10544" s="3" t="s">
        <v>8792</v>
      </c>
      <c r="D10544" s="26">
        <v>0</v>
      </c>
    </row>
    <row r="10545" spans="3:4" x14ac:dyDescent="0.35">
      <c r="C10545" s="3" t="s">
        <v>8144</v>
      </c>
      <c r="D10545" s="26">
        <v>0</v>
      </c>
    </row>
    <row r="10546" spans="3:4" x14ac:dyDescent="0.35">
      <c r="C10546" s="3" t="s">
        <v>8794</v>
      </c>
      <c r="D10546" s="26">
        <v>0</v>
      </c>
    </row>
    <row r="10547" spans="3:4" x14ac:dyDescent="0.35">
      <c r="C10547" s="3" t="s">
        <v>8145</v>
      </c>
      <c r="D10547" s="26">
        <v>0</v>
      </c>
    </row>
    <row r="10548" spans="3:4" x14ac:dyDescent="0.35">
      <c r="C10548" s="3" t="s">
        <v>8796</v>
      </c>
      <c r="D10548" s="26">
        <v>0</v>
      </c>
    </row>
    <row r="10549" spans="3:4" x14ac:dyDescent="0.35">
      <c r="C10549" s="3" t="s">
        <v>8146</v>
      </c>
      <c r="D10549" s="26">
        <v>0</v>
      </c>
    </row>
    <row r="10550" spans="3:4" x14ac:dyDescent="0.35">
      <c r="C10550" s="3" t="s">
        <v>8798</v>
      </c>
      <c r="D10550" s="26">
        <v>0</v>
      </c>
    </row>
    <row r="10551" spans="3:4" x14ac:dyDescent="0.35">
      <c r="C10551" s="3" t="s">
        <v>8147</v>
      </c>
      <c r="D10551" s="26">
        <v>0</v>
      </c>
    </row>
    <row r="10552" spans="3:4" x14ac:dyDescent="0.35">
      <c r="C10552" s="3" t="s">
        <v>8800</v>
      </c>
      <c r="D10552" s="26">
        <v>0</v>
      </c>
    </row>
    <row r="10553" spans="3:4" x14ac:dyDescent="0.35">
      <c r="C10553" s="3" t="s">
        <v>8148</v>
      </c>
      <c r="D10553" s="26">
        <v>0</v>
      </c>
    </row>
    <row r="10554" spans="3:4" x14ac:dyDescent="0.35">
      <c r="C10554" s="3" t="s">
        <v>8802</v>
      </c>
      <c r="D10554" s="26">
        <v>0</v>
      </c>
    </row>
    <row r="10555" spans="3:4" x14ac:dyDescent="0.35">
      <c r="C10555" s="3" t="s">
        <v>8149</v>
      </c>
      <c r="D10555" s="26">
        <v>0</v>
      </c>
    </row>
    <row r="10556" spans="3:4" x14ac:dyDescent="0.35">
      <c r="C10556" s="3" t="s">
        <v>8804</v>
      </c>
      <c r="D10556" s="26">
        <v>0</v>
      </c>
    </row>
    <row r="10557" spans="3:4" x14ac:dyDescent="0.35">
      <c r="C10557" s="3" t="s">
        <v>8150</v>
      </c>
      <c r="D10557" s="26">
        <v>0</v>
      </c>
    </row>
    <row r="10558" spans="3:4" x14ac:dyDescent="0.35">
      <c r="C10558" s="3" t="s">
        <v>8806</v>
      </c>
      <c r="D10558" s="26">
        <v>0</v>
      </c>
    </row>
    <row r="10559" spans="3:4" x14ac:dyDescent="0.35">
      <c r="C10559" s="3" t="s">
        <v>8151</v>
      </c>
      <c r="D10559" s="26">
        <v>0</v>
      </c>
    </row>
    <row r="10560" spans="3:4" x14ac:dyDescent="0.35">
      <c r="C10560" s="3" t="s">
        <v>8808</v>
      </c>
      <c r="D10560" s="26">
        <v>0</v>
      </c>
    </row>
    <row r="10561" spans="3:4" x14ac:dyDescent="0.35">
      <c r="C10561" s="3" t="s">
        <v>8152</v>
      </c>
      <c r="D10561" s="26">
        <v>0</v>
      </c>
    </row>
    <row r="10562" spans="3:4" x14ac:dyDescent="0.35">
      <c r="C10562" s="3" t="s">
        <v>8810</v>
      </c>
      <c r="D10562" s="26">
        <v>0</v>
      </c>
    </row>
    <row r="10563" spans="3:4" x14ac:dyDescent="0.35">
      <c r="C10563" s="3" t="s">
        <v>8153</v>
      </c>
      <c r="D10563" s="26">
        <v>0</v>
      </c>
    </row>
    <row r="10564" spans="3:4" x14ac:dyDescent="0.35">
      <c r="C10564" s="3" t="s">
        <v>8812</v>
      </c>
      <c r="D10564" s="26">
        <v>0</v>
      </c>
    </row>
    <row r="10565" spans="3:4" x14ac:dyDescent="0.35">
      <c r="C10565" s="3" t="s">
        <v>8154</v>
      </c>
      <c r="D10565" s="26">
        <v>0</v>
      </c>
    </row>
    <row r="10566" spans="3:4" x14ac:dyDescent="0.35">
      <c r="C10566" s="3" t="s">
        <v>8814</v>
      </c>
      <c r="D10566" s="26">
        <v>0</v>
      </c>
    </row>
    <row r="10567" spans="3:4" x14ac:dyDescent="0.35">
      <c r="C10567" s="3" t="s">
        <v>8155</v>
      </c>
      <c r="D10567" s="26">
        <v>0</v>
      </c>
    </row>
    <row r="10568" spans="3:4" x14ac:dyDescent="0.35">
      <c r="C10568" s="3" t="s">
        <v>8816</v>
      </c>
      <c r="D10568" s="26">
        <v>0</v>
      </c>
    </row>
    <row r="10569" spans="3:4" x14ac:dyDescent="0.35">
      <c r="C10569" s="3" t="s">
        <v>8156</v>
      </c>
      <c r="D10569" s="26">
        <v>0</v>
      </c>
    </row>
    <row r="10570" spans="3:4" x14ac:dyDescent="0.35">
      <c r="C10570" s="3" t="s">
        <v>8818</v>
      </c>
      <c r="D10570" s="26">
        <v>0</v>
      </c>
    </row>
    <row r="10571" spans="3:4" x14ac:dyDescent="0.35">
      <c r="C10571" s="3" t="s">
        <v>8157</v>
      </c>
      <c r="D10571" s="26">
        <v>0</v>
      </c>
    </row>
    <row r="10572" spans="3:4" x14ac:dyDescent="0.35">
      <c r="C10572" s="3" t="s">
        <v>8820</v>
      </c>
      <c r="D10572" s="26">
        <v>0</v>
      </c>
    </row>
    <row r="10573" spans="3:4" x14ac:dyDescent="0.35">
      <c r="C10573" s="3" t="s">
        <v>8158</v>
      </c>
      <c r="D10573" s="26">
        <v>0</v>
      </c>
    </row>
    <row r="10574" spans="3:4" x14ac:dyDescent="0.35">
      <c r="C10574" s="3" t="s">
        <v>8822</v>
      </c>
      <c r="D10574" s="26">
        <v>0</v>
      </c>
    </row>
    <row r="10575" spans="3:4" x14ac:dyDescent="0.35">
      <c r="C10575" s="3" t="s">
        <v>8159</v>
      </c>
      <c r="D10575" s="26">
        <v>0</v>
      </c>
    </row>
    <row r="10576" spans="3:4" x14ac:dyDescent="0.35">
      <c r="C10576" s="3" t="s">
        <v>8824</v>
      </c>
      <c r="D10576" s="26">
        <v>0</v>
      </c>
    </row>
    <row r="10577" spans="3:4" x14ac:dyDescent="0.35">
      <c r="C10577" s="3" t="s">
        <v>8160</v>
      </c>
      <c r="D10577" s="26">
        <v>0</v>
      </c>
    </row>
    <row r="10578" spans="3:4" x14ac:dyDescent="0.35">
      <c r="C10578" s="3" t="s">
        <v>8826</v>
      </c>
      <c r="D10578" s="26">
        <v>0</v>
      </c>
    </row>
    <row r="10579" spans="3:4" x14ac:dyDescent="0.35">
      <c r="C10579" s="3" t="s">
        <v>8161</v>
      </c>
      <c r="D10579" s="26">
        <v>0</v>
      </c>
    </row>
    <row r="10580" spans="3:4" x14ac:dyDescent="0.35">
      <c r="C10580" s="3" t="s">
        <v>8828</v>
      </c>
      <c r="D10580" s="26">
        <v>0</v>
      </c>
    </row>
    <row r="10581" spans="3:4" x14ac:dyDescent="0.35">
      <c r="C10581" s="3" t="s">
        <v>8162</v>
      </c>
      <c r="D10581" s="26">
        <v>0</v>
      </c>
    </row>
    <row r="10582" spans="3:4" x14ac:dyDescent="0.35">
      <c r="C10582" s="3" t="s">
        <v>8830</v>
      </c>
      <c r="D10582" s="26">
        <v>0</v>
      </c>
    </row>
    <row r="10583" spans="3:4" x14ac:dyDescent="0.35">
      <c r="C10583" s="3" t="s">
        <v>8163</v>
      </c>
      <c r="D10583" s="26">
        <v>0</v>
      </c>
    </row>
    <row r="10584" spans="3:4" x14ac:dyDescent="0.35">
      <c r="C10584" s="3" t="s">
        <v>8832</v>
      </c>
      <c r="D10584" s="26">
        <v>0</v>
      </c>
    </row>
    <row r="10585" spans="3:4" x14ac:dyDescent="0.35">
      <c r="C10585" s="3" t="s">
        <v>8164</v>
      </c>
      <c r="D10585" s="26">
        <v>0</v>
      </c>
    </row>
    <row r="10586" spans="3:4" x14ac:dyDescent="0.35">
      <c r="C10586" s="3" t="s">
        <v>8834</v>
      </c>
      <c r="D10586" s="26">
        <v>0</v>
      </c>
    </row>
    <row r="10587" spans="3:4" x14ac:dyDescent="0.35">
      <c r="C10587" s="3" t="s">
        <v>8165</v>
      </c>
      <c r="D10587" s="26">
        <v>0</v>
      </c>
    </row>
    <row r="10588" spans="3:4" x14ac:dyDescent="0.35">
      <c r="C10588" s="3" t="s">
        <v>8836</v>
      </c>
      <c r="D10588" s="26">
        <v>0</v>
      </c>
    </row>
    <row r="10589" spans="3:4" x14ac:dyDescent="0.35">
      <c r="C10589" s="3" t="s">
        <v>8166</v>
      </c>
      <c r="D10589" s="26">
        <v>0</v>
      </c>
    </row>
    <row r="10590" spans="3:4" x14ac:dyDescent="0.35">
      <c r="C10590" s="3" t="s">
        <v>8838</v>
      </c>
      <c r="D10590" s="26">
        <v>0</v>
      </c>
    </row>
    <row r="10591" spans="3:4" x14ac:dyDescent="0.35">
      <c r="C10591" s="3" t="s">
        <v>8167</v>
      </c>
      <c r="D10591" s="26">
        <v>0</v>
      </c>
    </row>
    <row r="10592" spans="3:4" x14ac:dyDescent="0.35">
      <c r="C10592" s="3" t="s">
        <v>8840</v>
      </c>
      <c r="D10592" s="26">
        <v>0</v>
      </c>
    </row>
    <row r="10593" spans="3:4" x14ac:dyDescent="0.35">
      <c r="C10593" s="3" t="s">
        <v>8168</v>
      </c>
      <c r="D10593" s="26">
        <v>0</v>
      </c>
    </row>
    <row r="10594" spans="3:4" x14ac:dyDescent="0.35">
      <c r="C10594" s="3" t="s">
        <v>8842</v>
      </c>
      <c r="D10594" s="26">
        <v>0</v>
      </c>
    </row>
    <row r="10595" spans="3:4" x14ac:dyDescent="0.35">
      <c r="C10595" s="3" t="s">
        <v>8169</v>
      </c>
      <c r="D10595" s="26">
        <v>0</v>
      </c>
    </row>
    <row r="10596" spans="3:4" x14ac:dyDescent="0.35">
      <c r="C10596" s="3" t="s">
        <v>8844</v>
      </c>
      <c r="D10596" s="26">
        <v>0</v>
      </c>
    </row>
    <row r="10597" spans="3:4" x14ac:dyDescent="0.35">
      <c r="C10597" s="3" t="s">
        <v>8170</v>
      </c>
      <c r="D10597" s="26">
        <v>0</v>
      </c>
    </row>
    <row r="10598" spans="3:4" x14ac:dyDescent="0.35">
      <c r="C10598" s="3" t="s">
        <v>8846</v>
      </c>
      <c r="D10598" s="26">
        <v>0</v>
      </c>
    </row>
    <row r="10599" spans="3:4" x14ac:dyDescent="0.35">
      <c r="C10599" s="3" t="s">
        <v>8171</v>
      </c>
      <c r="D10599" s="26">
        <v>0</v>
      </c>
    </row>
    <row r="10600" spans="3:4" x14ac:dyDescent="0.35">
      <c r="C10600" s="3" t="s">
        <v>8848</v>
      </c>
      <c r="D10600" s="26">
        <v>0</v>
      </c>
    </row>
    <row r="10601" spans="3:4" x14ac:dyDescent="0.35">
      <c r="C10601" s="3" t="s">
        <v>8172</v>
      </c>
      <c r="D10601" s="26">
        <v>0</v>
      </c>
    </row>
    <row r="10602" spans="3:4" x14ac:dyDescent="0.35">
      <c r="C10602" s="3" t="s">
        <v>8850</v>
      </c>
      <c r="D10602" s="26">
        <v>0</v>
      </c>
    </row>
    <row r="10603" spans="3:4" x14ac:dyDescent="0.35">
      <c r="C10603" s="3" t="s">
        <v>8173</v>
      </c>
      <c r="D10603" s="26">
        <v>0</v>
      </c>
    </row>
    <row r="10604" spans="3:4" x14ac:dyDescent="0.35">
      <c r="C10604" s="3" t="s">
        <v>8852</v>
      </c>
      <c r="D10604" s="26">
        <v>0</v>
      </c>
    </row>
    <row r="10605" spans="3:4" x14ac:dyDescent="0.35">
      <c r="C10605" s="3" t="s">
        <v>8174</v>
      </c>
      <c r="D10605" s="26">
        <v>0</v>
      </c>
    </row>
    <row r="10606" spans="3:4" x14ac:dyDescent="0.35">
      <c r="C10606" s="3" t="s">
        <v>8854</v>
      </c>
      <c r="D10606" s="26">
        <v>0</v>
      </c>
    </row>
    <row r="10607" spans="3:4" x14ac:dyDescent="0.35">
      <c r="C10607" s="3" t="s">
        <v>8175</v>
      </c>
      <c r="D10607" s="26">
        <v>0</v>
      </c>
    </row>
    <row r="10608" spans="3:4" x14ac:dyDescent="0.35">
      <c r="C10608" s="3" t="s">
        <v>8856</v>
      </c>
      <c r="D10608" s="26">
        <v>0</v>
      </c>
    </row>
    <row r="10609" spans="3:4" x14ac:dyDescent="0.35">
      <c r="C10609" s="3" t="s">
        <v>8176</v>
      </c>
      <c r="D10609" s="26">
        <v>0</v>
      </c>
    </row>
    <row r="10610" spans="3:4" x14ac:dyDescent="0.35">
      <c r="C10610" s="3" t="s">
        <v>8858</v>
      </c>
      <c r="D10610" s="26">
        <v>0</v>
      </c>
    </row>
    <row r="10611" spans="3:4" x14ac:dyDescent="0.35">
      <c r="C10611" s="3" t="s">
        <v>8177</v>
      </c>
      <c r="D10611" s="26">
        <v>0</v>
      </c>
    </row>
    <row r="10612" spans="3:4" x14ac:dyDescent="0.35">
      <c r="C10612" s="3" t="s">
        <v>8860</v>
      </c>
      <c r="D10612" s="26">
        <v>0</v>
      </c>
    </row>
    <row r="10613" spans="3:4" x14ac:dyDescent="0.35">
      <c r="C10613" s="3" t="s">
        <v>8178</v>
      </c>
      <c r="D10613" s="26">
        <v>0</v>
      </c>
    </row>
    <row r="10614" spans="3:4" x14ac:dyDescent="0.35">
      <c r="C10614" s="3" t="s">
        <v>8862</v>
      </c>
      <c r="D10614" s="26">
        <v>0</v>
      </c>
    </row>
    <row r="10615" spans="3:4" x14ac:dyDescent="0.35">
      <c r="C10615" s="3" t="s">
        <v>8179</v>
      </c>
      <c r="D10615" s="26">
        <v>0</v>
      </c>
    </row>
    <row r="10616" spans="3:4" x14ac:dyDescent="0.35">
      <c r="C10616" s="3" t="s">
        <v>8864</v>
      </c>
      <c r="D10616" s="26">
        <v>0</v>
      </c>
    </row>
    <row r="10617" spans="3:4" x14ac:dyDescent="0.35">
      <c r="C10617" s="3" t="s">
        <v>8180</v>
      </c>
      <c r="D10617" s="26">
        <v>0</v>
      </c>
    </row>
    <row r="10618" spans="3:4" x14ac:dyDescent="0.35">
      <c r="C10618" s="3" t="s">
        <v>8866</v>
      </c>
      <c r="D10618" s="26">
        <v>0</v>
      </c>
    </row>
    <row r="10619" spans="3:4" x14ac:dyDescent="0.35">
      <c r="C10619" s="3" t="s">
        <v>8181</v>
      </c>
      <c r="D10619" s="26">
        <v>0</v>
      </c>
    </row>
    <row r="10620" spans="3:4" x14ac:dyDescent="0.35">
      <c r="C10620" s="3" t="s">
        <v>8868</v>
      </c>
      <c r="D10620" s="26">
        <v>0</v>
      </c>
    </row>
    <row r="10621" spans="3:4" x14ac:dyDescent="0.35">
      <c r="C10621" s="3" t="s">
        <v>8182</v>
      </c>
      <c r="D10621" s="26">
        <v>0</v>
      </c>
    </row>
    <row r="10622" spans="3:4" x14ac:dyDescent="0.35">
      <c r="C10622" s="3" t="s">
        <v>8870</v>
      </c>
      <c r="D10622" s="26">
        <v>0</v>
      </c>
    </row>
    <row r="10623" spans="3:4" x14ac:dyDescent="0.35">
      <c r="C10623" s="3" t="s">
        <v>8183</v>
      </c>
      <c r="D10623" s="26">
        <v>0</v>
      </c>
    </row>
    <row r="10624" spans="3:4" x14ac:dyDescent="0.35">
      <c r="C10624" s="3" t="s">
        <v>8872</v>
      </c>
      <c r="D10624" s="26">
        <v>0</v>
      </c>
    </row>
    <row r="10625" spans="3:4" x14ac:dyDescent="0.35">
      <c r="C10625" s="3" t="s">
        <v>8184</v>
      </c>
      <c r="D10625" s="26">
        <v>0</v>
      </c>
    </row>
    <row r="10626" spans="3:4" x14ac:dyDescent="0.35">
      <c r="C10626" s="3" t="s">
        <v>8874</v>
      </c>
      <c r="D10626" s="26">
        <v>0</v>
      </c>
    </row>
    <row r="10627" spans="3:4" x14ac:dyDescent="0.35">
      <c r="C10627" s="3" t="s">
        <v>8185</v>
      </c>
      <c r="D10627" s="26">
        <v>0</v>
      </c>
    </row>
    <row r="10628" spans="3:4" x14ac:dyDescent="0.35">
      <c r="C10628" s="3" t="s">
        <v>8876</v>
      </c>
      <c r="D10628" s="26">
        <v>0</v>
      </c>
    </row>
    <row r="10629" spans="3:4" x14ac:dyDescent="0.35">
      <c r="C10629" s="3" t="s">
        <v>8186</v>
      </c>
      <c r="D10629" s="26">
        <v>0</v>
      </c>
    </row>
    <row r="10630" spans="3:4" x14ac:dyDescent="0.35">
      <c r="C10630" s="3" t="s">
        <v>8878</v>
      </c>
      <c r="D10630" s="26">
        <v>0</v>
      </c>
    </row>
    <row r="10631" spans="3:4" x14ac:dyDescent="0.35">
      <c r="C10631" s="3" t="s">
        <v>8187</v>
      </c>
      <c r="D10631" s="26">
        <v>0</v>
      </c>
    </row>
    <row r="10632" spans="3:4" x14ac:dyDescent="0.35">
      <c r="C10632" s="3" t="s">
        <v>8880</v>
      </c>
      <c r="D10632" s="26">
        <v>0</v>
      </c>
    </row>
    <row r="10633" spans="3:4" x14ac:dyDescent="0.35">
      <c r="C10633" s="3" t="s">
        <v>8188</v>
      </c>
      <c r="D10633" s="26">
        <v>0</v>
      </c>
    </row>
    <row r="10634" spans="3:4" x14ac:dyDescent="0.35">
      <c r="C10634" s="3" t="s">
        <v>8882</v>
      </c>
      <c r="D10634" s="26">
        <v>0</v>
      </c>
    </row>
    <row r="10635" spans="3:4" x14ac:dyDescent="0.35">
      <c r="C10635" s="3" t="s">
        <v>8189</v>
      </c>
      <c r="D10635" s="26">
        <v>0</v>
      </c>
    </row>
    <row r="10636" spans="3:4" x14ac:dyDescent="0.35">
      <c r="C10636" s="3" t="s">
        <v>8884</v>
      </c>
      <c r="D10636" s="26">
        <v>0</v>
      </c>
    </row>
    <row r="10637" spans="3:4" x14ac:dyDescent="0.35">
      <c r="C10637" s="3" t="s">
        <v>8190</v>
      </c>
      <c r="D10637" s="26">
        <v>0</v>
      </c>
    </row>
    <row r="10638" spans="3:4" x14ac:dyDescent="0.35">
      <c r="C10638" s="3" t="s">
        <v>8886</v>
      </c>
      <c r="D10638" s="26">
        <v>0</v>
      </c>
    </row>
    <row r="10639" spans="3:4" x14ac:dyDescent="0.35">
      <c r="C10639" s="3" t="s">
        <v>8191</v>
      </c>
      <c r="D10639" s="26">
        <v>0</v>
      </c>
    </row>
    <row r="10640" spans="3:4" x14ac:dyDescent="0.35">
      <c r="C10640" s="3" t="s">
        <v>8888</v>
      </c>
      <c r="D10640" s="26">
        <v>0</v>
      </c>
    </row>
    <row r="10641" spans="3:4" x14ac:dyDescent="0.35">
      <c r="C10641" s="3" t="s">
        <v>8192</v>
      </c>
      <c r="D10641" s="26">
        <v>0</v>
      </c>
    </row>
    <row r="10642" spans="3:4" x14ac:dyDescent="0.35">
      <c r="C10642" s="3" t="s">
        <v>8890</v>
      </c>
      <c r="D10642" s="26">
        <v>0</v>
      </c>
    </row>
    <row r="10643" spans="3:4" x14ac:dyDescent="0.35">
      <c r="C10643" s="3" t="s">
        <v>8193</v>
      </c>
      <c r="D10643" s="26">
        <v>0</v>
      </c>
    </row>
    <row r="10644" spans="3:4" x14ac:dyDescent="0.35">
      <c r="C10644" s="3" t="s">
        <v>8892</v>
      </c>
      <c r="D10644" s="26">
        <v>0</v>
      </c>
    </row>
    <row r="10645" spans="3:4" x14ac:dyDescent="0.35">
      <c r="C10645" s="3" t="s">
        <v>8194</v>
      </c>
      <c r="D10645" s="26">
        <v>0</v>
      </c>
    </row>
    <row r="10646" spans="3:4" x14ac:dyDescent="0.35">
      <c r="C10646" s="3" t="s">
        <v>8894</v>
      </c>
      <c r="D10646" s="26">
        <v>0</v>
      </c>
    </row>
    <row r="10647" spans="3:4" x14ac:dyDescent="0.35">
      <c r="C10647" s="3" t="s">
        <v>8195</v>
      </c>
      <c r="D10647" s="26">
        <v>0</v>
      </c>
    </row>
    <row r="10648" spans="3:4" x14ac:dyDescent="0.35">
      <c r="C10648" s="3" t="s">
        <v>8896</v>
      </c>
      <c r="D10648" s="26">
        <v>0</v>
      </c>
    </row>
    <row r="10649" spans="3:4" x14ac:dyDescent="0.35">
      <c r="C10649" s="3" t="s">
        <v>8196</v>
      </c>
      <c r="D10649" s="26">
        <v>0</v>
      </c>
    </row>
    <row r="10650" spans="3:4" x14ac:dyDescent="0.35">
      <c r="C10650" s="3" t="s">
        <v>8898</v>
      </c>
      <c r="D10650" s="26">
        <v>0</v>
      </c>
    </row>
    <row r="10651" spans="3:4" x14ac:dyDescent="0.35">
      <c r="C10651" s="3" t="s">
        <v>8197</v>
      </c>
      <c r="D10651" s="26">
        <v>0</v>
      </c>
    </row>
    <row r="10652" spans="3:4" x14ac:dyDescent="0.35">
      <c r="C10652" s="3" t="s">
        <v>8900</v>
      </c>
      <c r="D10652" s="26">
        <v>0</v>
      </c>
    </row>
    <row r="10653" spans="3:4" x14ac:dyDescent="0.35">
      <c r="C10653" s="3" t="s">
        <v>8198</v>
      </c>
      <c r="D10653" s="26">
        <v>0</v>
      </c>
    </row>
    <row r="10654" spans="3:4" x14ac:dyDescent="0.35">
      <c r="C10654" s="3" t="s">
        <v>8902</v>
      </c>
      <c r="D10654" s="26">
        <v>0</v>
      </c>
    </row>
    <row r="10655" spans="3:4" x14ac:dyDescent="0.35">
      <c r="C10655" s="3" t="s">
        <v>8199</v>
      </c>
      <c r="D10655" s="26">
        <v>0</v>
      </c>
    </row>
    <row r="10656" spans="3:4" x14ac:dyDescent="0.35">
      <c r="C10656" s="3" t="s">
        <v>8904</v>
      </c>
      <c r="D10656" s="26">
        <v>0</v>
      </c>
    </row>
    <row r="10657" spans="3:4" x14ac:dyDescent="0.35">
      <c r="C10657" s="3" t="s">
        <v>8200</v>
      </c>
      <c r="D10657" s="26">
        <v>0</v>
      </c>
    </row>
    <row r="10658" spans="3:4" x14ac:dyDescent="0.35">
      <c r="C10658" s="3" t="s">
        <v>8906</v>
      </c>
      <c r="D10658" s="26">
        <v>0</v>
      </c>
    </row>
    <row r="10659" spans="3:4" x14ac:dyDescent="0.35">
      <c r="C10659" s="3" t="s">
        <v>8201</v>
      </c>
      <c r="D10659" s="26">
        <v>0</v>
      </c>
    </row>
    <row r="10660" spans="3:4" x14ac:dyDescent="0.35">
      <c r="C10660" s="3" t="s">
        <v>8908</v>
      </c>
      <c r="D10660" s="26">
        <v>0</v>
      </c>
    </row>
    <row r="10661" spans="3:4" x14ac:dyDescent="0.35">
      <c r="C10661" s="3" t="s">
        <v>8202</v>
      </c>
      <c r="D10661" s="26">
        <v>0</v>
      </c>
    </row>
    <row r="10662" spans="3:4" x14ac:dyDescent="0.35">
      <c r="C10662" s="3" t="s">
        <v>8910</v>
      </c>
      <c r="D10662" s="26">
        <v>0</v>
      </c>
    </row>
    <row r="10663" spans="3:4" x14ac:dyDescent="0.35">
      <c r="C10663" s="3" t="s">
        <v>8203</v>
      </c>
      <c r="D10663" s="26">
        <v>0</v>
      </c>
    </row>
    <row r="10664" spans="3:4" x14ac:dyDescent="0.35">
      <c r="C10664" s="3" t="s">
        <v>8912</v>
      </c>
      <c r="D10664" s="26">
        <v>0</v>
      </c>
    </row>
    <row r="10665" spans="3:4" x14ac:dyDescent="0.35">
      <c r="C10665" s="3" t="s">
        <v>8204</v>
      </c>
      <c r="D10665" s="26">
        <v>0</v>
      </c>
    </row>
    <row r="10666" spans="3:4" x14ac:dyDescent="0.35">
      <c r="C10666" s="3" t="s">
        <v>8914</v>
      </c>
      <c r="D10666" s="26">
        <v>0</v>
      </c>
    </row>
    <row r="10667" spans="3:4" x14ac:dyDescent="0.35">
      <c r="C10667" s="3" t="s">
        <v>8205</v>
      </c>
      <c r="D10667" s="26">
        <v>0</v>
      </c>
    </row>
    <row r="10668" spans="3:4" x14ac:dyDescent="0.35">
      <c r="C10668" s="3" t="s">
        <v>8916</v>
      </c>
      <c r="D10668" s="26">
        <v>0</v>
      </c>
    </row>
    <row r="10669" spans="3:4" x14ac:dyDescent="0.35">
      <c r="C10669" s="3" t="s">
        <v>8206</v>
      </c>
      <c r="D10669" s="26">
        <v>0</v>
      </c>
    </row>
    <row r="10670" spans="3:4" x14ac:dyDescent="0.35">
      <c r="C10670" s="3" t="s">
        <v>8918</v>
      </c>
      <c r="D10670" s="26">
        <v>0</v>
      </c>
    </row>
    <row r="10671" spans="3:4" x14ac:dyDescent="0.35">
      <c r="C10671" s="3" t="s">
        <v>8207</v>
      </c>
      <c r="D10671" s="26">
        <v>0</v>
      </c>
    </row>
    <row r="10672" spans="3:4" x14ac:dyDescent="0.35">
      <c r="C10672" s="3" t="s">
        <v>8920</v>
      </c>
      <c r="D10672" s="26">
        <v>0</v>
      </c>
    </row>
    <row r="10673" spans="3:4" x14ac:dyDescent="0.35">
      <c r="C10673" s="3" t="s">
        <v>8208</v>
      </c>
      <c r="D10673" s="26">
        <v>0</v>
      </c>
    </row>
    <row r="10674" spans="3:4" x14ac:dyDescent="0.35">
      <c r="C10674" s="3" t="s">
        <v>8922</v>
      </c>
      <c r="D10674" s="26">
        <v>0</v>
      </c>
    </row>
    <row r="10675" spans="3:4" x14ac:dyDescent="0.35">
      <c r="C10675" s="3" t="s">
        <v>8209</v>
      </c>
      <c r="D10675" s="26">
        <v>0</v>
      </c>
    </row>
    <row r="10676" spans="3:4" x14ac:dyDescent="0.35">
      <c r="C10676" s="3" t="s">
        <v>8924</v>
      </c>
      <c r="D10676" s="26">
        <v>0</v>
      </c>
    </row>
    <row r="10677" spans="3:4" x14ac:dyDescent="0.35">
      <c r="C10677" s="3" t="s">
        <v>8210</v>
      </c>
      <c r="D10677" s="26">
        <v>0</v>
      </c>
    </row>
    <row r="10678" spans="3:4" x14ac:dyDescent="0.35">
      <c r="C10678" s="3" t="s">
        <v>8926</v>
      </c>
      <c r="D10678" s="26">
        <v>0</v>
      </c>
    </row>
    <row r="10679" spans="3:4" x14ac:dyDescent="0.35">
      <c r="C10679" s="3" t="s">
        <v>8211</v>
      </c>
      <c r="D10679" s="26">
        <v>0</v>
      </c>
    </row>
    <row r="10680" spans="3:4" x14ac:dyDescent="0.35">
      <c r="C10680" s="3" t="s">
        <v>8928</v>
      </c>
      <c r="D10680" s="26">
        <v>0</v>
      </c>
    </row>
    <row r="10681" spans="3:4" x14ac:dyDescent="0.35">
      <c r="C10681" s="3" t="s">
        <v>8212</v>
      </c>
      <c r="D10681" s="26">
        <v>0</v>
      </c>
    </row>
    <row r="10682" spans="3:4" x14ac:dyDescent="0.35">
      <c r="C10682" s="3" t="s">
        <v>8930</v>
      </c>
      <c r="D10682" s="26">
        <v>0</v>
      </c>
    </row>
    <row r="10683" spans="3:4" x14ac:dyDescent="0.35">
      <c r="C10683" s="3" t="s">
        <v>8213</v>
      </c>
      <c r="D10683" s="26">
        <v>0</v>
      </c>
    </row>
    <row r="10684" spans="3:4" x14ac:dyDescent="0.35">
      <c r="C10684" s="3" t="s">
        <v>8932</v>
      </c>
      <c r="D10684" s="26">
        <v>0</v>
      </c>
    </row>
    <row r="10685" spans="3:4" x14ac:dyDescent="0.35">
      <c r="C10685" s="3" t="s">
        <v>8214</v>
      </c>
      <c r="D10685" s="26">
        <v>0</v>
      </c>
    </row>
    <row r="10686" spans="3:4" x14ac:dyDescent="0.35">
      <c r="C10686" s="3" t="s">
        <v>8934</v>
      </c>
      <c r="D10686" s="26">
        <v>0</v>
      </c>
    </row>
    <row r="10687" spans="3:4" x14ac:dyDescent="0.35">
      <c r="C10687" s="3" t="s">
        <v>8215</v>
      </c>
      <c r="D10687" s="26">
        <v>0</v>
      </c>
    </row>
    <row r="10688" spans="3:4" x14ac:dyDescent="0.35">
      <c r="C10688" s="3" t="s">
        <v>8936</v>
      </c>
      <c r="D10688" s="26">
        <v>0</v>
      </c>
    </row>
    <row r="10689" spans="3:4" x14ac:dyDescent="0.35">
      <c r="C10689" s="3" t="s">
        <v>8216</v>
      </c>
      <c r="D10689" s="26">
        <v>0</v>
      </c>
    </row>
    <row r="10690" spans="3:4" x14ac:dyDescent="0.35">
      <c r="C10690" s="3" t="s">
        <v>8938</v>
      </c>
      <c r="D10690" s="26">
        <v>0</v>
      </c>
    </row>
    <row r="10691" spans="3:4" x14ac:dyDescent="0.35">
      <c r="C10691" s="3" t="s">
        <v>8217</v>
      </c>
      <c r="D10691" s="26">
        <v>0</v>
      </c>
    </row>
    <row r="10692" spans="3:4" x14ac:dyDescent="0.35">
      <c r="C10692" s="3" t="s">
        <v>8940</v>
      </c>
      <c r="D10692" s="26">
        <v>0</v>
      </c>
    </row>
    <row r="10693" spans="3:4" x14ac:dyDescent="0.35">
      <c r="C10693" s="3" t="s">
        <v>8218</v>
      </c>
      <c r="D10693" s="26">
        <v>0</v>
      </c>
    </row>
    <row r="10694" spans="3:4" x14ac:dyDescent="0.35">
      <c r="C10694" s="3" t="s">
        <v>8942</v>
      </c>
      <c r="D10694" s="26">
        <v>0</v>
      </c>
    </row>
    <row r="10695" spans="3:4" x14ac:dyDescent="0.35">
      <c r="C10695" s="3" t="s">
        <v>8219</v>
      </c>
      <c r="D10695" s="26">
        <v>0</v>
      </c>
    </row>
    <row r="10696" spans="3:4" x14ac:dyDescent="0.35">
      <c r="C10696" s="3" t="s">
        <v>8944</v>
      </c>
      <c r="D10696" s="26">
        <v>0</v>
      </c>
    </row>
    <row r="10697" spans="3:4" x14ac:dyDescent="0.35">
      <c r="C10697" s="3" t="s">
        <v>8220</v>
      </c>
      <c r="D10697" s="26">
        <v>0</v>
      </c>
    </row>
    <row r="10698" spans="3:4" x14ac:dyDescent="0.35">
      <c r="C10698" s="3" t="s">
        <v>8946</v>
      </c>
      <c r="D10698" s="26">
        <v>0</v>
      </c>
    </row>
    <row r="10699" spans="3:4" x14ac:dyDescent="0.35">
      <c r="C10699" s="3" t="s">
        <v>8221</v>
      </c>
      <c r="D10699" s="26">
        <v>0</v>
      </c>
    </row>
    <row r="10700" spans="3:4" x14ac:dyDescent="0.35">
      <c r="C10700" s="3" t="s">
        <v>8948</v>
      </c>
      <c r="D10700" s="26">
        <v>0</v>
      </c>
    </row>
    <row r="10701" spans="3:4" x14ac:dyDescent="0.35">
      <c r="C10701" s="3" t="s">
        <v>8222</v>
      </c>
      <c r="D10701" s="26">
        <v>0</v>
      </c>
    </row>
    <row r="10702" spans="3:4" x14ac:dyDescent="0.35">
      <c r="C10702" s="3" t="s">
        <v>8950</v>
      </c>
      <c r="D10702" s="26">
        <v>0</v>
      </c>
    </row>
    <row r="10703" spans="3:4" x14ac:dyDescent="0.35">
      <c r="C10703" s="3" t="s">
        <v>8223</v>
      </c>
      <c r="D10703" s="26">
        <v>0</v>
      </c>
    </row>
    <row r="10704" spans="3:4" x14ac:dyDescent="0.35">
      <c r="C10704" s="3" t="s">
        <v>8952</v>
      </c>
      <c r="D10704" s="26">
        <v>0</v>
      </c>
    </row>
    <row r="10705" spans="3:4" x14ac:dyDescent="0.35">
      <c r="C10705" s="3" t="s">
        <v>8224</v>
      </c>
      <c r="D10705" s="26">
        <v>0</v>
      </c>
    </row>
    <row r="10706" spans="3:4" x14ac:dyDescent="0.35">
      <c r="C10706" s="3" t="s">
        <v>8954</v>
      </c>
      <c r="D10706" s="26">
        <v>0</v>
      </c>
    </row>
    <row r="10707" spans="3:4" x14ac:dyDescent="0.35">
      <c r="C10707" s="3" t="s">
        <v>8225</v>
      </c>
      <c r="D10707" s="26">
        <v>0</v>
      </c>
    </row>
    <row r="10708" spans="3:4" x14ac:dyDescent="0.35">
      <c r="C10708" s="3" t="s">
        <v>8956</v>
      </c>
      <c r="D10708" s="26">
        <v>0</v>
      </c>
    </row>
    <row r="10709" spans="3:4" x14ac:dyDescent="0.35">
      <c r="C10709" s="3" t="s">
        <v>8226</v>
      </c>
      <c r="D10709" s="26">
        <v>0</v>
      </c>
    </row>
    <row r="10710" spans="3:4" x14ac:dyDescent="0.35">
      <c r="C10710" s="3" t="s">
        <v>8958</v>
      </c>
      <c r="D10710" s="26">
        <v>0</v>
      </c>
    </row>
    <row r="10711" spans="3:4" x14ac:dyDescent="0.35">
      <c r="C10711" s="3" t="s">
        <v>8227</v>
      </c>
      <c r="D10711" s="26">
        <v>0</v>
      </c>
    </row>
    <row r="10712" spans="3:4" x14ac:dyDescent="0.35">
      <c r="C10712" s="3" t="s">
        <v>8960</v>
      </c>
      <c r="D10712" s="26">
        <v>0</v>
      </c>
    </row>
    <row r="10713" spans="3:4" x14ac:dyDescent="0.35">
      <c r="C10713" s="3" t="s">
        <v>8228</v>
      </c>
      <c r="D10713" s="26">
        <v>0</v>
      </c>
    </row>
    <row r="10714" spans="3:4" x14ac:dyDescent="0.35">
      <c r="C10714" s="3" t="s">
        <v>8962</v>
      </c>
      <c r="D10714" s="26">
        <v>0</v>
      </c>
    </row>
    <row r="10715" spans="3:4" x14ac:dyDescent="0.35">
      <c r="C10715" s="3" t="s">
        <v>8229</v>
      </c>
      <c r="D10715" s="26">
        <v>0</v>
      </c>
    </row>
    <row r="10716" spans="3:4" x14ac:dyDescent="0.35">
      <c r="C10716" s="3" t="s">
        <v>8964</v>
      </c>
      <c r="D10716" s="26">
        <v>0</v>
      </c>
    </row>
    <row r="10717" spans="3:4" x14ac:dyDescent="0.35">
      <c r="C10717" s="3" t="s">
        <v>8230</v>
      </c>
      <c r="D10717" s="26">
        <v>0</v>
      </c>
    </row>
    <row r="10718" spans="3:4" x14ac:dyDescent="0.35">
      <c r="C10718" s="3" t="s">
        <v>8966</v>
      </c>
      <c r="D10718" s="26">
        <v>0</v>
      </c>
    </row>
    <row r="10719" spans="3:4" x14ac:dyDescent="0.35">
      <c r="C10719" s="3" t="s">
        <v>8231</v>
      </c>
      <c r="D10719" s="26">
        <v>0</v>
      </c>
    </row>
    <row r="10720" spans="3:4" x14ac:dyDescent="0.35">
      <c r="C10720" s="3" t="s">
        <v>8968</v>
      </c>
      <c r="D10720" s="26">
        <v>0</v>
      </c>
    </row>
    <row r="10721" spans="3:4" x14ac:dyDescent="0.35">
      <c r="C10721" s="3" t="s">
        <v>8232</v>
      </c>
      <c r="D10721" s="26">
        <v>0</v>
      </c>
    </row>
    <row r="10722" spans="3:4" x14ac:dyDescent="0.35">
      <c r="C10722" s="3" t="s">
        <v>8970</v>
      </c>
      <c r="D10722" s="26">
        <v>0</v>
      </c>
    </row>
    <row r="10723" spans="3:4" x14ac:dyDescent="0.35">
      <c r="C10723" s="3" t="s">
        <v>8233</v>
      </c>
      <c r="D10723" s="26">
        <v>0</v>
      </c>
    </row>
    <row r="10724" spans="3:4" x14ac:dyDescent="0.35">
      <c r="C10724" s="3" t="s">
        <v>8972</v>
      </c>
      <c r="D10724" s="26">
        <v>0</v>
      </c>
    </row>
    <row r="10725" spans="3:4" x14ac:dyDescent="0.35">
      <c r="C10725" s="3" t="s">
        <v>8234</v>
      </c>
      <c r="D10725" s="26">
        <v>0</v>
      </c>
    </row>
    <row r="10726" spans="3:4" x14ac:dyDescent="0.35">
      <c r="C10726" s="3" t="s">
        <v>8974</v>
      </c>
      <c r="D10726" s="26">
        <v>0</v>
      </c>
    </row>
    <row r="10727" spans="3:4" x14ac:dyDescent="0.35">
      <c r="C10727" s="3" t="s">
        <v>8235</v>
      </c>
      <c r="D10727" s="26">
        <v>0</v>
      </c>
    </row>
    <row r="10728" spans="3:4" x14ac:dyDescent="0.35">
      <c r="C10728" s="3" t="s">
        <v>8976</v>
      </c>
      <c r="D10728" s="26">
        <v>0</v>
      </c>
    </row>
    <row r="10729" spans="3:4" x14ac:dyDescent="0.35">
      <c r="C10729" s="3" t="s">
        <v>8236</v>
      </c>
      <c r="D10729" s="26">
        <v>0</v>
      </c>
    </row>
    <row r="10730" spans="3:4" x14ac:dyDescent="0.35">
      <c r="C10730" s="3" t="s">
        <v>8978</v>
      </c>
      <c r="D10730" s="26">
        <v>0</v>
      </c>
    </row>
    <row r="10731" spans="3:4" x14ac:dyDescent="0.35">
      <c r="C10731" s="3" t="s">
        <v>8237</v>
      </c>
      <c r="D10731" s="26">
        <v>0</v>
      </c>
    </row>
    <row r="10732" spans="3:4" x14ac:dyDescent="0.35">
      <c r="C10732" s="3" t="s">
        <v>8980</v>
      </c>
      <c r="D10732" s="26">
        <v>0</v>
      </c>
    </row>
    <row r="10733" spans="3:4" x14ac:dyDescent="0.35">
      <c r="C10733" s="3" t="s">
        <v>8238</v>
      </c>
      <c r="D10733" s="26">
        <v>0</v>
      </c>
    </row>
    <row r="10734" spans="3:4" x14ac:dyDescent="0.35">
      <c r="C10734" s="3" t="s">
        <v>8982</v>
      </c>
      <c r="D10734" s="26">
        <v>0</v>
      </c>
    </row>
    <row r="10735" spans="3:4" x14ac:dyDescent="0.35">
      <c r="C10735" s="3" t="s">
        <v>8239</v>
      </c>
      <c r="D10735" s="26">
        <v>0</v>
      </c>
    </row>
    <row r="10736" spans="3:4" x14ac:dyDescent="0.35">
      <c r="C10736" s="3" t="s">
        <v>8984</v>
      </c>
      <c r="D10736" s="26">
        <v>0</v>
      </c>
    </row>
    <row r="10737" spans="3:4" x14ac:dyDescent="0.35">
      <c r="C10737" s="3" t="s">
        <v>8240</v>
      </c>
      <c r="D10737" s="26">
        <v>0</v>
      </c>
    </row>
    <row r="10738" spans="3:4" x14ac:dyDescent="0.35">
      <c r="C10738" s="3" t="s">
        <v>8986</v>
      </c>
      <c r="D10738" s="26">
        <v>0</v>
      </c>
    </row>
    <row r="10739" spans="3:4" x14ac:dyDescent="0.35">
      <c r="C10739" s="3" t="s">
        <v>8241</v>
      </c>
      <c r="D10739" s="26">
        <v>0</v>
      </c>
    </row>
    <row r="10740" spans="3:4" x14ac:dyDescent="0.35">
      <c r="C10740" s="3" t="s">
        <v>8988</v>
      </c>
      <c r="D10740" s="26">
        <v>0</v>
      </c>
    </row>
    <row r="10741" spans="3:4" x14ac:dyDescent="0.35">
      <c r="C10741" s="3" t="s">
        <v>8242</v>
      </c>
      <c r="D10741" s="26">
        <v>0</v>
      </c>
    </row>
    <row r="10742" spans="3:4" x14ac:dyDescent="0.35">
      <c r="C10742" s="3" t="s">
        <v>8990</v>
      </c>
      <c r="D10742" s="26">
        <v>0</v>
      </c>
    </row>
    <row r="10743" spans="3:4" x14ac:dyDescent="0.35">
      <c r="C10743" s="3" t="s">
        <v>8243</v>
      </c>
      <c r="D10743" s="26">
        <v>0</v>
      </c>
    </row>
    <row r="10744" spans="3:4" x14ac:dyDescent="0.35">
      <c r="C10744" s="3" t="s">
        <v>8992</v>
      </c>
      <c r="D10744" s="26">
        <v>0</v>
      </c>
    </row>
    <row r="10745" spans="3:4" x14ac:dyDescent="0.35">
      <c r="C10745" s="3" t="s">
        <v>8244</v>
      </c>
      <c r="D10745" s="26">
        <v>0</v>
      </c>
    </row>
    <row r="10746" spans="3:4" x14ac:dyDescent="0.35">
      <c r="C10746" s="3" t="s">
        <v>8994</v>
      </c>
      <c r="D10746" s="26">
        <v>0</v>
      </c>
    </row>
    <row r="10747" spans="3:4" x14ac:dyDescent="0.35">
      <c r="C10747" s="3" t="s">
        <v>8245</v>
      </c>
      <c r="D10747" s="26">
        <v>0</v>
      </c>
    </row>
    <row r="10748" spans="3:4" x14ac:dyDescent="0.35">
      <c r="C10748" s="3" t="s">
        <v>8996</v>
      </c>
      <c r="D10748" s="26">
        <v>0</v>
      </c>
    </row>
    <row r="10749" spans="3:4" x14ac:dyDescent="0.35">
      <c r="C10749" s="3" t="s">
        <v>8246</v>
      </c>
      <c r="D10749" s="26">
        <v>0</v>
      </c>
    </row>
    <row r="10750" spans="3:4" x14ac:dyDescent="0.35">
      <c r="C10750" s="3" t="s">
        <v>8998</v>
      </c>
      <c r="D10750" s="26">
        <v>0</v>
      </c>
    </row>
    <row r="10751" spans="3:4" x14ac:dyDescent="0.35">
      <c r="C10751" s="3" t="s">
        <v>8247</v>
      </c>
      <c r="D10751" s="26">
        <v>0</v>
      </c>
    </row>
    <row r="10752" spans="3:4" x14ac:dyDescent="0.35">
      <c r="C10752" s="3" t="s">
        <v>9000</v>
      </c>
      <c r="D10752" s="26">
        <v>0</v>
      </c>
    </row>
    <row r="10753" spans="3:4" x14ac:dyDescent="0.35">
      <c r="C10753" s="3" t="s">
        <v>8248</v>
      </c>
      <c r="D10753" s="26">
        <v>0</v>
      </c>
    </row>
    <row r="10754" spans="3:4" x14ac:dyDescent="0.35">
      <c r="C10754" s="3" t="s">
        <v>9002</v>
      </c>
      <c r="D10754" s="26">
        <v>0</v>
      </c>
    </row>
    <row r="10755" spans="3:4" x14ac:dyDescent="0.35">
      <c r="C10755" s="3" t="s">
        <v>8249</v>
      </c>
      <c r="D10755" s="26">
        <v>0</v>
      </c>
    </row>
    <row r="10756" spans="3:4" x14ac:dyDescent="0.35">
      <c r="C10756" s="3" t="s">
        <v>9004</v>
      </c>
      <c r="D10756" s="26">
        <v>0</v>
      </c>
    </row>
    <row r="10757" spans="3:4" x14ac:dyDescent="0.35">
      <c r="C10757" s="3" t="s">
        <v>8250</v>
      </c>
      <c r="D10757" s="26">
        <v>0</v>
      </c>
    </row>
    <row r="10758" spans="3:4" x14ac:dyDescent="0.35">
      <c r="C10758" s="3" t="s">
        <v>9006</v>
      </c>
      <c r="D10758" s="26">
        <v>0</v>
      </c>
    </row>
    <row r="10759" spans="3:4" x14ac:dyDescent="0.35">
      <c r="C10759" s="3" t="s">
        <v>8251</v>
      </c>
      <c r="D10759" s="26">
        <v>0</v>
      </c>
    </row>
    <row r="10760" spans="3:4" x14ac:dyDescent="0.35">
      <c r="C10760" s="3" t="s">
        <v>9008</v>
      </c>
      <c r="D10760" s="26">
        <v>0</v>
      </c>
    </row>
    <row r="10761" spans="3:4" x14ac:dyDescent="0.35">
      <c r="C10761" s="3" t="s">
        <v>8252</v>
      </c>
      <c r="D10761" s="26">
        <v>0</v>
      </c>
    </row>
    <row r="10762" spans="3:4" x14ac:dyDescent="0.35">
      <c r="C10762" s="3" t="s">
        <v>9010</v>
      </c>
      <c r="D10762" s="26">
        <v>0</v>
      </c>
    </row>
    <row r="10763" spans="3:4" x14ac:dyDescent="0.35">
      <c r="C10763" s="3" t="s">
        <v>8253</v>
      </c>
      <c r="D10763" s="26">
        <v>0</v>
      </c>
    </row>
    <row r="10764" spans="3:4" x14ac:dyDescent="0.35">
      <c r="C10764" s="3" t="s">
        <v>9012</v>
      </c>
      <c r="D10764" s="26">
        <v>0</v>
      </c>
    </row>
    <row r="10765" spans="3:4" x14ac:dyDescent="0.35">
      <c r="C10765" s="3" t="s">
        <v>8254</v>
      </c>
      <c r="D10765" s="26">
        <v>0</v>
      </c>
    </row>
    <row r="10766" spans="3:4" x14ac:dyDescent="0.35">
      <c r="C10766" s="3" t="s">
        <v>9014</v>
      </c>
      <c r="D10766" s="26">
        <v>0</v>
      </c>
    </row>
    <row r="10767" spans="3:4" x14ac:dyDescent="0.35">
      <c r="C10767" s="3" t="s">
        <v>8255</v>
      </c>
      <c r="D10767" s="26">
        <v>0</v>
      </c>
    </row>
    <row r="10768" spans="3:4" x14ac:dyDescent="0.35">
      <c r="C10768" s="3" t="s">
        <v>9016</v>
      </c>
      <c r="D10768" s="26">
        <v>0</v>
      </c>
    </row>
    <row r="10769" spans="3:4" x14ac:dyDescent="0.35">
      <c r="C10769" s="3" t="s">
        <v>8256</v>
      </c>
      <c r="D10769" s="26">
        <v>0</v>
      </c>
    </row>
    <row r="10770" spans="3:4" x14ac:dyDescent="0.35">
      <c r="C10770" s="3" t="s">
        <v>9018</v>
      </c>
      <c r="D10770" s="26">
        <v>0</v>
      </c>
    </row>
    <row r="10771" spans="3:4" x14ac:dyDescent="0.35">
      <c r="C10771" s="3" t="s">
        <v>8257</v>
      </c>
      <c r="D10771" s="26">
        <v>0</v>
      </c>
    </row>
    <row r="10772" spans="3:4" x14ac:dyDescent="0.35">
      <c r="C10772" s="3" t="s">
        <v>9020</v>
      </c>
      <c r="D10772" s="26">
        <v>0</v>
      </c>
    </row>
    <row r="10773" spans="3:4" x14ac:dyDescent="0.35">
      <c r="C10773" s="3" t="s">
        <v>8258</v>
      </c>
      <c r="D10773" s="26">
        <v>0</v>
      </c>
    </row>
    <row r="10774" spans="3:4" x14ac:dyDescent="0.35">
      <c r="C10774" s="3" t="s">
        <v>9022</v>
      </c>
      <c r="D10774" s="26">
        <v>0</v>
      </c>
    </row>
    <row r="10775" spans="3:4" x14ac:dyDescent="0.35">
      <c r="C10775" s="3" t="s">
        <v>8259</v>
      </c>
      <c r="D10775" s="26">
        <v>0</v>
      </c>
    </row>
    <row r="10776" spans="3:4" x14ac:dyDescent="0.35">
      <c r="C10776" s="3" t="s">
        <v>9024</v>
      </c>
      <c r="D10776" s="26">
        <v>0</v>
      </c>
    </row>
    <row r="10777" spans="3:4" x14ac:dyDescent="0.35">
      <c r="C10777" s="3" t="s">
        <v>8260</v>
      </c>
      <c r="D10777" s="26">
        <v>0</v>
      </c>
    </row>
    <row r="10778" spans="3:4" x14ac:dyDescent="0.35">
      <c r="C10778" s="3" t="s">
        <v>9026</v>
      </c>
      <c r="D10778" s="26">
        <v>0</v>
      </c>
    </row>
    <row r="10779" spans="3:4" x14ac:dyDescent="0.35">
      <c r="C10779" s="3" t="s">
        <v>8261</v>
      </c>
      <c r="D10779" s="26">
        <v>0</v>
      </c>
    </row>
    <row r="10780" spans="3:4" x14ac:dyDescent="0.35">
      <c r="C10780" s="3" t="s">
        <v>9028</v>
      </c>
      <c r="D10780" s="26">
        <v>0</v>
      </c>
    </row>
    <row r="10781" spans="3:4" x14ac:dyDescent="0.35">
      <c r="C10781" s="3" t="s">
        <v>8262</v>
      </c>
      <c r="D10781" s="26">
        <v>0</v>
      </c>
    </row>
    <row r="10782" spans="3:4" x14ac:dyDescent="0.35">
      <c r="C10782" s="3" t="s">
        <v>9030</v>
      </c>
      <c r="D10782" s="26">
        <v>0</v>
      </c>
    </row>
    <row r="10783" spans="3:4" x14ac:dyDescent="0.35">
      <c r="C10783" s="3" t="s">
        <v>8263</v>
      </c>
      <c r="D10783" s="26">
        <v>0</v>
      </c>
    </row>
    <row r="10784" spans="3:4" x14ac:dyDescent="0.35">
      <c r="C10784" s="3" t="s">
        <v>9032</v>
      </c>
      <c r="D10784" s="26">
        <v>0</v>
      </c>
    </row>
    <row r="10785" spans="3:4" x14ac:dyDescent="0.35">
      <c r="C10785" s="3" t="s">
        <v>8264</v>
      </c>
      <c r="D10785" s="26">
        <v>0</v>
      </c>
    </row>
    <row r="10786" spans="3:4" x14ac:dyDescent="0.35">
      <c r="C10786" s="3" t="s">
        <v>9034</v>
      </c>
      <c r="D10786" s="26">
        <v>0</v>
      </c>
    </row>
    <row r="10787" spans="3:4" x14ac:dyDescent="0.35">
      <c r="C10787" s="3" t="s">
        <v>8265</v>
      </c>
      <c r="D10787" s="26">
        <v>0</v>
      </c>
    </row>
    <row r="10788" spans="3:4" x14ac:dyDescent="0.35">
      <c r="C10788" s="3" t="s">
        <v>9036</v>
      </c>
      <c r="D10788" s="26">
        <v>0</v>
      </c>
    </row>
    <row r="10789" spans="3:4" x14ac:dyDescent="0.35">
      <c r="C10789" s="3" t="s">
        <v>8266</v>
      </c>
      <c r="D10789" s="26">
        <v>0</v>
      </c>
    </row>
    <row r="10790" spans="3:4" x14ac:dyDescent="0.35">
      <c r="C10790" s="3" t="s">
        <v>9038</v>
      </c>
      <c r="D10790" s="26">
        <v>0</v>
      </c>
    </row>
    <row r="10791" spans="3:4" x14ac:dyDescent="0.35">
      <c r="C10791" s="3" t="s">
        <v>8267</v>
      </c>
      <c r="D10791" s="26">
        <v>0</v>
      </c>
    </row>
    <row r="10792" spans="3:4" x14ac:dyDescent="0.35">
      <c r="C10792" s="3" t="s">
        <v>9040</v>
      </c>
      <c r="D10792" s="26">
        <v>0</v>
      </c>
    </row>
    <row r="10793" spans="3:4" x14ac:dyDescent="0.35">
      <c r="C10793" s="3" t="s">
        <v>8268</v>
      </c>
      <c r="D10793" s="26">
        <v>0</v>
      </c>
    </row>
    <row r="10794" spans="3:4" x14ac:dyDescent="0.35">
      <c r="C10794" s="3" t="s">
        <v>9042</v>
      </c>
      <c r="D10794" s="26">
        <v>0</v>
      </c>
    </row>
    <row r="10795" spans="3:4" x14ac:dyDescent="0.35">
      <c r="C10795" s="3" t="s">
        <v>8269</v>
      </c>
      <c r="D10795" s="26">
        <v>0</v>
      </c>
    </row>
    <row r="10796" spans="3:4" x14ac:dyDescent="0.35">
      <c r="C10796" s="3" t="s">
        <v>9044</v>
      </c>
      <c r="D10796" s="26">
        <v>0</v>
      </c>
    </row>
    <row r="10797" spans="3:4" x14ac:dyDescent="0.35">
      <c r="C10797" s="3" t="s">
        <v>8270</v>
      </c>
      <c r="D10797" s="26">
        <v>0</v>
      </c>
    </row>
    <row r="10798" spans="3:4" x14ac:dyDescent="0.35">
      <c r="C10798" s="3" t="s">
        <v>9046</v>
      </c>
      <c r="D10798" s="26">
        <v>0</v>
      </c>
    </row>
    <row r="10799" spans="3:4" x14ac:dyDescent="0.35">
      <c r="C10799" s="3" t="s">
        <v>8271</v>
      </c>
      <c r="D10799" s="26">
        <v>0</v>
      </c>
    </row>
    <row r="10800" spans="3:4" x14ac:dyDescent="0.35">
      <c r="C10800" s="3" t="s">
        <v>9048</v>
      </c>
      <c r="D10800" s="26">
        <v>0</v>
      </c>
    </row>
    <row r="10801" spans="3:4" x14ac:dyDescent="0.35">
      <c r="C10801" s="3" t="s">
        <v>8272</v>
      </c>
      <c r="D10801" s="26">
        <v>0</v>
      </c>
    </row>
    <row r="10802" spans="3:4" x14ac:dyDescent="0.35">
      <c r="C10802" s="3" t="s">
        <v>9050</v>
      </c>
      <c r="D10802" s="26">
        <v>0</v>
      </c>
    </row>
    <row r="10803" spans="3:4" x14ac:dyDescent="0.35">
      <c r="C10803" s="3" t="s">
        <v>8273</v>
      </c>
      <c r="D10803" s="26">
        <v>0</v>
      </c>
    </row>
    <row r="10804" spans="3:4" x14ac:dyDescent="0.35">
      <c r="C10804" s="3" t="s">
        <v>9052</v>
      </c>
      <c r="D10804" s="26">
        <v>0</v>
      </c>
    </row>
    <row r="10805" spans="3:4" x14ac:dyDescent="0.35">
      <c r="C10805" s="3" t="s">
        <v>8274</v>
      </c>
      <c r="D10805" s="26">
        <v>0</v>
      </c>
    </row>
    <row r="10806" spans="3:4" x14ac:dyDescent="0.35">
      <c r="C10806" s="3" t="s">
        <v>9054</v>
      </c>
      <c r="D10806" s="26">
        <v>0</v>
      </c>
    </row>
    <row r="10807" spans="3:4" x14ac:dyDescent="0.35">
      <c r="C10807" s="3" t="s">
        <v>8275</v>
      </c>
      <c r="D10807" s="26">
        <v>0</v>
      </c>
    </row>
    <row r="10808" spans="3:4" x14ac:dyDescent="0.35">
      <c r="C10808" s="3" t="s">
        <v>9056</v>
      </c>
      <c r="D10808" s="26">
        <v>0</v>
      </c>
    </row>
    <row r="10809" spans="3:4" x14ac:dyDescent="0.35">
      <c r="C10809" s="3" t="s">
        <v>8276</v>
      </c>
      <c r="D10809" s="26">
        <v>0</v>
      </c>
    </row>
    <row r="10810" spans="3:4" x14ac:dyDescent="0.35">
      <c r="C10810" s="3" t="s">
        <v>9058</v>
      </c>
      <c r="D10810" s="26">
        <v>0</v>
      </c>
    </row>
    <row r="10811" spans="3:4" x14ac:dyDescent="0.35">
      <c r="C10811" s="3" t="s">
        <v>8277</v>
      </c>
      <c r="D10811" s="26">
        <v>0</v>
      </c>
    </row>
    <row r="10812" spans="3:4" x14ac:dyDescent="0.35">
      <c r="C10812" s="3" t="s">
        <v>9060</v>
      </c>
      <c r="D10812" s="26">
        <v>0</v>
      </c>
    </row>
    <row r="10813" spans="3:4" x14ac:dyDescent="0.35">
      <c r="C10813" s="3" t="s">
        <v>8278</v>
      </c>
      <c r="D10813" s="26">
        <v>0</v>
      </c>
    </row>
    <row r="10814" spans="3:4" x14ac:dyDescent="0.35">
      <c r="C10814" s="3" t="s">
        <v>9062</v>
      </c>
      <c r="D10814" s="26">
        <v>0</v>
      </c>
    </row>
    <row r="10815" spans="3:4" x14ac:dyDescent="0.35">
      <c r="C10815" s="3" t="s">
        <v>8279</v>
      </c>
      <c r="D10815" s="26">
        <v>0</v>
      </c>
    </row>
    <row r="10816" spans="3:4" x14ac:dyDescent="0.35">
      <c r="C10816" s="3" t="s">
        <v>9064</v>
      </c>
      <c r="D10816" s="26">
        <v>0</v>
      </c>
    </row>
    <row r="10817" spans="3:4" x14ac:dyDescent="0.35">
      <c r="C10817" s="3" t="s">
        <v>8280</v>
      </c>
      <c r="D10817" s="26">
        <v>0</v>
      </c>
    </row>
    <row r="10818" spans="3:4" x14ac:dyDescent="0.35">
      <c r="C10818" s="3" t="s">
        <v>9066</v>
      </c>
      <c r="D10818" s="26">
        <v>0</v>
      </c>
    </row>
    <row r="10819" spans="3:4" x14ac:dyDescent="0.35">
      <c r="C10819" s="3" t="s">
        <v>8281</v>
      </c>
      <c r="D10819" s="26">
        <v>0</v>
      </c>
    </row>
    <row r="10820" spans="3:4" x14ac:dyDescent="0.35">
      <c r="C10820" s="3" t="s">
        <v>9068</v>
      </c>
      <c r="D10820" s="26">
        <v>0</v>
      </c>
    </row>
    <row r="10821" spans="3:4" x14ac:dyDescent="0.35">
      <c r="C10821" s="3" t="s">
        <v>8282</v>
      </c>
      <c r="D10821" s="26">
        <v>0</v>
      </c>
    </row>
    <row r="10822" spans="3:4" x14ac:dyDescent="0.35">
      <c r="C10822" s="3" t="s">
        <v>9070</v>
      </c>
      <c r="D10822" s="26">
        <v>0</v>
      </c>
    </row>
    <row r="10823" spans="3:4" x14ac:dyDescent="0.35">
      <c r="C10823" s="3" t="s">
        <v>8283</v>
      </c>
      <c r="D10823" s="26">
        <v>0</v>
      </c>
    </row>
    <row r="10824" spans="3:4" x14ac:dyDescent="0.35">
      <c r="C10824" s="3" t="s">
        <v>9072</v>
      </c>
      <c r="D10824" s="26">
        <v>0</v>
      </c>
    </row>
    <row r="10825" spans="3:4" x14ac:dyDescent="0.35">
      <c r="C10825" s="3" t="s">
        <v>8284</v>
      </c>
      <c r="D10825" s="26">
        <v>0</v>
      </c>
    </row>
    <row r="10826" spans="3:4" x14ac:dyDescent="0.35">
      <c r="C10826" s="3" t="s">
        <v>9074</v>
      </c>
      <c r="D10826" s="26">
        <v>0</v>
      </c>
    </row>
    <row r="10827" spans="3:4" x14ac:dyDescent="0.35">
      <c r="C10827" s="3" t="s">
        <v>8285</v>
      </c>
      <c r="D10827" s="26">
        <v>0</v>
      </c>
    </row>
    <row r="10828" spans="3:4" x14ac:dyDescent="0.35">
      <c r="C10828" s="3" t="s">
        <v>9076</v>
      </c>
      <c r="D10828" s="26">
        <v>0</v>
      </c>
    </row>
    <row r="10829" spans="3:4" x14ac:dyDescent="0.35">
      <c r="C10829" s="3" t="s">
        <v>8286</v>
      </c>
      <c r="D10829" s="26">
        <v>0</v>
      </c>
    </row>
    <row r="10830" spans="3:4" x14ac:dyDescent="0.35">
      <c r="C10830" s="3" t="s">
        <v>9078</v>
      </c>
      <c r="D10830" s="26">
        <v>0</v>
      </c>
    </row>
    <row r="10831" spans="3:4" x14ac:dyDescent="0.35">
      <c r="C10831" s="3" t="s">
        <v>8287</v>
      </c>
      <c r="D10831" s="26">
        <v>0</v>
      </c>
    </row>
    <row r="10832" spans="3:4" x14ac:dyDescent="0.35">
      <c r="C10832" s="3" t="s">
        <v>9080</v>
      </c>
      <c r="D10832" s="26">
        <v>0</v>
      </c>
    </row>
    <row r="10833" spans="3:4" x14ac:dyDescent="0.35">
      <c r="C10833" s="3" t="s">
        <v>8288</v>
      </c>
      <c r="D10833" s="26">
        <v>0</v>
      </c>
    </row>
    <row r="10834" spans="3:4" x14ac:dyDescent="0.35">
      <c r="C10834" s="3" t="s">
        <v>9082</v>
      </c>
      <c r="D10834" s="26">
        <v>0</v>
      </c>
    </row>
    <row r="10835" spans="3:4" x14ac:dyDescent="0.35">
      <c r="C10835" s="3" t="s">
        <v>8289</v>
      </c>
      <c r="D10835" s="26">
        <v>0</v>
      </c>
    </row>
    <row r="10836" spans="3:4" x14ac:dyDescent="0.35">
      <c r="C10836" s="3" t="s">
        <v>9084</v>
      </c>
      <c r="D10836" s="26">
        <v>0</v>
      </c>
    </row>
    <row r="10837" spans="3:4" x14ac:dyDescent="0.35">
      <c r="C10837" s="3" t="s">
        <v>8290</v>
      </c>
      <c r="D10837" s="26">
        <v>0</v>
      </c>
    </row>
    <row r="10838" spans="3:4" x14ac:dyDescent="0.35">
      <c r="C10838" s="3" t="s">
        <v>9086</v>
      </c>
      <c r="D10838" s="26">
        <v>0</v>
      </c>
    </row>
    <row r="10839" spans="3:4" x14ac:dyDescent="0.35">
      <c r="C10839" s="3" t="s">
        <v>8291</v>
      </c>
      <c r="D10839" s="26">
        <v>0</v>
      </c>
    </row>
    <row r="10840" spans="3:4" x14ac:dyDescent="0.35">
      <c r="C10840" s="3" t="s">
        <v>9088</v>
      </c>
      <c r="D10840" s="26">
        <v>0</v>
      </c>
    </row>
    <row r="10841" spans="3:4" x14ac:dyDescent="0.35">
      <c r="C10841" s="3" t="s">
        <v>8292</v>
      </c>
      <c r="D10841" s="26">
        <v>0</v>
      </c>
    </row>
    <row r="10842" spans="3:4" x14ac:dyDescent="0.35">
      <c r="C10842" s="3" t="s">
        <v>9090</v>
      </c>
      <c r="D10842" s="26">
        <v>0</v>
      </c>
    </row>
    <row r="10843" spans="3:4" x14ac:dyDescent="0.35">
      <c r="C10843" s="3" t="s">
        <v>8293</v>
      </c>
      <c r="D10843" s="26">
        <v>0</v>
      </c>
    </row>
    <row r="10844" spans="3:4" x14ac:dyDescent="0.35">
      <c r="C10844" s="3" t="s">
        <v>9092</v>
      </c>
      <c r="D10844" s="26">
        <v>0</v>
      </c>
    </row>
    <row r="10845" spans="3:4" x14ac:dyDescent="0.35">
      <c r="C10845" s="3" t="s">
        <v>8294</v>
      </c>
      <c r="D10845" s="26">
        <v>0</v>
      </c>
    </row>
    <row r="10846" spans="3:4" x14ac:dyDescent="0.35">
      <c r="C10846" s="3" t="s">
        <v>9094</v>
      </c>
      <c r="D10846" s="26">
        <v>0</v>
      </c>
    </row>
    <row r="10847" spans="3:4" x14ac:dyDescent="0.35">
      <c r="C10847" s="3" t="s">
        <v>8295</v>
      </c>
      <c r="D10847" s="26">
        <v>0</v>
      </c>
    </row>
    <row r="10848" spans="3:4" x14ac:dyDescent="0.35">
      <c r="C10848" s="3" t="s">
        <v>9096</v>
      </c>
      <c r="D10848" s="26">
        <v>0</v>
      </c>
    </row>
    <row r="10849" spans="3:4" x14ac:dyDescent="0.35">
      <c r="C10849" s="3" t="s">
        <v>8296</v>
      </c>
      <c r="D10849" s="26">
        <v>0</v>
      </c>
    </row>
    <row r="10850" spans="3:4" x14ac:dyDescent="0.35">
      <c r="C10850" s="3" t="s">
        <v>9098</v>
      </c>
      <c r="D10850" s="26">
        <v>0</v>
      </c>
    </row>
    <row r="10851" spans="3:4" x14ac:dyDescent="0.35">
      <c r="C10851" s="3" t="s">
        <v>8297</v>
      </c>
      <c r="D10851" s="26">
        <v>0</v>
      </c>
    </row>
    <row r="10852" spans="3:4" x14ac:dyDescent="0.35">
      <c r="C10852" s="3" t="s">
        <v>9100</v>
      </c>
      <c r="D10852" s="26">
        <v>0</v>
      </c>
    </row>
    <row r="10853" spans="3:4" x14ac:dyDescent="0.35">
      <c r="C10853" s="3" t="s">
        <v>8298</v>
      </c>
      <c r="D10853" s="26">
        <v>0</v>
      </c>
    </row>
    <row r="10854" spans="3:4" x14ac:dyDescent="0.35">
      <c r="C10854" s="3" t="s">
        <v>9102</v>
      </c>
      <c r="D10854" s="26">
        <v>0</v>
      </c>
    </row>
    <row r="10855" spans="3:4" x14ac:dyDescent="0.35">
      <c r="C10855" s="3" t="s">
        <v>8299</v>
      </c>
      <c r="D10855" s="26">
        <v>0</v>
      </c>
    </row>
    <row r="10856" spans="3:4" x14ac:dyDescent="0.35">
      <c r="C10856" s="3" t="s">
        <v>9104</v>
      </c>
      <c r="D10856" s="26">
        <v>0</v>
      </c>
    </row>
    <row r="10857" spans="3:4" x14ac:dyDescent="0.35">
      <c r="C10857" s="3" t="s">
        <v>8300</v>
      </c>
      <c r="D10857" s="26">
        <v>0</v>
      </c>
    </row>
    <row r="10858" spans="3:4" x14ac:dyDescent="0.35">
      <c r="C10858" s="3" t="s">
        <v>9106</v>
      </c>
      <c r="D10858" s="26">
        <v>0</v>
      </c>
    </row>
    <row r="10859" spans="3:4" x14ac:dyDescent="0.35">
      <c r="C10859" s="3" t="s">
        <v>8301</v>
      </c>
      <c r="D10859" s="26">
        <v>0</v>
      </c>
    </row>
    <row r="10860" spans="3:4" x14ac:dyDescent="0.35">
      <c r="C10860" s="3" t="s">
        <v>9108</v>
      </c>
      <c r="D10860" s="26">
        <v>0</v>
      </c>
    </row>
    <row r="10861" spans="3:4" x14ac:dyDescent="0.35">
      <c r="C10861" s="3" t="s">
        <v>8302</v>
      </c>
      <c r="D10861" s="26">
        <v>0</v>
      </c>
    </row>
    <row r="10862" spans="3:4" x14ac:dyDescent="0.35">
      <c r="C10862" s="3" t="s">
        <v>9110</v>
      </c>
      <c r="D10862" s="26">
        <v>0</v>
      </c>
    </row>
    <row r="10863" spans="3:4" x14ac:dyDescent="0.35">
      <c r="C10863" s="3" t="s">
        <v>8303</v>
      </c>
      <c r="D10863" s="26">
        <v>0</v>
      </c>
    </row>
    <row r="10864" spans="3:4" x14ac:dyDescent="0.35">
      <c r="C10864" s="3" t="s">
        <v>9112</v>
      </c>
      <c r="D10864" s="26">
        <v>0</v>
      </c>
    </row>
    <row r="10865" spans="3:4" x14ac:dyDescent="0.35">
      <c r="C10865" s="3" t="s">
        <v>8304</v>
      </c>
      <c r="D10865" s="26">
        <v>0</v>
      </c>
    </row>
    <row r="10866" spans="3:4" x14ac:dyDescent="0.35">
      <c r="C10866" s="3" t="s">
        <v>9114</v>
      </c>
      <c r="D10866" s="26">
        <v>0</v>
      </c>
    </row>
    <row r="10867" spans="3:4" x14ac:dyDescent="0.35">
      <c r="C10867" s="3" t="s">
        <v>8305</v>
      </c>
      <c r="D10867" s="26">
        <v>0</v>
      </c>
    </row>
    <row r="10868" spans="3:4" x14ac:dyDescent="0.35">
      <c r="C10868" s="3" t="s">
        <v>9116</v>
      </c>
      <c r="D10868" s="26">
        <v>0</v>
      </c>
    </row>
    <row r="10869" spans="3:4" x14ac:dyDescent="0.35">
      <c r="C10869" s="3" t="s">
        <v>8306</v>
      </c>
      <c r="D10869" s="26">
        <v>0</v>
      </c>
    </row>
    <row r="10870" spans="3:4" x14ac:dyDescent="0.35">
      <c r="C10870" s="3" t="s">
        <v>9118</v>
      </c>
      <c r="D10870" s="26">
        <v>0</v>
      </c>
    </row>
    <row r="10871" spans="3:4" x14ac:dyDescent="0.35">
      <c r="C10871" s="3" t="s">
        <v>8307</v>
      </c>
      <c r="D10871" s="26">
        <v>0</v>
      </c>
    </row>
    <row r="10872" spans="3:4" x14ac:dyDescent="0.35">
      <c r="C10872" s="3" t="s">
        <v>9120</v>
      </c>
      <c r="D10872" s="26">
        <v>0</v>
      </c>
    </row>
    <row r="10873" spans="3:4" x14ac:dyDescent="0.35">
      <c r="C10873" s="3" t="s">
        <v>8308</v>
      </c>
      <c r="D10873" s="26">
        <v>0</v>
      </c>
    </row>
    <row r="10874" spans="3:4" x14ac:dyDescent="0.35">
      <c r="C10874" s="3" t="s">
        <v>9122</v>
      </c>
      <c r="D10874" s="26">
        <v>0</v>
      </c>
    </row>
    <row r="10875" spans="3:4" x14ac:dyDescent="0.35">
      <c r="C10875" s="3" t="s">
        <v>8309</v>
      </c>
      <c r="D10875" s="26">
        <v>0</v>
      </c>
    </row>
    <row r="10876" spans="3:4" x14ac:dyDescent="0.35">
      <c r="C10876" s="3" t="s">
        <v>9124</v>
      </c>
      <c r="D10876" s="26">
        <v>0</v>
      </c>
    </row>
    <row r="10877" spans="3:4" x14ac:dyDescent="0.35">
      <c r="C10877" s="3" t="s">
        <v>8310</v>
      </c>
      <c r="D10877" s="26">
        <v>0</v>
      </c>
    </row>
    <row r="10878" spans="3:4" x14ac:dyDescent="0.35">
      <c r="C10878" s="3" t="s">
        <v>9126</v>
      </c>
      <c r="D10878" s="26">
        <v>0</v>
      </c>
    </row>
    <row r="10879" spans="3:4" x14ac:dyDescent="0.35">
      <c r="C10879" s="3" t="s">
        <v>8311</v>
      </c>
      <c r="D10879" s="26">
        <v>0</v>
      </c>
    </row>
    <row r="10880" spans="3:4" x14ac:dyDescent="0.35">
      <c r="C10880" s="3" t="s">
        <v>9128</v>
      </c>
      <c r="D10880" s="26">
        <v>0</v>
      </c>
    </row>
    <row r="10881" spans="3:4" x14ac:dyDescent="0.35">
      <c r="C10881" s="3" t="s">
        <v>8312</v>
      </c>
      <c r="D10881" s="26">
        <v>0</v>
      </c>
    </row>
    <row r="10882" spans="3:4" x14ac:dyDescent="0.35">
      <c r="C10882" s="3" t="s">
        <v>9130</v>
      </c>
      <c r="D10882" s="26">
        <v>0</v>
      </c>
    </row>
    <row r="10883" spans="3:4" x14ac:dyDescent="0.35">
      <c r="C10883" s="3" t="s">
        <v>8313</v>
      </c>
      <c r="D10883" s="26">
        <v>0</v>
      </c>
    </row>
    <row r="10884" spans="3:4" x14ac:dyDescent="0.35">
      <c r="C10884" s="3" t="s">
        <v>9132</v>
      </c>
      <c r="D10884" s="26">
        <v>0</v>
      </c>
    </row>
    <row r="10885" spans="3:4" x14ac:dyDescent="0.35">
      <c r="C10885" s="3" t="s">
        <v>8314</v>
      </c>
      <c r="D10885" s="26">
        <v>0</v>
      </c>
    </row>
    <row r="10886" spans="3:4" x14ac:dyDescent="0.35">
      <c r="C10886" s="3" t="s">
        <v>9134</v>
      </c>
      <c r="D10886" s="26">
        <v>0</v>
      </c>
    </row>
    <row r="10887" spans="3:4" x14ac:dyDescent="0.35">
      <c r="C10887" s="3" t="s">
        <v>8315</v>
      </c>
      <c r="D10887" s="26">
        <v>0</v>
      </c>
    </row>
    <row r="10888" spans="3:4" x14ac:dyDescent="0.35">
      <c r="C10888" s="3" t="s">
        <v>9136</v>
      </c>
      <c r="D10888" s="26">
        <v>0</v>
      </c>
    </row>
    <row r="10889" spans="3:4" x14ac:dyDescent="0.35">
      <c r="C10889" s="3" t="s">
        <v>8316</v>
      </c>
      <c r="D10889" s="26">
        <v>0</v>
      </c>
    </row>
    <row r="10890" spans="3:4" x14ac:dyDescent="0.35">
      <c r="C10890" s="3" t="s">
        <v>9138</v>
      </c>
      <c r="D10890" s="26">
        <v>0</v>
      </c>
    </row>
    <row r="10891" spans="3:4" x14ac:dyDescent="0.35">
      <c r="C10891" s="3" t="s">
        <v>8317</v>
      </c>
      <c r="D10891" s="26">
        <v>0</v>
      </c>
    </row>
    <row r="10892" spans="3:4" x14ac:dyDescent="0.35">
      <c r="C10892" s="3" t="s">
        <v>9140</v>
      </c>
      <c r="D10892" s="26">
        <v>0</v>
      </c>
    </row>
    <row r="10893" spans="3:4" x14ac:dyDescent="0.35">
      <c r="C10893" s="3" t="s">
        <v>8318</v>
      </c>
      <c r="D10893" s="26">
        <v>0</v>
      </c>
    </row>
    <row r="10894" spans="3:4" x14ac:dyDescent="0.35">
      <c r="C10894" s="3" t="s">
        <v>9142</v>
      </c>
      <c r="D10894" s="26">
        <v>0</v>
      </c>
    </row>
    <row r="10895" spans="3:4" x14ac:dyDescent="0.35">
      <c r="C10895" s="3" t="s">
        <v>8319</v>
      </c>
      <c r="D10895" s="26">
        <v>0</v>
      </c>
    </row>
    <row r="10896" spans="3:4" x14ac:dyDescent="0.35">
      <c r="C10896" s="3" t="s">
        <v>9144</v>
      </c>
      <c r="D10896" s="26">
        <v>0</v>
      </c>
    </row>
    <row r="10897" spans="3:4" x14ac:dyDescent="0.35">
      <c r="C10897" s="3" t="s">
        <v>8320</v>
      </c>
      <c r="D10897" s="26">
        <v>0</v>
      </c>
    </row>
    <row r="10898" spans="3:4" x14ac:dyDescent="0.35">
      <c r="C10898" s="3" t="s">
        <v>9146</v>
      </c>
      <c r="D10898" s="26">
        <v>0</v>
      </c>
    </row>
    <row r="10899" spans="3:4" x14ac:dyDescent="0.35">
      <c r="C10899" s="3" t="s">
        <v>8321</v>
      </c>
      <c r="D10899" s="26">
        <v>0</v>
      </c>
    </row>
    <row r="10900" spans="3:4" x14ac:dyDescent="0.35">
      <c r="C10900" s="3" t="s">
        <v>9148</v>
      </c>
      <c r="D10900" s="26">
        <v>0</v>
      </c>
    </row>
    <row r="10901" spans="3:4" x14ac:dyDescent="0.35">
      <c r="C10901" s="3" t="s">
        <v>8322</v>
      </c>
      <c r="D10901" s="26">
        <v>0</v>
      </c>
    </row>
    <row r="10902" spans="3:4" x14ac:dyDescent="0.35">
      <c r="C10902" s="3" t="s">
        <v>9150</v>
      </c>
      <c r="D10902" s="26">
        <v>0</v>
      </c>
    </row>
    <row r="10903" spans="3:4" x14ac:dyDescent="0.35">
      <c r="C10903" s="3" t="s">
        <v>8323</v>
      </c>
      <c r="D10903" s="26">
        <v>0</v>
      </c>
    </row>
    <row r="10904" spans="3:4" x14ac:dyDescent="0.35">
      <c r="C10904" s="3" t="s">
        <v>9152</v>
      </c>
      <c r="D10904" s="26">
        <v>0</v>
      </c>
    </row>
    <row r="10905" spans="3:4" x14ac:dyDescent="0.35">
      <c r="C10905" s="3" t="s">
        <v>8324</v>
      </c>
      <c r="D10905" s="26">
        <v>0</v>
      </c>
    </row>
    <row r="10906" spans="3:4" x14ac:dyDescent="0.35">
      <c r="C10906" s="3" t="s">
        <v>9154</v>
      </c>
      <c r="D10906" s="26">
        <v>0</v>
      </c>
    </row>
    <row r="10907" spans="3:4" x14ac:dyDescent="0.35">
      <c r="C10907" s="3" t="s">
        <v>8325</v>
      </c>
      <c r="D10907" s="26">
        <v>0</v>
      </c>
    </row>
    <row r="10908" spans="3:4" x14ac:dyDescent="0.35">
      <c r="C10908" s="3" t="s">
        <v>9156</v>
      </c>
      <c r="D10908" s="26">
        <v>0</v>
      </c>
    </row>
    <row r="10909" spans="3:4" x14ac:dyDescent="0.35">
      <c r="C10909" s="3" t="s">
        <v>8326</v>
      </c>
      <c r="D10909" s="26">
        <v>0</v>
      </c>
    </row>
    <row r="10910" spans="3:4" x14ac:dyDescent="0.35">
      <c r="C10910" s="3" t="s">
        <v>9158</v>
      </c>
      <c r="D10910" s="26">
        <v>0</v>
      </c>
    </row>
    <row r="10911" spans="3:4" x14ac:dyDescent="0.35">
      <c r="C10911" s="3" t="s">
        <v>8327</v>
      </c>
      <c r="D10911" s="26">
        <v>0</v>
      </c>
    </row>
    <row r="10912" spans="3:4" x14ac:dyDescent="0.35">
      <c r="C10912" s="3" t="s">
        <v>9160</v>
      </c>
      <c r="D10912" s="26">
        <v>0</v>
      </c>
    </row>
    <row r="10913" spans="3:4" x14ac:dyDescent="0.35">
      <c r="C10913" s="3" t="s">
        <v>8328</v>
      </c>
      <c r="D10913" s="26">
        <v>0</v>
      </c>
    </row>
    <row r="10914" spans="3:4" x14ac:dyDescent="0.35">
      <c r="C10914" s="3" t="s">
        <v>9162</v>
      </c>
      <c r="D10914" s="26">
        <v>0</v>
      </c>
    </row>
    <row r="10915" spans="3:4" x14ac:dyDescent="0.35">
      <c r="C10915" s="3" t="s">
        <v>8329</v>
      </c>
      <c r="D10915" s="26">
        <v>0</v>
      </c>
    </row>
    <row r="10916" spans="3:4" x14ac:dyDescent="0.35">
      <c r="C10916" s="3" t="s">
        <v>9164</v>
      </c>
      <c r="D10916" s="26">
        <v>0</v>
      </c>
    </row>
    <row r="10917" spans="3:4" x14ac:dyDescent="0.35">
      <c r="C10917" s="3" t="s">
        <v>8330</v>
      </c>
      <c r="D10917" s="26">
        <v>0</v>
      </c>
    </row>
    <row r="10918" spans="3:4" x14ac:dyDescent="0.35">
      <c r="C10918" s="3" t="s">
        <v>9166</v>
      </c>
      <c r="D10918" s="26">
        <v>0</v>
      </c>
    </row>
    <row r="10919" spans="3:4" x14ac:dyDescent="0.35">
      <c r="C10919" s="3" t="s">
        <v>8331</v>
      </c>
      <c r="D10919" s="26">
        <v>0</v>
      </c>
    </row>
    <row r="10920" spans="3:4" x14ac:dyDescent="0.35">
      <c r="C10920" s="3" t="s">
        <v>9168</v>
      </c>
      <c r="D10920" s="26">
        <v>0</v>
      </c>
    </row>
    <row r="10921" spans="3:4" x14ac:dyDescent="0.35">
      <c r="C10921" s="3" t="s">
        <v>8332</v>
      </c>
      <c r="D10921" s="26">
        <v>0</v>
      </c>
    </row>
    <row r="10922" spans="3:4" x14ac:dyDescent="0.35">
      <c r="C10922" s="3" t="s">
        <v>9170</v>
      </c>
      <c r="D10922" s="26">
        <v>0</v>
      </c>
    </row>
    <row r="10923" spans="3:4" x14ac:dyDescent="0.35">
      <c r="C10923" s="3" t="s">
        <v>8333</v>
      </c>
      <c r="D10923" s="26">
        <v>0</v>
      </c>
    </row>
    <row r="10924" spans="3:4" x14ac:dyDescent="0.35">
      <c r="C10924" s="3" t="s">
        <v>9172</v>
      </c>
      <c r="D10924" s="26">
        <v>0</v>
      </c>
    </row>
    <row r="10925" spans="3:4" x14ac:dyDescent="0.35">
      <c r="C10925" s="3" t="s">
        <v>8334</v>
      </c>
      <c r="D10925" s="26">
        <v>0</v>
      </c>
    </row>
    <row r="10926" spans="3:4" x14ac:dyDescent="0.35">
      <c r="C10926" s="3" t="s">
        <v>9174</v>
      </c>
      <c r="D10926" s="26">
        <v>0</v>
      </c>
    </row>
    <row r="10927" spans="3:4" x14ac:dyDescent="0.35">
      <c r="C10927" s="3" t="s">
        <v>8335</v>
      </c>
      <c r="D10927" s="26">
        <v>0</v>
      </c>
    </row>
    <row r="10928" spans="3:4" x14ac:dyDescent="0.35">
      <c r="C10928" s="3" t="s">
        <v>9176</v>
      </c>
      <c r="D10928" s="26">
        <v>0</v>
      </c>
    </row>
    <row r="10929" spans="3:4" x14ac:dyDescent="0.35">
      <c r="C10929" s="3" t="s">
        <v>8336</v>
      </c>
      <c r="D10929" s="26">
        <v>0</v>
      </c>
    </row>
    <row r="10930" spans="3:4" x14ac:dyDescent="0.35">
      <c r="C10930" s="3" t="s">
        <v>9178</v>
      </c>
      <c r="D10930" s="26">
        <v>0</v>
      </c>
    </row>
    <row r="10931" spans="3:4" x14ac:dyDescent="0.35">
      <c r="C10931" s="3" t="s">
        <v>8337</v>
      </c>
      <c r="D10931" s="26">
        <v>0</v>
      </c>
    </row>
    <row r="10932" spans="3:4" x14ac:dyDescent="0.35">
      <c r="C10932" s="3" t="s">
        <v>9180</v>
      </c>
      <c r="D10932" s="26">
        <v>0</v>
      </c>
    </row>
    <row r="10933" spans="3:4" x14ac:dyDescent="0.35">
      <c r="C10933" s="3" t="s">
        <v>8338</v>
      </c>
      <c r="D10933" s="26">
        <v>0</v>
      </c>
    </row>
    <row r="10934" spans="3:4" x14ac:dyDescent="0.35">
      <c r="C10934" s="3" t="s">
        <v>9182</v>
      </c>
      <c r="D10934" s="26">
        <v>0</v>
      </c>
    </row>
    <row r="10935" spans="3:4" x14ac:dyDescent="0.35">
      <c r="C10935" s="3" t="s">
        <v>8339</v>
      </c>
      <c r="D10935" s="26">
        <v>0</v>
      </c>
    </row>
    <row r="10936" spans="3:4" x14ac:dyDescent="0.35">
      <c r="C10936" s="3" t="s">
        <v>9184</v>
      </c>
      <c r="D10936" s="26">
        <v>0</v>
      </c>
    </row>
    <row r="10937" spans="3:4" x14ac:dyDescent="0.35">
      <c r="C10937" s="3" t="s">
        <v>8340</v>
      </c>
      <c r="D10937" s="26">
        <v>0</v>
      </c>
    </row>
    <row r="10938" spans="3:4" x14ac:dyDescent="0.35">
      <c r="C10938" s="3" t="s">
        <v>9186</v>
      </c>
      <c r="D10938" s="26">
        <v>0</v>
      </c>
    </row>
    <row r="10939" spans="3:4" x14ac:dyDescent="0.35">
      <c r="C10939" s="3" t="s">
        <v>8341</v>
      </c>
      <c r="D10939" s="26">
        <v>0</v>
      </c>
    </row>
    <row r="10940" spans="3:4" x14ac:dyDescent="0.35">
      <c r="C10940" s="3" t="s">
        <v>9188</v>
      </c>
      <c r="D10940" s="26">
        <v>0</v>
      </c>
    </row>
    <row r="10941" spans="3:4" x14ac:dyDescent="0.35">
      <c r="C10941" s="3" t="s">
        <v>8342</v>
      </c>
      <c r="D10941" s="26">
        <v>0</v>
      </c>
    </row>
    <row r="10942" spans="3:4" x14ac:dyDescent="0.35">
      <c r="C10942" s="3" t="s">
        <v>9190</v>
      </c>
      <c r="D10942" s="26">
        <v>0</v>
      </c>
    </row>
    <row r="10943" spans="3:4" x14ac:dyDescent="0.35">
      <c r="C10943" s="3" t="s">
        <v>8343</v>
      </c>
      <c r="D10943" s="26">
        <v>0</v>
      </c>
    </row>
    <row r="10944" spans="3:4" x14ac:dyDescent="0.35">
      <c r="C10944" s="3" t="s">
        <v>9192</v>
      </c>
      <c r="D10944" s="26">
        <v>0</v>
      </c>
    </row>
    <row r="10945" spans="3:4" x14ac:dyDescent="0.35">
      <c r="C10945" s="3" t="s">
        <v>8344</v>
      </c>
      <c r="D10945" s="26">
        <v>0</v>
      </c>
    </row>
    <row r="10946" spans="3:4" x14ac:dyDescent="0.35">
      <c r="C10946" s="3" t="s">
        <v>9194</v>
      </c>
      <c r="D10946" s="26">
        <v>0</v>
      </c>
    </row>
    <row r="10947" spans="3:4" x14ac:dyDescent="0.35">
      <c r="C10947" s="3" t="s">
        <v>8345</v>
      </c>
      <c r="D10947" s="26">
        <v>0</v>
      </c>
    </row>
    <row r="10948" spans="3:4" x14ac:dyDescent="0.35">
      <c r="C10948" s="3" t="s">
        <v>9196</v>
      </c>
      <c r="D10948" s="26">
        <v>0</v>
      </c>
    </row>
    <row r="10949" spans="3:4" x14ac:dyDescent="0.35">
      <c r="C10949" s="3" t="s">
        <v>8346</v>
      </c>
      <c r="D10949" s="26">
        <v>0</v>
      </c>
    </row>
    <row r="10950" spans="3:4" x14ac:dyDescent="0.35">
      <c r="C10950" s="3" t="s">
        <v>9198</v>
      </c>
      <c r="D10950" s="26">
        <v>0</v>
      </c>
    </row>
    <row r="10951" spans="3:4" x14ac:dyDescent="0.35">
      <c r="C10951" s="3" t="s">
        <v>8347</v>
      </c>
      <c r="D10951" s="26">
        <v>0</v>
      </c>
    </row>
    <row r="10952" spans="3:4" x14ac:dyDescent="0.35">
      <c r="C10952" s="3" t="s">
        <v>9200</v>
      </c>
      <c r="D10952" s="26">
        <v>0</v>
      </c>
    </row>
    <row r="10953" spans="3:4" x14ac:dyDescent="0.35">
      <c r="C10953" s="3" t="s">
        <v>8348</v>
      </c>
      <c r="D10953" s="26">
        <v>0</v>
      </c>
    </row>
    <row r="10954" spans="3:4" x14ac:dyDescent="0.35">
      <c r="C10954" s="3" t="s">
        <v>9202</v>
      </c>
      <c r="D10954" s="26">
        <v>0</v>
      </c>
    </row>
    <row r="10955" spans="3:4" x14ac:dyDescent="0.35">
      <c r="C10955" s="3" t="s">
        <v>8349</v>
      </c>
      <c r="D10955" s="26">
        <v>0</v>
      </c>
    </row>
    <row r="10956" spans="3:4" x14ac:dyDescent="0.35">
      <c r="C10956" s="3" t="s">
        <v>9204</v>
      </c>
      <c r="D10956" s="26">
        <v>0</v>
      </c>
    </row>
    <row r="10957" spans="3:4" x14ac:dyDescent="0.35">
      <c r="C10957" s="3" t="s">
        <v>8350</v>
      </c>
      <c r="D10957" s="26">
        <v>0</v>
      </c>
    </row>
    <row r="10958" spans="3:4" x14ac:dyDescent="0.35">
      <c r="C10958" s="3" t="s">
        <v>9206</v>
      </c>
      <c r="D10958" s="26">
        <v>0</v>
      </c>
    </row>
    <row r="10959" spans="3:4" x14ac:dyDescent="0.35">
      <c r="C10959" s="3" t="s">
        <v>8351</v>
      </c>
      <c r="D10959" s="26">
        <v>0</v>
      </c>
    </row>
    <row r="10960" spans="3:4" x14ac:dyDescent="0.35">
      <c r="C10960" s="3" t="s">
        <v>9208</v>
      </c>
      <c r="D10960" s="26">
        <v>0</v>
      </c>
    </row>
    <row r="10961" spans="3:4" x14ac:dyDescent="0.35">
      <c r="C10961" s="3" t="s">
        <v>8352</v>
      </c>
      <c r="D10961" s="26">
        <v>0</v>
      </c>
    </row>
    <row r="10962" spans="3:4" x14ac:dyDescent="0.35">
      <c r="C10962" s="3" t="s">
        <v>9210</v>
      </c>
      <c r="D10962" s="26">
        <v>0</v>
      </c>
    </row>
    <row r="10963" spans="3:4" x14ac:dyDescent="0.35">
      <c r="C10963" s="3" t="s">
        <v>8353</v>
      </c>
      <c r="D10963" s="26">
        <v>0</v>
      </c>
    </row>
    <row r="10964" spans="3:4" x14ac:dyDescent="0.35">
      <c r="C10964" s="3" t="s">
        <v>9212</v>
      </c>
      <c r="D10964" s="26">
        <v>0</v>
      </c>
    </row>
    <row r="10965" spans="3:4" x14ac:dyDescent="0.35">
      <c r="C10965" s="3" t="s">
        <v>8354</v>
      </c>
      <c r="D10965" s="26">
        <v>0</v>
      </c>
    </row>
    <row r="10966" spans="3:4" x14ac:dyDescent="0.35">
      <c r="C10966" s="3" t="s">
        <v>9214</v>
      </c>
      <c r="D10966" s="26">
        <v>0</v>
      </c>
    </row>
    <row r="10967" spans="3:4" x14ac:dyDescent="0.35">
      <c r="C10967" s="3" t="s">
        <v>8355</v>
      </c>
      <c r="D10967" s="26">
        <v>0</v>
      </c>
    </row>
    <row r="10968" spans="3:4" x14ac:dyDescent="0.35">
      <c r="C10968" s="3" t="s">
        <v>9216</v>
      </c>
      <c r="D10968" s="26">
        <v>0</v>
      </c>
    </row>
    <row r="10969" spans="3:4" x14ac:dyDescent="0.35">
      <c r="C10969" s="3" t="s">
        <v>8356</v>
      </c>
      <c r="D10969" s="26">
        <v>0</v>
      </c>
    </row>
    <row r="10970" spans="3:4" x14ac:dyDescent="0.35">
      <c r="C10970" s="3" t="s">
        <v>9218</v>
      </c>
      <c r="D10970" s="26">
        <v>0</v>
      </c>
    </row>
    <row r="10971" spans="3:4" x14ac:dyDescent="0.35">
      <c r="C10971" s="3" t="s">
        <v>8357</v>
      </c>
      <c r="D10971" s="26">
        <v>0</v>
      </c>
    </row>
    <row r="10972" spans="3:4" x14ac:dyDescent="0.35">
      <c r="C10972" s="3" t="s">
        <v>9220</v>
      </c>
      <c r="D10972" s="26">
        <v>0</v>
      </c>
    </row>
    <row r="10973" spans="3:4" x14ac:dyDescent="0.35">
      <c r="C10973" s="3" t="s">
        <v>8358</v>
      </c>
      <c r="D10973" s="26">
        <v>0</v>
      </c>
    </row>
    <row r="10974" spans="3:4" x14ac:dyDescent="0.35">
      <c r="C10974" s="3" t="s">
        <v>9222</v>
      </c>
      <c r="D10974" s="26">
        <v>0</v>
      </c>
    </row>
    <row r="10975" spans="3:4" x14ac:dyDescent="0.35">
      <c r="C10975" s="3" t="s">
        <v>8359</v>
      </c>
      <c r="D10975" s="26">
        <v>0</v>
      </c>
    </row>
    <row r="10976" spans="3:4" x14ac:dyDescent="0.35">
      <c r="C10976" s="3" t="s">
        <v>9224</v>
      </c>
      <c r="D10976" s="26">
        <v>0</v>
      </c>
    </row>
    <row r="10977" spans="3:4" x14ac:dyDescent="0.35">
      <c r="C10977" s="3" t="s">
        <v>8360</v>
      </c>
      <c r="D10977" s="26">
        <v>0</v>
      </c>
    </row>
    <row r="10978" spans="3:4" x14ac:dyDescent="0.35">
      <c r="C10978" s="3" t="s">
        <v>9226</v>
      </c>
      <c r="D10978" s="26">
        <v>0</v>
      </c>
    </row>
    <row r="10979" spans="3:4" x14ac:dyDescent="0.35">
      <c r="C10979" s="3" t="s">
        <v>8361</v>
      </c>
      <c r="D10979" s="26">
        <v>0</v>
      </c>
    </row>
    <row r="10980" spans="3:4" x14ac:dyDescent="0.35">
      <c r="C10980" s="3" t="s">
        <v>9228</v>
      </c>
      <c r="D10980" s="26">
        <v>0</v>
      </c>
    </row>
    <row r="10981" spans="3:4" x14ac:dyDescent="0.35">
      <c r="C10981" s="3" t="s">
        <v>8362</v>
      </c>
      <c r="D10981" s="26">
        <v>0</v>
      </c>
    </row>
    <row r="10982" spans="3:4" x14ac:dyDescent="0.35">
      <c r="C10982" s="3" t="s">
        <v>9230</v>
      </c>
      <c r="D10982" s="26">
        <v>0</v>
      </c>
    </row>
    <row r="10983" spans="3:4" x14ac:dyDescent="0.35">
      <c r="C10983" s="3" t="s">
        <v>8363</v>
      </c>
      <c r="D10983" s="26">
        <v>0</v>
      </c>
    </row>
    <row r="10984" spans="3:4" x14ac:dyDescent="0.35">
      <c r="C10984" s="3" t="s">
        <v>9232</v>
      </c>
      <c r="D10984" s="26">
        <v>0</v>
      </c>
    </row>
    <row r="10985" spans="3:4" x14ac:dyDescent="0.35">
      <c r="C10985" s="3" t="s">
        <v>8364</v>
      </c>
      <c r="D10985" s="26">
        <v>0</v>
      </c>
    </row>
    <row r="10986" spans="3:4" x14ac:dyDescent="0.35">
      <c r="C10986" s="3" t="s">
        <v>9234</v>
      </c>
      <c r="D10986" s="26">
        <v>0</v>
      </c>
    </row>
    <row r="10987" spans="3:4" x14ac:dyDescent="0.35">
      <c r="C10987" s="3" t="s">
        <v>8365</v>
      </c>
      <c r="D10987" s="26">
        <v>0</v>
      </c>
    </row>
    <row r="10988" spans="3:4" x14ac:dyDescent="0.35">
      <c r="C10988" s="3" t="s">
        <v>9236</v>
      </c>
      <c r="D10988" s="26">
        <v>0</v>
      </c>
    </row>
    <row r="10989" spans="3:4" x14ac:dyDescent="0.35">
      <c r="C10989" s="3" t="s">
        <v>8366</v>
      </c>
      <c r="D10989" s="26">
        <v>0</v>
      </c>
    </row>
    <row r="10990" spans="3:4" x14ac:dyDescent="0.35">
      <c r="C10990" s="3" t="s">
        <v>9238</v>
      </c>
      <c r="D10990" s="26">
        <v>0</v>
      </c>
    </row>
    <row r="10991" spans="3:4" x14ac:dyDescent="0.35">
      <c r="C10991" s="3" t="s">
        <v>8367</v>
      </c>
      <c r="D10991" s="26">
        <v>0</v>
      </c>
    </row>
    <row r="10992" spans="3:4" x14ac:dyDescent="0.35">
      <c r="C10992" s="3" t="s">
        <v>9240</v>
      </c>
      <c r="D10992" s="26">
        <v>0</v>
      </c>
    </row>
    <row r="10993" spans="3:4" x14ac:dyDescent="0.35">
      <c r="C10993" s="3" t="s">
        <v>8368</v>
      </c>
      <c r="D10993" s="26">
        <v>0</v>
      </c>
    </row>
    <row r="10994" spans="3:4" x14ac:dyDescent="0.35">
      <c r="C10994" s="3" t="s">
        <v>9242</v>
      </c>
      <c r="D10994" s="26">
        <v>0</v>
      </c>
    </row>
    <row r="10995" spans="3:4" x14ac:dyDescent="0.35">
      <c r="C10995" s="3" t="s">
        <v>8369</v>
      </c>
      <c r="D10995" s="26">
        <v>0</v>
      </c>
    </row>
    <row r="10996" spans="3:4" x14ac:dyDescent="0.35">
      <c r="C10996" s="3" t="s">
        <v>9244</v>
      </c>
      <c r="D10996" s="26">
        <v>0</v>
      </c>
    </row>
    <row r="10997" spans="3:4" x14ac:dyDescent="0.35">
      <c r="C10997" s="3" t="s">
        <v>8370</v>
      </c>
      <c r="D10997" s="26">
        <v>0</v>
      </c>
    </row>
    <row r="10998" spans="3:4" x14ac:dyDescent="0.35">
      <c r="C10998" s="3" t="s">
        <v>9246</v>
      </c>
      <c r="D10998" s="26">
        <v>0</v>
      </c>
    </row>
    <row r="10999" spans="3:4" x14ac:dyDescent="0.35">
      <c r="C10999" s="3" t="s">
        <v>8371</v>
      </c>
      <c r="D10999" s="26">
        <v>0</v>
      </c>
    </row>
    <row r="11000" spans="3:4" x14ac:dyDescent="0.35">
      <c r="C11000" s="3" t="s">
        <v>9248</v>
      </c>
      <c r="D11000" s="26">
        <v>0</v>
      </c>
    </row>
    <row r="11001" spans="3:4" x14ac:dyDescent="0.35">
      <c r="C11001" s="3" t="s">
        <v>8372</v>
      </c>
      <c r="D11001" s="26">
        <v>0</v>
      </c>
    </row>
    <row r="11002" spans="3:4" x14ac:dyDescent="0.35">
      <c r="C11002" s="3" t="s">
        <v>9250</v>
      </c>
      <c r="D11002" s="26">
        <v>0</v>
      </c>
    </row>
    <row r="11003" spans="3:4" x14ac:dyDescent="0.35">
      <c r="C11003" s="3" t="s">
        <v>8373</v>
      </c>
      <c r="D11003" s="26">
        <v>0</v>
      </c>
    </row>
    <row r="11004" spans="3:4" x14ac:dyDescent="0.35">
      <c r="C11004" s="3" t="s">
        <v>9252</v>
      </c>
      <c r="D11004" s="26">
        <v>0</v>
      </c>
    </row>
    <row r="11005" spans="3:4" x14ac:dyDescent="0.35">
      <c r="C11005" s="3" t="s">
        <v>8374</v>
      </c>
      <c r="D11005" s="26">
        <v>0</v>
      </c>
    </row>
    <row r="11006" spans="3:4" x14ac:dyDescent="0.35">
      <c r="C11006" s="3" t="s">
        <v>9254</v>
      </c>
      <c r="D11006" s="26">
        <v>0</v>
      </c>
    </row>
    <row r="11007" spans="3:4" x14ac:dyDescent="0.35">
      <c r="C11007" s="3" t="s">
        <v>8375</v>
      </c>
      <c r="D11007" s="26">
        <v>0</v>
      </c>
    </row>
    <row r="11008" spans="3:4" x14ac:dyDescent="0.35">
      <c r="C11008" s="3" t="s">
        <v>9256</v>
      </c>
      <c r="D11008" s="26">
        <v>0</v>
      </c>
    </row>
    <row r="11009" spans="3:4" x14ac:dyDescent="0.35">
      <c r="C11009" s="3" t="s">
        <v>8376</v>
      </c>
      <c r="D11009" s="26">
        <v>0</v>
      </c>
    </row>
    <row r="11010" spans="3:4" x14ac:dyDescent="0.35">
      <c r="C11010" s="3" t="s">
        <v>9258</v>
      </c>
      <c r="D11010" s="26">
        <v>0</v>
      </c>
    </row>
    <row r="11011" spans="3:4" x14ac:dyDescent="0.35">
      <c r="C11011" s="3" t="s">
        <v>8377</v>
      </c>
      <c r="D11011" s="26">
        <v>0</v>
      </c>
    </row>
    <row r="11012" spans="3:4" x14ac:dyDescent="0.35">
      <c r="C11012" s="3" t="s">
        <v>9260</v>
      </c>
      <c r="D11012" s="26">
        <v>0</v>
      </c>
    </row>
    <row r="11013" spans="3:4" x14ac:dyDescent="0.35">
      <c r="C11013" s="3" t="s">
        <v>8378</v>
      </c>
      <c r="D11013" s="26">
        <v>0</v>
      </c>
    </row>
    <row r="11014" spans="3:4" x14ac:dyDescent="0.35">
      <c r="C11014" s="3" t="s">
        <v>9262</v>
      </c>
      <c r="D11014" s="26">
        <v>0</v>
      </c>
    </row>
    <row r="11015" spans="3:4" x14ac:dyDescent="0.35">
      <c r="C11015" s="3" t="s">
        <v>8379</v>
      </c>
      <c r="D11015" s="26">
        <v>0</v>
      </c>
    </row>
    <row r="11016" spans="3:4" x14ac:dyDescent="0.35">
      <c r="C11016" s="3" t="s">
        <v>9264</v>
      </c>
      <c r="D11016" s="26">
        <v>0</v>
      </c>
    </row>
    <row r="11017" spans="3:4" x14ac:dyDescent="0.35">
      <c r="C11017" s="3" t="s">
        <v>8380</v>
      </c>
      <c r="D11017" s="26">
        <v>0</v>
      </c>
    </row>
    <row r="11018" spans="3:4" x14ac:dyDescent="0.35">
      <c r="C11018" s="3" t="s">
        <v>9266</v>
      </c>
      <c r="D11018" s="26">
        <v>0</v>
      </c>
    </row>
    <row r="11019" spans="3:4" x14ac:dyDescent="0.35">
      <c r="C11019" s="3" t="s">
        <v>8381</v>
      </c>
      <c r="D11019" s="26">
        <v>0</v>
      </c>
    </row>
    <row r="11020" spans="3:4" x14ac:dyDescent="0.35">
      <c r="C11020" s="3" t="s">
        <v>9268</v>
      </c>
      <c r="D11020" s="26">
        <v>0</v>
      </c>
    </row>
    <row r="11021" spans="3:4" x14ac:dyDescent="0.35">
      <c r="C11021" s="3" t="s">
        <v>8382</v>
      </c>
      <c r="D11021" s="26">
        <v>0</v>
      </c>
    </row>
    <row r="11022" spans="3:4" x14ac:dyDescent="0.35">
      <c r="C11022" s="3" t="s">
        <v>9270</v>
      </c>
      <c r="D11022" s="26">
        <v>0</v>
      </c>
    </row>
    <row r="11023" spans="3:4" x14ac:dyDescent="0.35">
      <c r="C11023" s="3" t="s">
        <v>8383</v>
      </c>
      <c r="D11023" s="26">
        <v>0</v>
      </c>
    </row>
    <row r="11024" spans="3:4" x14ac:dyDescent="0.35">
      <c r="C11024" s="3" t="s">
        <v>9272</v>
      </c>
      <c r="D11024" s="26">
        <v>0</v>
      </c>
    </row>
    <row r="11025" spans="3:4" x14ac:dyDescent="0.35">
      <c r="C11025" s="3" t="s">
        <v>8384</v>
      </c>
      <c r="D11025" s="26">
        <v>0</v>
      </c>
    </row>
    <row r="11026" spans="3:4" x14ac:dyDescent="0.35">
      <c r="C11026" s="3" t="s">
        <v>9274</v>
      </c>
      <c r="D11026" s="26">
        <v>0</v>
      </c>
    </row>
    <row r="11027" spans="3:4" x14ac:dyDescent="0.35">
      <c r="C11027" s="3" t="s">
        <v>8385</v>
      </c>
      <c r="D11027" s="26">
        <v>0</v>
      </c>
    </row>
    <row r="11028" spans="3:4" x14ac:dyDescent="0.35">
      <c r="C11028" s="3" t="s">
        <v>9276</v>
      </c>
      <c r="D11028" s="26">
        <v>0</v>
      </c>
    </row>
    <row r="11029" spans="3:4" x14ac:dyDescent="0.35">
      <c r="C11029" s="3" t="s">
        <v>8386</v>
      </c>
      <c r="D11029" s="26">
        <v>0</v>
      </c>
    </row>
    <row r="11030" spans="3:4" x14ac:dyDescent="0.35">
      <c r="C11030" s="3" t="s">
        <v>9278</v>
      </c>
      <c r="D11030" s="26">
        <v>0</v>
      </c>
    </row>
    <row r="11031" spans="3:4" x14ac:dyDescent="0.35">
      <c r="C11031" s="3" t="s">
        <v>8387</v>
      </c>
      <c r="D11031" s="26">
        <v>0</v>
      </c>
    </row>
    <row r="11032" spans="3:4" x14ac:dyDescent="0.35">
      <c r="C11032" s="3" t="s">
        <v>9280</v>
      </c>
      <c r="D11032" s="26">
        <v>0</v>
      </c>
    </row>
    <row r="11033" spans="3:4" x14ac:dyDescent="0.35">
      <c r="C11033" s="3" t="s">
        <v>8388</v>
      </c>
      <c r="D11033" s="26">
        <v>0</v>
      </c>
    </row>
    <row r="11034" spans="3:4" x14ac:dyDescent="0.35">
      <c r="C11034" s="3" t="s">
        <v>9282</v>
      </c>
      <c r="D11034" s="26">
        <v>0</v>
      </c>
    </row>
    <row r="11035" spans="3:4" x14ac:dyDescent="0.35">
      <c r="C11035" s="3" t="s">
        <v>8389</v>
      </c>
      <c r="D11035" s="26">
        <v>0</v>
      </c>
    </row>
    <row r="11036" spans="3:4" x14ac:dyDescent="0.35">
      <c r="C11036" s="3" t="s">
        <v>9284</v>
      </c>
      <c r="D11036" s="26">
        <v>0</v>
      </c>
    </row>
    <row r="11037" spans="3:4" x14ac:dyDescent="0.35">
      <c r="C11037" s="3" t="s">
        <v>8390</v>
      </c>
      <c r="D11037" s="26">
        <v>0</v>
      </c>
    </row>
    <row r="11038" spans="3:4" x14ac:dyDescent="0.35">
      <c r="C11038" s="3" t="s">
        <v>9286</v>
      </c>
      <c r="D11038" s="26">
        <v>0</v>
      </c>
    </row>
    <row r="11039" spans="3:4" x14ac:dyDescent="0.35">
      <c r="C11039" s="3" t="s">
        <v>8391</v>
      </c>
      <c r="D11039" s="26">
        <v>0</v>
      </c>
    </row>
    <row r="11040" spans="3:4" x14ac:dyDescent="0.35">
      <c r="C11040" s="3" t="s">
        <v>9288</v>
      </c>
      <c r="D11040" s="26">
        <v>0</v>
      </c>
    </row>
    <row r="11041" spans="3:4" x14ac:dyDescent="0.35">
      <c r="C11041" s="3" t="s">
        <v>8392</v>
      </c>
      <c r="D11041" s="26">
        <v>0</v>
      </c>
    </row>
    <row r="11042" spans="3:4" x14ac:dyDescent="0.35">
      <c r="C11042" s="3" t="s">
        <v>9290</v>
      </c>
      <c r="D11042" s="26">
        <v>0</v>
      </c>
    </row>
    <row r="11043" spans="3:4" x14ac:dyDescent="0.35">
      <c r="C11043" s="3" t="s">
        <v>8393</v>
      </c>
      <c r="D11043" s="26">
        <v>0</v>
      </c>
    </row>
    <row r="11044" spans="3:4" x14ac:dyDescent="0.35">
      <c r="C11044" s="3" t="s">
        <v>9292</v>
      </c>
      <c r="D11044" s="26">
        <v>0</v>
      </c>
    </row>
    <row r="11045" spans="3:4" x14ac:dyDescent="0.35">
      <c r="C11045" s="3" t="s">
        <v>8394</v>
      </c>
      <c r="D11045" s="26">
        <v>0</v>
      </c>
    </row>
    <row r="11046" spans="3:4" x14ac:dyDescent="0.35">
      <c r="C11046" s="3" t="s">
        <v>9294</v>
      </c>
      <c r="D11046" s="26">
        <v>0</v>
      </c>
    </row>
    <row r="11047" spans="3:4" x14ac:dyDescent="0.35">
      <c r="C11047" s="3" t="s">
        <v>8395</v>
      </c>
      <c r="D11047" s="26">
        <v>0</v>
      </c>
    </row>
    <row r="11048" spans="3:4" x14ac:dyDescent="0.35">
      <c r="C11048" s="3" t="s">
        <v>9296</v>
      </c>
      <c r="D11048" s="26">
        <v>0</v>
      </c>
    </row>
    <row r="11049" spans="3:4" x14ac:dyDescent="0.35">
      <c r="C11049" s="3" t="s">
        <v>8396</v>
      </c>
      <c r="D11049" s="26">
        <v>0</v>
      </c>
    </row>
    <row r="11050" spans="3:4" x14ac:dyDescent="0.35">
      <c r="C11050" s="3" t="s">
        <v>9298</v>
      </c>
      <c r="D11050" s="26">
        <v>0</v>
      </c>
    </row>
    <row r="11051" spans="3:4" x14ac:dyDescent="0.35">
      <c r="C11051" s="3" t="s">
        <v>8397</v>
      </c>
      <c r="D11051" s="26">
        <v>0</v>
      </c>
    </row>
    <row r="11052" spans="3:4" x14ac:dyDescent="0.35">
      <c r="C11052" s="3" t="s">
        <v>9300</v>
      </c>
      <c r="D11052" s="26">
        <v>0</v>
      </c>
    </row>
    <row r="11053" spans="3:4" x14ac:dyDescent="0.35">
      <c r="C11053" s="3" t="s">
        <v>8398</v>
      </c>
      <c r="D11053" s="26">
        <v>0</v>
      </c>
    </row>
    <row r="11054" spans="3:4" x14ac:dyDescent="0.35">
      <c r="C11054" s="3" t="s">
        <v>9302</v>
      </c>
      <c r="D11054" s="26">
        <v>0</v>
      </c>
    </row>
    <row r="11055" spans="3:4" x14ac:dyDescent="0.35">
      <c r="C11055" s="3" t="s">
        <v>8399</v>
      </c>
      <c r="D11055" s="26">
        <v>0</v>
      </c>
    </row>
    <row r="11056" spans="3:4" x14ac:dyDescent="0.35">
      <c r="C11056" s="3" t="s">
        <v>9304</v>
      </c>
      <c r="D11056" s="26">
        <v>0</v>
      </c>
    </row>
    <row r="11057" spans="3:4" x14ac:dyDescent="0.35">
      <c r="C11057" s="3" t="s">
        <v>8400</v>
      </c>
      <c r="D11057" s="26">
        <v>0</v>
      </c>
    </row>
    <row r="11058" spans="3:4" x14ac:dyDescent="0.35">
      <c r="C11058" s="3" t="s">
        <v>9306</v>
      </c>
      <c r="D11058" s="26">
        <v>0</v>
      </c>
    </row>
    <row r="11059" spans="3:4" x14ac:dyDescent="0.35">
      <c r="C11059" s="3" t="s">
        <v>8401</v>
      </c>
      <c r="D11059" s="26">
        <v>0</v>
      </c>
    </row>
    <row r="11060" spans="3:4" x14ac:dyDescent="0.35">
      <c r="C11060" s="3" t="s">
        <v>9308</v>
      </c>
      <c r="D11060" s="26">
        <v>0</v>
      </c>
    </row>
    <row r="11061" spans="3:4" x14ac:dyDescent="0.35">
      <c r="C11061" s="3" t="s">
        <v>8402</v>
      </c>
      <c r="D11061" s="26">
        <v>0</v>
      </c>
    </row>
    <row r="11062" spans="3:4" x14ac:dyDescent="0.35">
      <c r="C11062" s="3" t="s">
        <v>9310</v>
      </c>
      <c r="D11062" s="26">
        <v>0</v>
      </c>
    </row>
    <row r="11063" spans="3:4" x14ac:dyDescent="0.35">
      <c r="C11063" s="3" t="s">
        <v>8403</v>
      </c>
      <c r="D11063" s="26">
        <v>0</v>
      </c>
    </row>
    <row r="11064" spans="3:4" x14ac:dyDescent="0.35">
      <c r="C11064" s="3" t="s">
        <v>9312</v>
      </c>
      <c r="D11064" s="26">
        <v>0</v>
      </c>
    </row>
    <row r="11065" spans="3:4" x14ac:dyDescent="0.35">
      <c r="C11065" s="3" t="s">
        <v>8404</v>
      </c>
      <c r="D11065" s="26">
        <v>0</v>
      </c>
    </row>
    <row r="11066" spans="3:4" x14ac:dyDescent="0.35">
      <c r="C11066" s="3" t="s">
        <v>9314</v>
      </c>
      <c r="D11066" s="26">
        <v>0</v>
      </c>
    </row>
    <row r="11067" spans="3:4" x14ac:dyDescent="0.35">
      <c r="C11067" s="3" t="s">
        <v>8405</v>
      </c>
      <c r="D11067" s="26">
        <v>0</v>
      </c>
    </row>
    <row r="11068" spans="3:4" x14ac:dyDescent="0.35">
      <c r="C11068" s="3" t="s">
        <v>9316</v>
      </c>
      <c r="D11068" s="26">
        <v>0</v>
      </c>
    </row>
    <row r="11069" spans="3:4" x14ac:dyDescent="0.35">
      <c r="C11069" s="3" t="s">
        <v>8406</v>
      </c>
      <c r="D11069" s="26">
        <v>0</v>
      </c>
    </row>
    <row r="11070" spans="3:4" x14ac:dyDescent="0.35">
      <c r="C11070" s="3" t="s">
        <v>9318</v>
      </c>
      <c r="D11070" s="26">
        <v>0</v>
      </c>
    </row>
    <row r="11071" spans="3:4" x14ac:dyDescent="0.35">
      <c r="C11071" s="3" t="s">
        <v>8407</v>
      </c>
      <c r="D11071" s="26">
        <v>0</v>
      </c>
    </row>
    <row r="11072" spans="3:4" x14ac:dyDescent="0.35">
      <c r="C11072" s="3" t="s">
        <v>9320</v>
      </c>
      <c r="D11072" s="26">
        <v>0</v>
      </c>
    </row>
    <row r="11073" spans="3:4" x14ac:dyDescent="0.35">
      <c r="C11073" s="3" t="s">
        <v>8408</v>
      </c>
      <c r="D11073" s="26">
        <v>0</v>
      </c>
    </row>
    <row r="11074" spans="3:4" x14ac:dyDescent="0.35">
      <c r="C11074" s="3" t="s">
        <v>9322</v>
      </c>
      <c r="D11074" s="26">
        <v>0</v>
      </c>
    </row>
    <row r="11075" spans="3:4" x14ac:dyDescent="0.35">
      <c r="C11075" s="3" t="s">
        <v>8409</v>
      </c>
      <c r="D11075" s="26">
        <v>0</v>
      </c>
    </row>
    <row r="11076" spans="3:4" x14ac:dyDescent="0.35">
      <c r="C11076" s="3" t="s">
        <v>9324</v>
      </c>
      <c r="D11076" s="26">
        <v>0</v>
      </c>
    </row>
    <row r="11077" spans="3:4" x14ac:dyDescent="0.35">
      <c r="C11077" s="3" t="s">
        <v>8410</v>
      </c>
      <c r="D11077" s="26">
        <v>0</v>
      </c>
    </row>
    <row r="11078" spans="3:4" x14ac:dyDescent="0.35">
      <c r="C11078" s="3" t="s">
        <v>9326</v>
      </c>
      <c r="D11078" s="26">
        <v>0</v>
      </c>
    </row>
    <row r="11079" spans="3:4" x14ac:dyDescent="0.35">
      <c r="C11079" s="3" t="s">
        <v>8411</v>
      </c>
      <c r="D11079" s="26">
        <v>0</v>
      </c>
    </row>
    <row r="11080" spans="3:4" x14ac:dyDescent="0.35">
      <c r="C11080" s="3" t="s">
        <v>9328</v>
      </c>
      <c r="D11080" s="26">
        <v>0</v>
      </c>
    </row>
    <row r="11081" spans="3:4" x14ac:dyDescent="0.35">
      <c r="C11081" s="3" t="s">
        <v>8412</v>
      </c>
      <c r="D11081" s="26">
        <v>0</v>
      </c>
    </row>
    <row r="11082" spans="3:4" x14ac:dyDescent="0.35">
      <c r="C11082" s="3" t="s">
        <v>9330</v>
      </c>
      <c r="D11082" s="26">
        <v>0</v>
      </c>
    </row>
    <row r="11083" spans="3:4" x14ac:dyDescent="0.35">
      <c r="C11083" s="3" t="s">
        <v>8413</v>
      </c>
      <c r="D11083" s="26">
        <v>0</v>
      </c>
    </row>
    <row r="11084" spans="3:4" x14ac:dyDescent="0.35">
      <c r="C11084" s="3" t="s">
        <v>9332</v>
      </c>
      <c r="D11084" s="26">
        <v>0</v>
      </c>
    </row>
    <row r="11085" spans="3:4" x14ac:dyDescent="0.35">
      <c r="C11085" s="3" t="s">
        <v>8414</v>
      </c>
      <c r="D11085" s="26">
        <v>0</v>
      </c>
    </row>
    <row r="11086" spans="3:4" x14ac:dyDescent="0.35">
      <c r="C11086" s="3" t="s">
        <v>9334</v>
      </c>
      <c r="D11086" s="26">
        <v>0</v>
      </c>
    </row>
    <row r="11087" spans="3:4" x14ac:dyDescent="0.35">
      <c r="C11087" s="3" t="s">
        <v>8415</v>
      </c>
      <c r="D11087" s="26">
        <v>0</v>
      </c>
    </row>
    <row r="11088" spans="3:4" x14ac:dyDescent="0.35">
      <c r="C11088" s="3" t="s">
        <v>9336</v>
      </c>
      <c r="D11088" s="26">
        <v>0</v>
      </c>
    </row>
    <row r="11089" spans="3:4" x14ac:dyDescent="0.35">
      <c r="C11089" s="3" t="s">
        <v>8416</v>
      </c>
      <c r="D11089" s="26">
        <v>0</v>
      </c>
    </row>
    <row r="11090" spans="3:4" x14ac:dyDescent="0.35">
      <c r="C11090" s="3" t="s">
        <v>9338</v>
      </c>
      <c r="D11090" s="26">
        <v>0</v>
      </c>
    </row>
    <row r="11091" spans="3:4" x14ac:dyDescent="0.35">
      <c r="C11091" s="3" t="s">
        <v>8417</v>
      </c>
      <c r="D11091" s="26">
        <v>0</v>
      </c>
    </row>
    <row r="11092" spans="3:4" x14ac:dyDescent="0.35">
      <c r="C11092" s="3" t="s">
        <v>9340</v>
      </c>
      <c r="D11092" s="26">
        <v>0</v>
      </c>
    </row>
    <row r="11093" spans="3:4" x14ac:dyDescent="0.35">
      <c r="C11093" s="3" t="s">
        <v>8418</v>
      </c>
      <c r="D11093" s="26">
        <v>0</v>
      </c>
    </row>
    <row r="11094" spans="3:4" x14ac:dyDescent="0.35">
      <c r="C11094" s="3" t="s">
        <v>9342</v>
      </c>
      <c r="D11094" s="26">
        <v>0</v>
      </c>
    </row>
    <row r="11095" spans="3:4" x14ac:dyDescent="0.35">
      <c r="C11095" s="3" t="s">
        <v>8419</v>
      </c>
      <c r="D11095" s="26">
        <v>0</v>
      </c>
    </row>
    <row r="11096" spans="3:4" x14ac:dyDescent="0.35">
      <c r="C11096" s="3" t="s">
        <v>9344</v>
      </c>
      <c r="D11096" s="26">
        <v>0</v>
      </c>
    </row>
    <row r="11097" spans="3:4" x14ac:dyDescent="0.35">
      <c r="C11097" s="3" t="s">
        <v>8420</v>
      </c>
      <c r="D11097" s="26">
        <v>0</v>
      </c>
    </row>
    <row r="11098" spans="3:4" x14ac:dyDescent="0.35">
      <c r="C11098" s="3" t="s">
        <v>9346</v>
      </c>
      <c r="D11098" s="26">
        <v>0</v>
      </c>
    </row>
    <row r="11099" spans="3:4" x14ac:dyDescent="0.35">
      <c r="C11099" s="3" t="s">
        <v>8421</v>
      </c>
      <c r="D11099" s="26">
        <v>0</v>
      </c>
    </row>
    <row r="11100" spans="3:4" x14ac:dyDescent="0.35">
      <c r="C11100" s="3" t="s">
        <v>9348</v>
      </c>
      <c r="D11100" s="26">
        <v>0</v>
      </c>
    </row>
    <row r="11101" spans="3:4" x14ac:dyDescent="0.35">
      <c r="C11101" s="3" t="s">
        <v>7488</v>
      </c>
      <c r="D11101" s="26">
        <v>0</v>
      </c>
    </row>
    <row r="11102" spans="3:4" x14ac:dyDescent="0.35">
      <c r="C11102" s="3" t="s">
        <v>9350</v>
      </c>
      <c r="D11102" s="26">
        <v>0</v>
      </c>
    </row>
    <row r="11103" spans="3:4" x14ac:dyDescent="0.35">
      <c r="C11103" s="3" t="s">
        <v>8423</v>
      </c>
      <c r="D11103" s="26">
        <v>0</v>
      </c>
    </row>
    <row r="11104" spans="3:4" x14ac:dyDescent="0.35">
      <c r="C11104" s="3" t="s">
        <v>9352</v>
      </c>
      <c r="D11104" s="26">
        <v>0</v>
      </c>
    </row>
    <row r="11105" spans="3:4" x14ac:dyDescent="0.35">
      <c r="C11105" s="3" t="s">
        <v>8424</v>
      </c>
      <c r="D11105" s="26">
        <v>0</v>
      </c>
    </row>
    <row r="11106" spans="3:4" x14ac:dyDescent="0.35">
      <c r="C11106" s="3" t="s">
        <v>9354</v>
      </c>
      <c r="D11106" s="26">
        <v>0</v>
      </c>
    </row>
    <row r="11107" spans="3:4" x14ac:dyDescent="0.35">
      <c r="C11107" s="3" t="s">
        <v>8425</v>
      </c>
      <c r="D11107" s="26">
        <v>0</v>
      </c>
    </row>
    <row r="11108" spans="3:4" x14ac:dyDescent="0.35">
      <c r="C11108" s="3" t="s">
        <v>9356</v>
      </c>
      <c r="D11108" s="26">
        <v>0</v>
      </c>
    </row>
    <row r="11109" spans="3:4" x14ac:dyDescent="0.35">
      <c r="C11109" s="3" t="s">
        <v>8426</v>
      </c>
      <c r="D11109" s="26">
        <v>0</v>
      </c>
    </row>
    <row r="11110" spans="3:4" x14ac:dyDescent="0.35">
      <c r="C11110" s="3" t="s">
        <v>9358</v>
      </c>
      <c r="D11110" s="26">
        <v>0</v>
      </c>
    </row>
    <row r="11111" spans="3:4" x14ac:dyDescent="0.35">
      <c r="C11111" s="3" t="s">
        <v>8427</v>
      </c>
      <c r="D11111" s="26">
        <v>0</v>
      </c>
    </row>
    <row r="11112" spans="3:4" x14ac:dyDescent="0.35">
      <c r="C11112" s="3" t="s">
        <v>9360</v>
      </c>
      <c r="D11112" s="26">
        <v>0</v>
      </c>
    </row>
    <row r="11113" spans="3:4" x14ac:dyDescent="0.35">
      <c r="C11113" s="3" t="s">
        <v>8428</v>
      </c>
      <c r="D11113" s="26">
        <v>0</v>
      </c>
    </row>
    <row r="11114" spans="3:4" x14ac:dyDescent="0.35">
      <c r="C11114" s="3" t="s">
        <v>9362</v>
      </c>
      <c r="D11114" s="26">
        <v>0</v>
      </c>
    </row>
    <row r="11115" spans="3:4" x14ac:dyDescent="0.35">
      <c r="C11115" s="3" t="s">
        <v>8429</v>
      </c>
      <c r="D11115" s="26">
        <v>0</v>
      </c>
    </row>
    <row r="11116" spans="3:4" x14ac:dyDescent="0.35">
      <c r="C11116" s="3" t="s">
        <v>9364</v>
      </c>
      <c r="D11116" s="26">
        <v>0</v>
      </c>
    </row>
    <row r="11117" spans="3:4" x14ac:dyDescent="0.35">
      <c r="C11117" s="3" t="s">
        <v>8430</v>
      </c>
      <c r="D11117" s="26">
        <v>0</v>
      </c>
    </row>
    <row r="11118" spans="3:4" x14ac:dyDescent="0.35">
      <c r="C11118" s="3" t="s">
        <v>9366</v>
      </c>
      <c r="D11118" s="26">
        <v>0</v>
      </c>
    </row>
    <row r="11119" spans="3:4" x14ac:dyDescent="0.35">
      <c r="C11119" s="3" t="s">
        <v>8431</v>
      </c>
      <c r="D11119" s="26">
        <v>0</v>
      </c>
    </row>
    <row r="11120" spans="3:4" x14ac:dyDescent="0.35">
      <c r="C11120" s="3" t="s">
        <v>9368</v>
      </c>
      <c r="D11120" s="26">
        <v>0</v>
      </c>
    </row>
    <row r="11121" spans="3:4" x14ac:dyDescent="0.35">
      <c r="C11121" s="3" t="s">
        <v>8432</v>
      </c>
      <c r="D11121" s="26">
        <v>0</v>
      </c>
    </row>
    <row r="11122" spans="3:4" x14ac:dyDescent="0.35">
      <c r="C11122" s="3" t="s">
        <v>9370</v>
      </c>
      <c r="D11122" s="26">
        <v>0</v>
      </c>
    </row>
    <row r="11123" spans="3:4" x14ac:dyDescent="0.35">
      <c r="C11123" s="3" t="s">
        <v>8433</v>
      </c>
      <c r="D11123" s="26">
        <v>0</v>
      </c>
    </row>
    <row r="11124" spans="3:4" x14ac:dyDescent="0.35">
      <c r="C11124" s="3" t="s">
        <v>9372</v>
      </c>
      <c r="D11124" s="26">
        <v>0</v>
      </c>
    </row>
    <row r="11125" spans="3:4" x14ac:dyDescent="0.35">
      <c r="C11125" s="3" t="s">
        <v>8434</v>
      </c>
      <c r="D11125" s="26">
        <v>0</v>
      </c>
    </row>
    <row r="11126" spans="3:4" x14ac:dyDescent="0.35">
      <c r="C11126" s="3" t="s">
        <v>9374</v>
      </c>
      <c r="D11126" s="26">
        <v>0</v>
      </c>
    </row>
    <row r="11127" spans="3:4" x14ac:dyDescent="0.35">
      <c r="C11127" s="3" t="s">
        <v>8435</v>
      </c>
      <c r="D11127" s="26">
        <v>0</v>
      </c>
    </row>
    <row r="11128" spans="3:4" x14ac:dyDescent="0.35">
      <c r="C11128" s="3" t="s">
        <v>9376</v>
      </c>
      <c r="D11128" s="26">
        <v>0</v>
      </c>
    </row>
    <row r="11129" spans="3:4" x14ac:dyDescent="0.35">
      <c r="C11129" s="3" t="s">
        <v>8436</v>
      </c>
      <c r="D11129" s="26">
        <v>0</v>
      </c>
    </row>
    <row r="11130" spans="3:4" x14ac:dyDescent="0.35">
      <c r="C11130" s="3" t="s">
        <v>9378</v>
      </c>
      <c r="D11130" s="26">
        <v>0</v>
      </c>
    </row>
    <row r="11131" spans="3:4" x14ac:dyDescent="0.35">
      <c r="C11131" s="3" t="s">
        <v>8437</v>
      </c>
      <c r="D11131" s="26">
        <v>0</v>
      </c>
    </row>
    <row r="11132" spans="3:4" x14ac:dyDescent="0.35">
      <c r="C11132" s="3" t="s">
        <v>9380</v>
      </c>
      <c r="D11132" s="26">
        <v>0</v>
      </c>
    </row>
    <row r="11133" spans="3:4" x14ac:dyDescent="0.35">
      <c r="C11133" s="3" t="s">
        <v>8438</v>
      </c>
      <c r="D11133" s="26">
        <v>0</v>
      </c>
    </row>
    <row r="11134" spans="3:4" x14ac:dyDescent="0.35">
      <c r="C11134" s="3" t="s">
        <v>9382</v>
      </c>
      <c r="D11134" s="26">
        <v>0</v>
      </c>
    </row>
    <row r="11135" spans="3:4" x14ac:dyDescent="0.35">
      <c r="C11135" s="3" t="s">
        <v>8439</v>
      </c>
      <c r="D11135" s="26">
        <v>0</v>
      </c>
    </row>
    <row r="11136" spans="3:4" x14ac:dyDescent="0.35">
      <c r="C11136" s="3" t="s">
        <v>9384</v>
      </c>
      <c r="D11136" s="26">
        <v>0</v>
      </c>
    </row>
    <row r="11137" spans="3:4" x14ac:dyDescent="0.35">
      <c r="C11137" s="3" t="s">
        <v>8440</v>
      </c>
      <c r="D11137" s="26">
        <v>0</v>
      </c>
    </row>
    <row r="11138" spans="3:4" x14ac:dyDescent="0.35">
      <c r="C11138" s="3" t="s">
        <v>9386</v>
      </c>
      <c r="D11138" s="26">
        <v>0</v>
      </c>
    </row>
    <row r="11139" spans="3:4" x14ac:dyDescent="0.35">
      <c r="C11139" s="3" t="s">
        <v>8441</v>
      </c>
      <c r="D11139" s="26">
        <v>0</v>
      </c>
    </row>
    <row r="11140" spans="3:4" x14ac:dyDescent="0.35">
      <c r="C11140" s="3" t="s">
        <v>9388</v>
      </c>
      <c r="D11140" s="26">
        <v>0</v>
      </c>
    </row>
    <row r="11141" spans="3:4" x14ac:dyDescent="0.35">
      <c r="C11141" s="3" t="s">
        <v>8442</v>
      </c>
      <c r="D11141" s="26">
        <v>0</v>
      </c>
    </row>
    <row r="11142" spans="3:4" x14ac:dyDescent="0.35">
      <c r="C11142" s="3" t="s">
        <v>9390</v>
      </c>
      <c r="D11142" s="26">
        <v>0</v>
      </c>
    </row>
    <row r="11143" spans="3:4" x14ac:dyDescent="0.35">
      <c r="C11143" s="3" t="s">
        <v>8443</v>
      </c>
      <c r="D11143" s="26">
        <v>0</v>
      </c>
    </row>
    <row r="11144" spans="3:4" x14ac:dyDescent="0.35">
      <c r="C11144" s="3" t="s">
        <v>9392</v>
      </c>
      <c r="D11144" s="26">
        <v>0</v>
      </c>
    </row>
    <row r="11145" spans="3:4" x14ac:dyDescent="0.35">
      <c r="C11145" s="3" t="s">
        <v>8444</v>
      </c>
      <c r="D11145" s="26">
        <v>0</v>
      </c>
    </row>
    <row r="11146" spans="3:4" x14ac:dyDescent="0.35">
      <c r="C11146" s="3" t="s">
        <v>9394</v>
      </c>
      <c r="D11146" s="26">
        <v>0</v>
      </c>
    </row>
    <row r="11147" spans="3:4" x14ac:dyDescent="0.35">
      <c r="C11147" s="3" t="s">
        <v>8445</v>
      </c>
      <c r="D11147" s="26">
        <v>0</v>
      </c>
    </row>
    <row r="11148" spans="3:4" x14ac:dyDescent="0.35">
      <c r="C11148" s="3" t="s">
        <v>9396</v>
      </c>
      <c r="D11148" s="26">
        <v>0</v>
      </c>
    </row>
    <row r="11149" spans="3:4" x14ac:dyDescent="0.35">
      <c r="C11149" s="3" t="s">
        <v>8446</v>
      </c>
      <c r="D11149" s="26">
        <v>0</v>
      </c>
    </row>
    <row r="11150" spans="3:4" x14ac:dyDescent="0.35">
      <c r="C11150" s="3" t="s">
        <v>9398</v>
      </c>
      <c r="D11150" s="26">
        <v>0</v>
      </c>
    </row>
    <row r="11151" spans="3:4" x14ac:dyDescent="0.35">
      <c r="C11151" s="3" t="s">
        <v>8447</v>
      </c>
      <c r="D11151" s="26">
        <v>0</v>
      </c>
    </row>
    <row r="11152" spans="3:4" x14ac:dyDescent="0.35">
      <c r="C11152" s="3" t="s">
        <v>9400</v>
      </c>
      <c r="D11152" s="26">
        <v>0</v>
      </c>
    </row>
    <row r="11153" spans="3:4" x14ac:dyDescent="0.35">
      <c r="C11153" s="3" t="s">
        <v>8448</v>
      </c>
      <c r="D11153" s="26">
        <v>0</v>
      </c>
    </row>
    <row r="11154" spans="3:4" x14ac:dyDescent="0.35">
      <c r="C11154" s="3" t="s">
        <v>9402</v>
      </c>
      <c r="D11154" s="26">
        <v>0</v>
      </c>
    </row>
    <row r="11155" spans="3:4" x14ac:dyDescent="0.35">
      <c r="C11155" s="3" t="s">
        <v>8449</v>
      </c>
      <c r="D11155" s="26">
        <v>0</v>
      </c>
    </row>
    <row r="11156" spans="3:4" x14ac:dyDescent="0.35">
      <c r="C11156" s="3" t="s">
        <v>9404</v>
      </c>
      <c r="D11156" s="26">
        <v>0</v>
      </c>
    </row>
    <row r="11157" spans="3:4" x14ac:dyDescent="0.35">
      <c r="C11157" s="3" t="s">
        <v>8450</v>
      </c>
      <c r="D11157" s="26">
        <v>0</v>
      </c>
    </row>
    <row r="11158" spans="3:4" x14ac:dyDescent="0.35">
      <c r="C11158" s="3" t="s">
        <v>9406</v>
      </c>
      <c r="D11158" s="26">
        <v>0</v>
      </c>
    </row>
    <row r="11159" spans="3:4" x14ac:dyDescent="0.35">
      <c r="C11159" s="3" t="s">
        <v>8451</v>
      </c>
      <c r="D11159" s="26">
        <v>0</v>
      </c>
    </row>
    <row r="11160" spans="3:4" x14ac:dyDescent="0.35">
      <c r="C11160" s="3" t="s">
        <v>9408</v>
      </c>
      <c r="D11160" s="26">
        <v>0</v>
      </c>
    </row>
    <row r="11161" spans="3:4" x14ac:dyDescent="0.35">
      <c r="C11161" s="3" t="s">
        <v>8452</v>
      </c>
      <c r="D11161" s="26">
        <v>0</v>
      </c>
    </row>
    <row r="11162" spans="3:4" x14ac:dyDescent="0.35">
      <c r="C11162" s="3" t="s">
        <v>9410</v>
      </c>
      <c r="D11162" s="26">
        <v>0</v>
      </c>
    </row>
    <row r="11163" spans="3:4" x14ac:dyDescent="0.35">
      <c r="C11163" s="3" t="s">
        <v>8453</v>
      </c>
      <c r="D11163" s="26">
        <v>0</v>
      </c>
    </row>
    <row r="11164" spans="3:4" x14ac:dyDescent="0.35">
      <c r="C11164" s="3" t="s">
        <v>9412</v>
      </c>
      <c r="D11164" s="26">
        <v>0</v>
      </c>
    </row>
    <row r="11165" spans="3:4" x14ac:dyDescent="0.35">
      <c r="C11165" s="3" t="s">
        <v>8454</v>
      </c>
      <c r="D11165" s="26">
        <v>0</v>
      </c>
    </row>
    <row r="11166" spans="3:4" x14ac:dyDescent="0.35">
      <c r="C11166" s="3" t="s">
        <v>9414</v>
      </c>
      <c r="D11166" s="26">
        <v>0</v>
      </c>
    </row>
    <row r="11167" spans="3:4" x14ac:dyDescent="0.35">
      <c r="C11167" s="3" t="s">
        <v>8455</v>
      </c>
      <c r="D11167" s="26">
        <v>0</v>
      </c>
    </row>
    <row r="11168" spans="3:4" x14ac:dyDescent="0.35">
      <c r="C11168" s="3" t="s">
        <v>9416</v>
      </c>
      <c r="D11168" s="26">
        <v>0</v>
      </c>
    </row>
    <row r="11169" spans="3:4" x14ac:dyDescent="0.35">
      <c r="C11169" s="3" t="s">
        <v>8456</v>
      </c>
      <c r="D11169" s="26">
        <v>0</v>
      </c>
    </row>
    <row r="11170" spans="3:4" x14ac:dyDescent="0.35">
      <c r="C11170" s="3" t="s">
        <v>9418</v>
      </c>
      <c r="D11170" s="26">
        <v>0</v>
      </c>
    </row>
    <row r="11171" spans="3:4" x14ac:dyDescent="0.35">
      <c r="C11171" s="3" t="s">
        <v>8457</v>
      </c>
      <c r="D11171" s="26">
        <v>0</v>
      </c>
    </row>
    <row r="11172" spans="3:4" x14ac:dyDescent="0.35">
      <c r="C11172" s="3" t="s">
        <v>9420</v>
      </c>
      <c r="D11172" s="26">
        <v>0</v>
      </c>
    </row>
    <row r="11173" spans="3:4" x14ac:dyDescent="0.35">
      <c r="C11173" s="3" t="s">
        <v>8458</v>
      </c>
      <c r="D11173" s="26">
        <v>0</v>
      </c>
    </row>
    <row r="11174" spans="3:4" x14ac:dyDescent="0.35">
      <c r="C11174" s="3" t="s">
        <v>9422</v>
      </c>
      <c r="D11174" s="26">
        <v>0</v>
      </c>
    </row>
    <row r="11175" spans="3:4" x14ac:dyDescent="0.35">
      <c r="C11175" s="3" t="s">
        <v>8459</v>
      </c>
      <c r="D11175" s="26">
        <v>0</v>
      </c>
    </row>
    <row r="11176" spans="3:4" x14ac:dyDescent="0.35">
      <c r="C11176" s="3" t="s">
        <v>9424</v>
      </c>
      <c r="D11176" s="26">
        <v>0</v>
      </c>
    </row>
    <row r="11177" spans="3:4" x14ac:dyDescent="0.35">
      <c r="C11177" s="3" t="s">
        <v>8460</v>
      </c>
      <c r="D11177" s="26">
        <v>0</v>
      </c>
    </row>
    <row r="11178" spans="3:4" x14ac:dyDescent="0.35">
      <c r="C11178" s="3" t="s">
        <v>9426</v>
      </c>
      <c r="D11178" s="26">
        <v>0</v>
      </c>
    </row>
    <row r="11179" spans="3:4" x14ac:dyDescent="0.35">
      <c r="C11179" s="3" t="s">
        <v>8461</v>
      </c>
      <c r="D11179" s="26">
        <v>0</v>
      </c>
    </row>
    <row r="11180" spans="3:4" x14ac:dyDescent="0.35">
      <c r="C11180" s="3" t="s">
        <v>9428</v>
      </c>
      <c r="D11180" s="26">
        <v>0</v>
      </c>
    </row>
    <row r="11181" spans="3:4" x14ac:dyDescent="0.35">
      <c r="C11181" s="3" t="s">
        <v>8462</v>
      </c>
      <c r="D11181" s="26">
        <v>0</v>
      </c>
    </row>
    <row r="11182" spans="3:4" x14ac:dyDescent="0.35">
      <c r="C11182" s="3" t="s">
        <v>9430</v>
      </c>
      <c r="D11182" s="26">
        <v>0</v>
      </c>
    </row>
    <row r="11183" spans="3:4" x14ac:dyDescent="0.35">
      <c r="C11183" s="3" t="s">
        <v>8463</v>
      </c>
      <c r="D11183" s="26">
        <v>0</v>
      </c>
    </row>
    <row r="11184" spans="3:4" x14ac:dyDescent="0.35">
      <c r="C11184" s="3" t="s">
        <v>9432</v>
      </c>
      <c r="D11184" s="26">
        <v>0</v>
      </c>
    </row>
    <row r="11185" spans="3:4" x14ac:dyDescent="0.35">
      <c r="C11185" s="3" t="s">
        <v>8464</v>
      </c>
      <c r="D11185" s="26">
        <v>0</v>
      </c>
    </row>
    <row r="11186" spans="3:4" x14ac:dyDescent="0.35">
      <c r="C11186" s="3" t="s">
        <v>9434</v>
      </c>
      <c r="D11186" s="26">
        <v>0</v>
      </c>
    </row>
    <row r="11187" spans="3:4" x14ac:dyDescent="0.35">
      <c r="C11187" s="3" t="s">
        <v>8465</v>
      </c>
      <c r="D11187" s="26">
        <v>0</v>
      </c>
    </row>
    <row r="11188" spans="3:4" x14ac:dyDescent="0.35">
      <c r="C11188" s="3" t="s">
        <v>9436</v>
      </c>
      <c r="D11188" s="26">
        <v>0</v>
      </c>
    </row>
    <row r="11189" spans="3:4" x14ac:dyDescent="0.35">
      <c r="C11189" s="3" t="s">
        <v>8466</v>
      </c>
      <c r="D11189" s="26">
        <v>0</v>
      </c>
    </row>
    <row r="11190" spans="3:4" x14ac:dyDescent="0.35">
      <c r="C11190" s="3" t="s">
        <v>9438</v>
      </c>
      <c r="D11190" s="26">
        <v>0</v>
      </c>
    </row>
    <row r="11191" spans="3:4" x14ac:dyDescent="0.35">
      <c r="C11191" s="3" t="s">
        <v>8467</v>
      </c>
      <c r="D11191" s="26">
        <v>0</v>
      </c>
    </row>
    <row r="11192" spans="3:4" x14ac:dyDescent="0.35">
      <c r="C11192" s="3" t="s">
        <v>9440</v>
      </c>
      <c r="D11192" s="26">
        <v>0</v>
      </c>
    </row>
    <row r="11193" spans="3:4" x14ac:dyDescent="0.35">
      <c r="C11193" s="3" t="s">
        <v>8468</v>
      </c>
      <c r="D11193" s="26">
        <v>0</v>
      </c>
    </row>
    <row r="11194" spans="3:4" x14ac:dyDescent="0.35">
      <c r="C11194" s="3" t="s">
        <v>9442</v>
      </c>
      <c r="D11194" s="26">
        <v>0</v>
      </c>
    </row>
    <row r="11195" spans="3:4" x14ac:dyDescent="0.35">
      <c r="C11195" s="3" t="s">
        <v>8469</v>
      </c>
      <c r="D11195" s="26">
        <v>0</v>
      </c>
    </row>
    <row r="11196" spans="3:4" x14ac:dyDescent="0.35">
      <c r="C11196" s="3" t="s">
        <v>9444</v>
      </c>
      <c r="D11196" s="26">
        <v>0</v>
      </c>
    </row>
    <row r="11197" spans="3:4" x14ac:dyDescent="0.35">
      <c r="C11197" s="3" t="s">
        <v>8470</v>
      </c>
      <c r="D11197" s="26">
        <v>0</v>
      </c>
    </row>
    <row r="11198" spans="3:4" x14ac:dyDescent="0.35">
      <c r="C11198" s="3" t="s">
        <v>9446</v>
      </c>
      <c r="D11198" s="26">
        <v>0</v>
      </c>
    </row>
    <row r="11199" spans="3:4" x14ac:dyDescent="0.35">
      <c r="C11199" s="3" t="s">
        <v>8471</v>
      </c>
      <c r="D11199" s="26">
        <v>0</v>
      </c>
    </row>
    <row r="11200" spans="3:4" x14ac:dyDescent="0.35">
      <c r="C11200" s="3" t="s">
        <v>9448</v>
      </c>
      <c r="D11200" s="26">
        <v>0</v>
      </c>
    </row>
    <row r="11201" spans="3:4" x14ac:dyDescent="0.35">
      <c r="C11201" s="3" t="s">
        <v>8472</v>
      </c>
      <c r="D11201" s="26">
        <v>0</v>
      </c>
    </row>
    <row r="11202" spans="3:4" x14ac:dyDescent="0.35">
      <c r="C11202" s="3" t="s">
        <v>9450</v>
      </c>
      <c r="D11202" s="26">
        <v>0</v>
      </c>
    </row>
    <row r="11203" spans="3:4" x14ac:dyDescent="0.35">
      <c r="C11203" s="3" t="s">
        <v>8473</v>
      </c>
      <c r="D11203" s="26">
        <v>0</v>
      </c>
    </row>
    <row r="11204" spans="3:4" x14ac:dyDescent="0.35">
      <c r="C11204" s="3" t="s">
        <v>9452</v>
      </c>
      <c r="D11204" s="26">
        <v>0</v>
      </c>
    </row>
    <row r="11205" spans="3:4" x14ac:dyDescent="0.35">
      <c r="C11205" s="3" t="s">
        <v>8474</v>
      </c>
      <c r="D11205" s="26">
        <v>0</v>
      </c>
    </row>
    <row r="11206" spans="3:4" x14ac:dyDescent="0.35">
      <c r="C11206" s="3" t="s">
        <v>9454</v>
      </c>
      <c r="D11206" s="26">
        <v>0</v>
      </c>
    </row>
    <row r="11207" spans="3:4" x14ac:dyDescent="0.35">
      <c r="C11207" s="3" t="s">
        <v>8475</v>
      </c>
      <c r="D11207" s="26">
        <v>0</v>
      </c>
    </row>
    <row r="11208" spans="3:4" x14ac:dyDescent="0.35">
      <c r="C11208" s="3" t="s">
        <v>9456</v>
      </c>
      <c r="D11208" s="26">
        <v>0</v>
      </c>
    </row>
    <row r="11209" spans="3:4" x14ac:dyDescent="0.35">
      <c r="C11209" s="3" t="s">
        <v>8476</v>
      </c>
      <c r="D11209" s="26">
        <v>0</v>
      </c>
    </row>
    <row r="11210" spans="3:4" x14ac:dyDescent="0.35">
      <c r="C11210" s="3" t="s">
        <v>9458</v>
      </c>
      <c r="D11210" s="26">
        <v>0</v>
      </c>
    </row>
    <row r="11211" spans="3:4" x14ac:dyDescent="0.35">
      <c r="C11211" s="3" t="s">
        <v>8477</v>
      </c>
      <c r="D11211" s="26">
        <v>0</v>
      </c>
    </row>
    <row r="11212" spans="3:4" x14ac:dyDescent="0.35">
      <c r="C11212" s="3" t="s">
        <v>9460</v>
      </c>
      <c r="D11212" s="26">
        <v>0</v>
      </c>
    </row>
    <row r="11213" spans="3:4" x14ac:dyDescent="0.35">
      <c r="C11213" s="3" t="s">
        <v>8478</v>
      </c>
      <c r="D11213" s="26">
        <v>0</v>
      </c>
    </row>
    <row r="11214" spans="3:4" x14ac:dyDescent="0.35">
      <c r="C11214" s="3" t="s">
        <v>9462</v>
      </c>
      <c r="D11214" s="26">
        <v>0</v>
      </c>
    </row>
    <row r="11215" spans="3:4" x14ac:dyDescent="0.35">
      <c r="C11215" s="3" t="s">
        <v>8479</v>
      </c>
      <c r="D11215" s="26">
        <v>0</v>
      </c>
    </row>
    <row r="11216" spans="3:4" x14ac:dyDescent="0.35">
      <c r="C11216" s="3" t="s">
        <v>9464</v>
      </c>
      <c r="D11216" s="26">
        <v>0</v>
      </c>
    </row>
    <row r="11217" spans="3:4" x14ac:dyDescent="0.35">
      <c r="C11217" s="3" t="s">
        <v>8480</v>
      </c>
      <c r="D11217" s="26">
        <v>0</v>
      </c>
    </row>
    <row r="11218" spans="3:4" x14ac:dyDescent="0.35">
      <c r="C11218" s="3" t="s">
        <v>9466</v>
      </c>
      <c r="D11218" s="26">
        <v>0</v>
      </c>
    </row>
    <row r="11219" spans="3:4" x14ac:dyDescent="0.35">
      <c r="C11219" s="3" t="s">
        <v>8481</v>
      </c>
      <c r="D11219" s="26">
        <v>0</v>
      </c>
    </row>
    <row r="11220" spans="3:4" x14ac:dyDescent="0.35">
      <c r="C11220" s="3" t="s">
        <v>9468</v>
      </c>
      <c r="D11220" s="26">
        <v>0</v>
      </c>
    </row>
    <row r="11221" spans="3:4" x14ac:dyDescent="0.35">
      <c r="C11221" s="3" t="s">
        <v>8482</v>
      </c>
      <c r="D11221" s="26">
        <v>0</v>
      </c>
    </row>
    <row r="11222" spans="3:4" x14ac:dyDescent="0.35">
      <c r="C11222" s="3" t="s">
        <v>9470</v>
      </c>
      <c r="D11222" s="26">
        <v>0</v>
      </c>
    </row>
    <row r="11223" spans="3:4" x14ac:dyDescent="0.35">
      <c r="C11223" s="3" t="s">
        <v>8483</v>
      </c>
      <c r="D11223" s="26">
        <v>0</v>
      </c>
    </row>
    <row r="11224" spans="3:4" x14ac:dyDescent="0.35">
      <c r="C11224" s="3" t="s">
        <v>9472</v>
      </c>
      <c r="D11224" s="26">
        <v>0</v>
      </c>
    </row>
    <row r="11225" spans="3:4" x14ac:dyDescent="0.35">
      <c r="C11225" s="3" t="s">
        <v>8484</v>
      </c>
      <c r="D11225" s="26">
        <v>0</v>
      </c>
    </row>
    <row r="11226" spans="3:4" x14ac:dyDescent="0.35">
      <c r="C11226" s="3" t="s">
        <v>9474</v>
      </c>
      <c r="D11226" s="26">
        <v>0</v>
      </c>
    </row>
    <row r="11227" spans="3:4" x14ac:dyDescent="0.35">
      <c r="C11227" s="3" t="s">
        <v>8485</v>
      </c>
      <c r="D11227" s="26">
        <v>0</v>
      </c>
    </row>
    <row r="11228" spans="3:4" x14ac:dyDescent="0.35">
      <c r="C11228" s="3" t="s">
        <v>9476</v>
      </c>
      <c r="D11228" s="26">
        <v>0</v>
      </c>
    </row>
    <row r="11229" spans="3:4" x14ac:dyDescent="0.35">
      <c r="C11229" s="3" t="s">
        <v>8486</v>
      </c>
      <c r="D11229" s="26">
        <v>0</v>
      </c>
    </row>
    <row r="11230" spans="3:4" x14ac:dyDescent="0.35">
      <c r="C11230" s="3" t="s">
        <v>9478</v>
      </c>
      <c r="D11230" s="26">
        <v>0</v>
      </c>
    </row>
    <row r="11231" spans="3:4" x14ac:dyDescent="0.35">
      <c r="C11231" s="3" t="s">
        <v>8487</v>
      </c>
      <c r="D11231" s="26">
        <v>0</v>
      </c>
    </row>
    <row r="11232" spans="3:4" x14ac:dyDescent="0.35">
      <c r="C11232" s="3" t="s">
        <v>9480</v>
      </c>
      <c r="D11232" s="26">
        <v>0</v>
      </c>
    </row>
    <row r="11233" spans="3:4" x14ac:dyDescent="0.35">
      <c r="C11233" s="3" t="s">
        <v>8488</v>
      </c>
      <c r="D11233" s="26">
        <v>0</v>
      </c>
    </row>
    <row r="11234" spans="3:4" x14ac:dyDescent="0.35">
      <c r="C11234" s="3" t="s">
        <v>9482</v>
      </c>
      <c r="D11234" s="26">
        <v>0</v>
      </c>
    </row>
    <row r="11235" spans="3:4" x14ac:dyDescent="0.35">
      <c r="C11235" s="3" t="s">
        <v>8489</v>
      </c>
      <c r="D11235" s="26">
        <v>0</v>
      </c>
    </row>
    <row r="11236" spans="3:4" x14ac:dyDescent="0.35">
      <c r="C11236" s="3" t="s">
        <v>9484</v>
      </c>
      <c r="D11236" s="26">
        <v>0</v>
      </c>
    </row>
    <row r="11237" spans="3:4" x14ac:dyDescent="0.35">
      <c r="C11237" s="3" t="s">
        <v>8490</v>
      </c>
      <c r="D11237" s="26">
        <v>0</v>
      </c>
    </row>
    <row r="11238" spans="3:4" x14ac:dyDescent="0.35">
      <c r="C11238" s="3" t="s">
        <v>9486</v>
      </c>
      <c r="D11238" s="26">
        <v>0</v>
      </c>
    </row>
    <row r="11239" spans="3:4" x14ac:dyDescent="0.35">
      <c r="C11239" s="3" t="s">
        <v>8491</v>
      </c>
      <c r="D11239" s="26">
        <v>0</v>
      </c>
    </row>
    <row r="11240" spans="3:4" x14ac:dyDescent="0.35">
      <c r="C11240" s="3" t="s">
        <v>9488</v>
      </c>
      <c r="D11240" s="26">
        <v>0</v>
      </c>
    </row>
    <row r="11241" spans="3:4" x14ac:dyDescent="0.35">
      <c r="C11241" s="3" t="s">
        <v>8492</v>
      </c>
      <c r="D11241" s="26">
        <v>0</v>
      </c>
    </row>
    <row r="11242" spans="3:4" x14ac:dyDescent="0.35">
      <c r="C11242" s="3" t="s">
        <v>9490</v>
      </c>
      <c r="D11242" s="26">
        <v>0</v>
      </c>
    </row>
    <row r="11243" spans="3:4" x14ac:dyDescent="0.35">
      <c r="C11243" s="3" t="s">
        <v>8493</v>
      </c>
      <c r="D11243" s="26">
        <v>0</v>
      </c>
    </row>
    <row r="11244" spans="3:4" x14ac:dyDescent="0.35">
      <c r="C11244" s="3" t="s">
        <v>9492</v>
      </c>
      <c r="D11244" s="26">
        <v>0</v>
      </c>
    </row>
    <row r="11245" spans="3:4" x14ac:dyDescent="0.35">
      <c r="C11245" s="3" t="s">
        <v>8494</v>
      </c>
      <c r="D11245" s="26">
        <v>0</v>
      </c>
    </row>
    <row r="11246" spans="3:4" x14ac:dyDescent="0.35">
      <c r="C11246" s="3" t="s">
        <v>9494</v>
      </c>
      <c r="D11246" s="26">
        <v>0</v>
      </c>
    </row>
    <row r="11247" spans="3:4" x14ac:dyDescent="0.35">
      <c r="C11247" s="3" t="s">
        <v>8495</v>
      </c>
      <c r="D11247" s="26">
        <v>0</v>
      </c>
    </row>
    <row r="11248" spans="3:4" x14ac:dyDescent="0.35">
      <c r="C11248" s="3" t="s">
        <v>9496</v>
      </c>
      <c r="D11248" s="26">
        <v>0</v>
      </c>
    </row>
    <row r="11249" spans="3:4" x14ac:dyDescent="0.35">
      <c r="C11249" s="3" t="s">
        <v>8496</v>
      </c>
      <c r="D11249" s="26">
        <v>0</v>
      </c>
    </row>
    <row r="11250" spans="3:4" x14ac:dyDescent="0.35">
      <c r="C11250" s="3" t="s">
        <v>9498</v>
      </c>
      <c r="D11250" s="26">
        <v>0</v>
      </c>
    </row>
    <row r="11251" spans="3:4" x14ac:dyDescent="0.35">
      <c r="C11251" s="3" t="s">
        <v>8497</v>
      </c>
      <c r="D11251" s="26">
        <v>0</v>
      </c>
    </row>
    <row r="11252" spans="3:4" x14ac:dyDescent="0.35">
      <c r="C11252" s="3" t="s">
        <v>9500</v>
      </c>
      <c r="D11252" s="26">
        <v>0</v>
      </c>
    </row>
    <row r="11253" spans="3:4" x14ac:dyDescent="0.35">
      <c r="C11253" s="3" t="s">
        <v>8498</v>
      </c>
      <c r="D11253" s="26">
        <v>0</v>
      </c>
    </row>
    <row r="11254" spans="3:4" x14ac:dyDescent="0.35">
      <c r="C11254" s="3" t="s">
        <v>9502</v>
      </c>
      <c r="D11254" s="26">
        <v>0</v>
      </c>
    </row>
    <row r="11255" spans="3:4" x14ac:dyDescent="0.35">
      <c r="C11255" s="3" t="s">
        <v>8499</v>
      </c>
      <c r="D11255" s="26">
        <v>0</v>
      </c>
    </row>
    <row r="11256" spans="3:4" x14ac:dyDescent="0.35">
      <c r="C11256" s="3" t="s">
        <v>9504</v>
      </c>
      <c r="D11256" s="26">
        <v>0</v>
      </c>
    </row>
    <row r="11257" spans="3:4" x14ac:dyDescent="0.35">
      <c r="C11257" s="3" t="s">
        <v>8500</v>
      </c>
      <c r="D11257" s="26">
        <v>0</v>
      </c>
    </row>
    <row r="11258" spans="3:4" x14ac:dyDescent="0.35">
      <c r="C11258" s="3" t="s">
        <v>9506</v>
      </c>
      <c r="D11258" s="26">
        <v>0</v>
      </c>
    </row>
    <row r="11259" spans="3:4" x14ac:dyDescent="0.35">
      <c r="C11259" s="3" t="s">
        <v>8501</v>
      </c>
      <c r="D11259" s="26">
        <v>0</v>
      </c>
    </row>
    <row r="11260" spans="3:4" x14ac:dyDescent="0.35">
      <c r="C11260" s="3" t="s">
        <v>9508</v>
      </c>
      <c r="D11260" s="26">
        <v>0</v>
      </c>
    </row>
    <row r="11261" spans="3:4" x14ac:dyDescent="0.35">
      <c r="C11261" s="3" t="s">
        <v>8502</v>
      </c>
      <c r="D11261" s="26">
        <v>0</v>
      </c>
    </row>
    <row r="11262" spans="3:4" x14ac:dyDescent="0.35">
      <c r="C11262" s="3" t="s">
        <v>9510</v>
      </c>
      <c r="D11262" s="26">
        <v>0</v>
      </c>
    </row>
    <row r="11263" spans="3:4" x14ac:dyDescent="0.35">
      <c r="C11263" s="3" t="s">
        <v>8503</v>
      </c>
      <c r="D11263" s="26">
        <v>0</v>
      </c>
    </row>
    <row r="11264" spans="3:4" x14ac:dyDescent="0.35">
      <c r="C11264" s="3" t="s">
        <v>9512</v>
      </c>
      <c r="D11264" s="26">
        <v>0</v>
      </c>
    </row>
    <row r="11265" spans="3:4" x14ac:dyDescent="0.35">
      <c r="C11265" s="3" t="s">
        <v>8504</v>
      </c>
      <c r="D11265" s="26">
        <v>0</v>
      </c>
    </row>
    <row r="11266" spans="3:4" x14ac:dyDescent="0.35">
      <c r="C11266" s="3" t="s">
        <v>9514</v>
      </c>
      <c r="D11266" s="26">
        <v>0</v>
      </c>
    </row>
    <row r="11267" spans="3:4" x14ac:dyDescent="0.35">
      <c r="C11267" s="3" t="s">
        <v>8505</v>
      </c>
      <c r="D11267" s="26">
        <v>0</v>
      </c>
    </row>
    <row r="11268" spans="3:4" x14ac:dyDescent="0.35">
      <c r="C11268" s="3" t="s">
        <v>9516</v>
      </c>
      <c r="D11268" s="26">
        <v>0</v>
      </c>
    </row>
    <row r="11269" spans="3:4" x14ac:dyDescent="0.35">
      <c r="C11269" s="3" t="s">
        <v>8506</v>
      </c>
      <c r="D11269" s="26">
        <v>0</v>
      </c>
    </row>
    <row r="11270" spans="3:4" x14ac:dyDescent="0.35">
      <c r="C11270" s="3" t="s">
        <v>9518</v>
      </c>
      <c r="D11270" s="26">
        <v>0</v>
      </c>
    </row>
    <row r="11271" spans="3:4" x14ac:dyDescent="0.35">
      <c r="C11271" s="3" t="s">
        <v>8507</v>
      </c>
      <c r="D11271" s="26">
        <v>0</v>
      </c>
    </row>
    <row r="11272" spans="3:4" x14ac:dyDescent="0.35">
      <c r="C11272" s="3" t="s">
        <v>9520</v>
      </c>
      <c r="D11272" s="26">
        <v>0</v>
      </c>
    </row>
    <row r="11273" spans="3:4" x14ac:dyDescent="0.35">
      <c r="C11273" s="3" t="s">
        <v>8508</v>
      </c>
      <c r="D11273" s="26">
        <v>0</v>
      </c>
    </row>
    <row r="11274" spans="3:4" x14ac:dyDescent="0.35">
      <c r="C11274" s="3" t="s">
        <v>9522</v>
      </c>
      <c r="D11274" s="26">
        <v>0</v>
      </c>
    </row>
    <row r="11275" spans="3:4" x14ac:dyDescent="0.35">
      <c r="C11275" s="3" t="s">
        <v>8509</v>
      </c>
      <c r="D11275" s="26">
        <v>0</v>
      </c>
    </row>
    <row r="11276" spans="3:4" x14ac:dyDescent="0.35">
      <c r="C11276" s="3" t="s">
        <v>9524</v>
      </c>
      <c r="D11276" s="26">
        <v>0</v>
      </c>
    </row>
    <row r="11277" spans="3:4" x14ac:dyDescent="0.35">
      <c r="C11277" s="3" t="s">
        <v>8510</v>
      </c>
      <c r="D11277" s="26">
        <v>0</v>
      </c>
    </row>
    <row r="11278" spans="3:4" x14ac:dyDescent="0.35">
      <c r="C11278" s="3" t="s">
        <v>9526</v>
      </c>
      <c r="D11278" s="26">
        <v>0</v>
      </c>
    </row>
    <row r="11279" spans="3:4" x14ac:dyDescent="0.35">
      <c r="C11279" s="3" t="s">
        <v>8511</v>
      </c>
      <c r="D11279" s="26">
        <v>0</v>
      </c>
    </row>
    <row r="11280" spans="3:4" x14ac:dyDescent="0.35">
      <c r="C11280" s="3" t="s">
        <v>9528</v>
      </c>
      <c r="D11280" s="26">
        <v>0</v>
      </c>
    </row>
    <row r="11281" spans="3:4" x14ac:dyDescent="0.35">
      <c r="C11281" s="3" t="s">
        <v>8512</v>
      </c>
      <c r="D11281" s="26">
        <v>0</v>
      </c>
    </row>
    <row r="11282" spans="3:4" x14ac:dyDescent="0.35">
      <c r="C11282" s="3" t="s">
        <v>9530</v>
      </c>
      <c r="D11282" s="26">
        <v>0</v>
      </c>
    </row>
    <row r="11283" spans="3:4" x14ac:dyDescent="0.35">
      <c r="C11283" s="3" t="s">
        <v>8513</v>
      </c>
      <c r="D11283" s="26">
        <v>0</v>
      </c>
    </row>
    <row r="11284" spans="3:4" x14ac:dyDescent="0.35">
      <c r="C11284" s="3" t="s">
        <v>9532</v>
      </c>
      <c r="D11284" s="26">
        <v>0</v>
      </c>
    </row>
    <row r="11285" spans="3:4" x14ac:dyDescent="0.35">
      <c r="C11285" s="3" t="s">
        <v>8514</v>
      </c>
      <c r="D11285" s="26">
        <v>0</v>
      </c>
    </row>
    <row r="11286" spans="3:4" x14ac:dyDescent="0.35">
      <c r="C11286" s="3" t="s">
        <v>9534</v>
      </c>
      <c r="D11286" s="26">
        <v>0</v>
      </c>
    </row>
    <row r="11287" spans="3:4" x14ac:dyDescent="0.35">
      <c r="C11287" s="3" t="s">
        <v>8515</v>
      </c>
      <c r="D11287" s="26">
        <v>0</v>
      </c>
    </row>
    <row r="11288" spans="3:4" x14ac:dyDescent="0.35">
      <c r="C11288" s="3" t="s">
        <v>9536</v>
      </c>
      <c r="D11288" s="26">
        <v>0</v>
      </c>
    </row>
    <row r="11289" spans="3:4" x14ac:dyDescent="0.35">
      <c r="C11289" s="3" t="s">
        <v>8516</v>
      </c>
      <c r="D11289" s="26">
        <v>0</v>
      </c>
    </row>
    <row r="11290" spans="3:4" x14ac:dyDescent="0.35">
      <c r="C11290" s="3" t="s">
        <v>9538</v>
      </c>
      <c r="D11290" s="26">
        <v>0</v>
      </c>
    </row>
    <row r="11291" spans="3:4" x14ac:dyDescent="0.35">
      <c r="C11291" s="3" t="s">
        <v>8517</v>
      </c>
      <c r="D11291" s="26">
        <v>0</v>
      </c>
    </row>
    <row r="11292" spans="3:4" x14ac:dyDescent="0.35">
      <c r="C11292" s="3" t="s">
        <v>9540</v>
      </c>
      <c r="D11292" s="26">
        <v>0</v>
      </c>
    </row>
    <row r="11293" spans="3:4" x14ac:dyDescent="0.35">
      <c r="C11293" s="3" t="s">
        <v>8518</v>
      </c>
      <c r="D11293" s="26">
        <v>0</v>
      </c>
    </row>
    <row r="11294" spans="3:4" x14ac:dyDescent="0.35">
      <c r="C11294" s="3" t="s">
        <v>9542</v>
      </c>
      <c r="D11294" s="26">
        <v>0</v>
      </c>
    </row>
    <row r="11295" spans="3:4" x14ac:dyDescent="0.35">
      <c r="C11295" s="3" t="s">
        <v>9553</v>
      </c>
      <c r="D11295" s="26">
        <v>0</v>
      </c>
    </row>
    <row r="11296" spans="3:4" x14ac:dyDescent="0.35">
      <c r="C11296" s="3" t="s">
        <v>9544</v>
      </c>
      <c r="D11296" s="26">
        <v>0</v>
      </c>
    </row>
    <row r="11297" spans="3:4" x14ac:dyDescent="0.35">
      <c r="C11297" s="3" t="s">
        <v>9548</v>
      </c>
      <c r="D11297" s="26">
        <v>0</v>
      </c>
    </row>
    <row r="11298" spans="3:4" x14ac:dyDescent="0.35">
      <c r="C11298" s="3" t="s">
        <v>9546</v>
      </c>
      <c r="D11298" s="26">
        <v>0</v>
      </c>
    </row>
    <row r="11299" spans="3:4" x14ac:dyDescent="0.35">
      <c r="C11299" s="3" t="s">
        <v>9549</v>
      </c>
      <c r="D11299" s="26">
        <v>0</v>
      </c>
    </row>
    <row r="11300" spans="3:4" x14ac:dyDescent="0.35">
      <c r="C11300" s="3" t="s">
        <v>7498</v>
      </c>
      <c r="D11300" s="26">
        <v>0</v>
      </c>
    </row>
    <row r="11301" spans="3:4" x14ac:dyDescent="0.35">
      <c r="C11301" s="3" t="s">
        <v>7494</v>
      </c>
      <c r="D11301" s="26">
        <v>0</v>
      </c>
    </row>
    <row r="11302" spans="3:4" x14ac:dyDescent="0.35">
      <c r="C11302" s="3" t="s">
        <v>9550</v>
      </c>
      <c r="D11302" s="26">
        <v>0</v>
      </c>
    </row>
    <row r="11303" spans="3:4" x14ac:dyDescent="0.35">
      <c r="C11303" s="3" t="s">
        <v>9552</v>
      </c>
      <c r="D11303" s="26">
        <v>0</v>
      </c>
    </row>
    <row r="11304" spans="3:4" x14ac:dyDescent="0.35">
      <c r="C11304" s="3" t="s">
        <v>9559</v>
      </c>
      <c r="D11304" s="26">
        <v>0</v>
      </c>
    </row>
    <row r="11305" spans="3:4" x14ac:dyDescent="0.35">
      <c r="C11305" s="3" t="s">
        <v>7491</v>
      </c>
      <c r="D11305" s="26">
        <v>0</v>
      </c>
    </row>
    <row r="11306" spans="3:4" x14ac:dyDescent="0.35">
      <c r="C11306" s="3" t="s">
        <v>9557</v>
      </c>
      <c r="D11306" s="26">
        <v>0</v>
      </c>
    </row>
    <row r="11307" spans="3:4" x14ac:dyDescent="0.35">
      <c r="C11307" s="3" t="s">
        <v>8519</v>
      </c>
      <c r="D11307" s="26">
        <v>0</v>
      </c>
    </row>
    <row r="11308" spans="3:4" x14ac:dyDescent="0.35">
      <c r="C11308" s="3" t="s">
        <v>9556</v>
      </c>
      <c r="D11308" s="26">
        <v>0</v>
      </c>
    </row>
    <row r="11309" spans="3:4" x14ac:dyDescent="0.35">
      <c r="C11309" s="3" t="s">
        <v>8520</v>
      </c>
      <c r="D11309" s="26">
        <v>0</v>
      </c>
    </row>
    <row r="11310" spans="3:4" x14ac:dyDescent="0.35">
      <c r="C11310" s="3" t="s">
        <v>9558</v>
      </c>
      <c r="D11310" s="26">
        <v>0</v>
      </c>
    </row>
    <row r="11311" spans="3:4" x14ac:dyDescent="0.35">
      <c r="C11311" s="3" t="s">
        <v>8521</v>
      </c>
      <c r="D11311" s="26">
        <v>0</v>
      </c>
    </row>
    <row r="11312" spans="3:4" x14ac:dyDescent="0.35">
      <c r="C11312" s="3" t="s">
        <v>9560</v>
      </c>
      <c r="D11312" s="26">
        <v>0</v>
      </c>
    </row>
    <row r="11313" spans="3:4" x14ac:dyDescent="0.35">
      <c r="C11313" s="3" t="s">
        <v>8522</v>
      </c>
      <c r="D11313" s="26">
        <v>0</v>
      </c>
    </row>
    <row r="11314" spans="3:4" x14ac:dyDescent="0.35">
      <c r="C11314" s="3" t="s">
        <v>9562</v>
      </c>
      <c r="D11314" s="26">
        <v>0</v>
      </c>
    </row>
    <row r="11315" spans="3:4" x14ac:dyDescent="0.35">
      <c r="C11315" s="3" t="s">
        <v>8523</v>
      </c>
      <c r="D11315" s="26">
        <v>0</v>
      </c>
    </row>
    <row r="11316" spans="3:4" x14ac:dyDescent="0.35">
      <c r="C11316" s="3" t="s">
        <v>9564</v>
      </c>
      <c r="D11316" s="26">
        <v>0</v>
      </c>
    </row>
    <row r="11317" spans="3:4" x14ac:dyDescent="0.35">
      <c r="C11317" s="3" t="s">
        <v>8524</v>
      </c>
      <c r="D11317" s="26">
        <v>0</v>
      </c>
    </row>
    <row r="11318" spans="3:4" x14ac:dyDescent="0.35">
      <c r="C11318" s="3" t="s">
        <v>9566</v>
      </c>
      <c r="D11318" s="26">
        <v>0</v>
      </c>
    </row>
    <row r="11319" spans="3:4" x14ac:dyDescent="0.35">
      <c r="C11319" s="3" t="s">
        <v>8525</v>
      </c>
      <c r="D11319" s="26">
        <v>0</v>
      </c>
    </row>
    <row r="11320" spans="3:4" x14ac:dyDescent="0.35">
      <c r="C11320" s="3" t="s">
        <v>9568</v>
      </c>
      <c r="D11320" s="26">
        <v>0</v>
      </c>
    </row>
    <row r="11321" spans="3:4" x14ac:dyDescent="0.35">
      <c r="C11321" s="3" t="s">
        <v>8526</v>
      </c>
      <c r="D11321" s="26">
        <v>0</v>
      </c>
    </row>
    <row r="11322" spans="3:4" x14ac:dyDescent="0.35">
      <c r="C11322" s="3" t="s">
        <v>9570</v>
      </c>
      <c r="D11322" s="26">
        <v>0</v>
      </c>
    </row>
    <row r="11323" spans="3:4" x14ac:dyDescent="0.35">
      <c r="C11323" s="3" t="s">
        <v>8527</v>
      </c>
      <c r="D11323" s="26">
        <v>0</v>
      </c>
    </row>
    <row r="11324" spans="3:4" x14ac:dyDescent="0.35">
      <c r="C11324" s="3" t="s">
        <v>9572</v>
      </c>
      <c r="D11324" s="26">
        <v>0</v>
      </c>
    </row>
    <row r="11325" spans="3:4" x14ac:dyDescent="0.35">
      <c r="C11325" s="3" t="s">
        <v>8528</v>
      </c>
      <c r="D11325" s="26">
        <v>0</v>
      </c>
    </row>
    <row r="11326" spans="3:4" x14ac:dyDescent="0.35">
      <c r="C11326" s="3" t="s">
        <v>9574</v>
      </c>
      <c r="D11326" s="26">
        <v>0</v>
      </c>
    </row>
    <row r="11327" spans="3:4" x14ac:dyDescent="0.35">
      <c r="C11327" s="3" t="s">
        <v>8529</v>
      </c>
      <c r="D11327" s="26">
        <v>0</v>
      </c>
    </row>
    <row r="11328" spans="3:4" x14ac:dyDescent="0.35">
      <c r="C11328" s="3" t="s">
        <v>9576</v>
      </c>
      <c r="D11328" s="26">
        <v>0</v>
      </c>
    </row>
    <row r="11329" spans="3:4" x14ac:dyDescent="0.35">
      <c r="C11329" s="3" t="s">
        <v>8530</v>
      </c>
      <c r="D11329" s="26">
        <v>0</v>
      </c>
    </row>
    <row r="11330" spans="3:4" x14ac:dyDescent="0.35">
      <c r="C11330" s="3" t="s">
        <v>9578</v>
      </c>
      <c r="D11330" s="26">
        <v>0</v>
      </c>
    </row>
    <row r="11331" spans="3:4" x14ac:dyDescent="0.35">
      <c r="C11331" s="3" t="s">
        <v>8531</v>
      </c>
      <c r="D11331" s="26">
        <v>0</v>
      </c>
    </row>
    <row r="11332" spans="3:4" x14ac:dyDescent="0.35">
      <c r="C11332" s="3" t="s">
        <v>9580</v>
      </c>
      <c r="D11332" s="26">
        <v>0</v>
      </c>
    </row>
    <row r="11333" spans="3:4" x14ac:dyDescent="0.35">
      <c r="C11333" s="3" t="s">
        <v>8532</v>
      </c>
      <c r="D11333" s="26">
        <v>0</v>
      </c>
    </row>
    <row r="11334" spans="3:4" x14ac:dyDescent="0.35">
      <c r="C11334" s="3" t="s">
        <v>9582</v>
      </c>
      <c r="D11334" s="26">
        <v>0</v>
      </c>
    </row>
    <row r="11335" spans="3:4" x14ac:dyDescent="0.35">
      <c r="C11335" s="3" t="s">
        <v>8533</v>
      </c>
      <c r="D11335" s="26">
        <v>0</v>
      </c>
    </row>
    <row r="11336" spans="3:4" x14ac:dyDescent="0.35">
      <c r="C11336" s="3" t="s">
        <v>9584</v>
      </c>
      <c r="D11336" s="26">
        <v>0</v>
      </c>
    </row>
    <row r="11337" spans="3:4" x14ac:dyDescent="0.35">
      <c r="C11337" s="3" t="s">
        <v>8534</v>
      </c>
      <c r="D11337" s="26">
        <v>0</v>
      </c>
    </row>
    <row r="11338" spans="3:4" x14ac:dyDescent="0.35">
      <c r="C11338" s="3" t="s">
        <v>9586</v>
      </c>
      <c r="D11338" s="26">
        <v>0</v>
      </c>
    </row>
    <row r="11339" spans="3:4" x14ac:dyDescent="0.35">
      <c r="C11339" s="3" t="s">
        <v>8535</v>
      </c>
      <c r="D11339" s="26">
        <v>0</v>
      </c>
    </row>
    <row r="11340" spans="3:4" x14ac:dyDescent="0.35">
      <c r="C11340" s="3" t="s">
        <v>9588</v>
      </c>
      <c r="D11340" s="26">
        <v>0</v>
      </c>
    </row>
    <row r="11341" spans="3:4" x14ac:dyDescent="0.35">
      <c r="C11341" s="3" t="s">
        <v>8536</v>
      </c>
      <c r="D11341" s="26">
        <v>0</v>
      </c>
    </row>
    <row r="11342" spans="3:4" x14ac:dyDescent="0.35">
      <c r="C11342" s="3" t="s">
        <v>9590</v>
      </c>
      <c r="D11342" s="26">
        <v>0</v>
      </c>
    </row>
    <row r="11343" spans="3:4" x14ac:dyDescent="0.35">
      <c r="C11343" s="3" t="s">
        <v>8537</v>
      </c>
      <c r="D11343" s="26">
        <v>0</v>
      </c>
    </row>
    <row r="11344" spans="3:4" x14ac:dyDescent="0.35">
      <c r="C11344" s="3" t="s">
        <v>9592</v>
      </c>
      <c r="D11344" s="26">
        <v>0</v>
      </c>
    </row>
    <row r="11345" spans="3:4" x14ac:dyDescent="0.35">
      <c r="C11345" s="3" t="s">
        <v>8538</v>
      </c>
      <c r="D11345" s="26">
        <v>0</v>
      </c>
    </row>
    <row r="11346" spans="3:4" x14ac:dyDescent="0.35">
      <c r="C11346" s="3" t="s">
        <v>9594</v>
      </c>
      <c r="D11346" s="26">
        <v>0</v>
      </c>
    </row>
    <row r="11347" spans="3:4" x14ac:dyDescent="0.35">
      <c r="C11347" s="3" t="s">
        <v>8539</v>
      </c>
      <c r="D11347" s="26">
        <v>0</v>
      </c>
    </row>
    <row r="11348" spans="3:4" x14ac:dyDescent="0.35">
      <c r="C11348" s="3" t="s">
        <v>9596</v>
      </c>
      <c r="D11348" s="26">
        <v>0</v>
      </c>
    </row>
    <row r="11349" spans="3:4" x14ac:dyDescent="0.35">
      <c r="C11349" s="3" t="s">
        <v>8540</v>
      </c>
      <c r="D11349" s="26">
        <v>0</v>
      </c>
    </row>
    <row r="11350" spans="3:4" x14ac:dyDescent="0.35">
      <c r="C11350" s="3" t="s">
        <v>9598</v>
      </c>
      <c r="D11350" s="26">
        <v>0</v>
      </c>
    </row>
    <row r="11351" spans="3:4" x14ac:dyDescent="0.35">
      <c r="C11351" s="3" t="s">
        <v>8541</v>
      </c>
      <c r="D11351" s="26">
        <v>0</v>
      </c>
    </row>
    <row r="11352" spans="3:4" x14ac:dyDescent="0.35">
      <c r="C11352" s="3" t="s">
        <v>9600</v>
      </c>
      <c r="D11352" s="26">
        <v>0</v>
      </c>
    </row>
    <row r="11353" spans="3:4" x14ac:dyDescent="0.35">
      <c r="C11353" s="3" t="s">
        <v>8542</v>
      </c>
      <c r="D11353" s="26">
        <v>0</v>
      </c>
    </row>
    <row r="11354" spans="3:4" x14ac:dyDescent="0.35">
      <c r="C11354" s="3" t="s">
        <v>9602</v>
      </c>
      <c r="D11354" s="26">
        <v>0</v>
      </c>
    </row>
    <row r="11355" spans="3:4" x14ac:dyDescent="0.35">
      <c r="C11355" s="3" t="s">
        <v>8543</v>
      </c>
      <c r="D11355" s="26">
        <v>0</v>
      </c>
    </row>
    <row r="11356" spans="3:4" x14ac:dyDescent="0.35">
      <c r="C11356" s="3" t="s">
        <v>9604</v>
      </c>
      <c r="D11356" s="26">
        <v>0</v>
      </c>
    </row>
    <row r="11357" spans="3:4" x14ac:dyDescent="0.35">
      <c r="C11357" s="3" t="s">
        <v>8544</v>
      </c>
      <c r="D11357" s="26">
        <v>0</v>
      </c>
    </row>
    <row r="11358" spans="3:4" x14ac:dyDescent="0.35">
      <c r="C11358" s="3" t="s">
        <v>9606</v>
      </c>
      <c r="D11358" s="26">
        <v>0</v>
      </c>
    </row>
    <row r="11359" spans="3:4" x14ac:dyDescent="0.35">
      <c r="C11359" s="3" t="s">
        <v>8545</v>
      </c>
      <c r="D11359" s="26">
        <v>0</v>
      </c>
    </row>
    <row r="11360" spans="3:4" x14ac:dyDescent="0.35">
      <c r="C11360" s="3" t="s">
        <v>9608</v>
      </c>
      <c r="D11360" s="26">
        <v>0</v>
      </c>
    </row>
    <row r="11361" spans="3:4" x14ac:dyDescent="0.35">
      <c r="C11361" s="3" t="s">
        <v>8546</v>
      </c>
      <c r="D11361" s="26">
        <v>0</v>
      </c>
    </row>
    <row r="11362" spans="3:4" x14ac:dyDescent="0.35">
      <c r="C11362" s="3" t="s">
        <v>9610</v>
      </c>
      <c r="D11362" s="26">
        <v>0</v>
      </c>
    </row>
    <row r="11363" spans="3:4" x14ac:dyDescent="0.35">
      <c r="C11363" s="3" t="s">
        <v>8547</v>
      </c>
      <c r="D11363" s="26">
        <v>0</v>
      </c>
    </row>
    <row r="11364" spans="3:4" x14ac:dyDescent="0.35">
      <c r="C11364" s="3" t="s">
        <v>9612</v>
      </c>
      <c r="D11364" s="26">
        <v>0</v>
      </c>
    </row>
    <row r="11365" spans="3:4" x14ac:dyDescent="0.35">
      <c r="C11365" s="3" t="s">
        <v>8548</v>
      </c>
      <c r="D11365" s="26">
        <v>0</v>
      </c>
    </row>
    <row r="11366" spans="3:4" x14ac:dyDescent="0.35">
      <c r="C11366" s="3" t="s">
        <v>9614</v>
      </c>
      <c r="D11366" s="26">
        <v>0</v>
      </c>
    </row>
    <row r="11367" spans="3:4" x14ac:dyDescent="0.35">
      <c r="C11367" s="3" t="s">
        <v>8549</v>
      </c>
      <c r="D11367" s="26">
        <v>0</v>
      </c>
    </row>
    <row r="11368" spans="3:4" x14ac:dyDescent="0.35">
      <c r="C11368" s="3" t="s">
        <v>9616</v>
      </c>
      <c r="D11368" s="26">
        <v>0</v>
      </c>
    </row>
    <row r="11369" spans="3:4" x14ac:dyDescent="0.35">
      <c r="C11369" s="3" t="s">
        <v>8550</v>
      </c>
      <c r="D11369" s="26">
        <v>0</v>
      </c>
    </row>
    <row r="11370" spans="3:4" x14ac:dyDescent="0.35">
      <c r="C11370" s="3" t="s">
        <v>9618</v>
      </c>
      <c r="D11370" s="26">
        <v>0</v>
      </c>
    </row>
    <row r="11371" spans="3:4" x14ac:dyDescent="0.35">
      <c r="C11371" s="3" t="s">
        <v>8551</v>
      </c>
      <c r="D11371" s="26">
        <v>0</v>
      </c>
    </row>
    <row r="11372" spans="3:4" x14ac:dyDescent="0.35">
      <c r="C11372" s="3" t="s">
        <v>9620</v>
      </c>
      <c r="D11372" s="26">
        <v>0</v>
      </c>
    </row>
    <row r="11373" spans="3:4" x14ac:dyDescent="0.35">
      <c r="C11373" s="3" t="s">
        <v>8552</v>
      </c>
      <c r="D11373" s="26">
        <v>0</v>
      </c>
    </row>
    <row r="11374" spans="3:4" x14ac:dyDescent="0.35">
      <c r="C11374" s="3" t="s">
        <v>9622</v>
      </c>
      <c r="D11374" s="26">
        <v>0</v>
      </c>
    </row>
    <row r="11375" spans="3:4" x14ac:dyDescent="0.35">
      <c r="C11375" s="3" t="s">
        <v>8553</v>
      </c>
      <c r="D11375" s="26">
        <v>0</v>
      </c>
    </row>
    <row r="11376" spans="3:4" x14ac:dyDescent="0.35">
      <c r="C11376" s="3" t="s">
        <v>9624</v>
      </c>
      <c r="D11376" s="26">
        <v>0</v>
      </c>
    </row>
    <row r="11377" spans="3:4" x14ac:dyDescent="0.35">
      <c r="C11377" s="3" t="s">
        <v>8554</v>
      </c>
      <c r="D11377" s="26">
        <v>0</v>
      </c>
    </row>
    <row r="11378" spans="3:4" x14ac:dyDescent="0.35">
      <c r="C11378" s="3" t="s">
        <v>9626</v>
      </c>
      <c r="D11378" s="26">
        <v>0</v>
      </c>
    </row>
    <row r="11379" spans="3:4" x14ac:dyDescent="0.35">
      <c r="C11379" s="3" t="s">
        <v>8555</v>
      </c>
      <c r="D11379" s="26">
        <v>0</v>
      </c>
    </row>
    <row r="11380" spans="3:4" x14ac:dyDescent="0.35">
      <c r="C11380" s="3" t="s">
        <v>9628</v>
      </c>
      <c r="D11380" s="26">
        <v>0</v>
      </c>
    </row>
    <row r="11381" spans="3:4" x14ac:dyDescent="0.35">
      <c r="C11381" s="3" t="s">
        <v>8556</v>
      </c>
      <c r="D11381" s="26">
        <v>0</v>
      </c>
    </row>
    <row r="11382" spans="3:4" x14ac:dyDescent="0.35">
      <c r="C11382" s="3" t="s">
        <v>9630</v>
      </c>
      <c r="D11382" s="26">
        <v>0</v>
      </c>
    </row>
    <row r="11383" spans="3:4" x14ac:dyDescent="0.35">
      <c r="C11383" s="3" t="s">
        <v>8557</v>
      </c>
      <c r="D11383" s="26">
        <v>0</v>
      </c>
    </row>
    <row r="11384" spans="3:4" x14ac:dyDescent="0.35">
      <c r="C11384" s="3" t="s">
        <v>9632</v>
      </c>
      <c r="D11384" s="26">
        <v>0</v>
      </c>
    </row>
    <row r="11385" spans="3:4" x14ac:dyDescent="0.35">
      <c r="C11385" s="3" t="s">
        <v>8558</v>
      </c>
      <c r="D11385" s="26">
        <v>0</v>
      </c>
    </row>
    <row r="11386" spans="3:4" x14ac:dyDescent="0.35">
      <c r="C11386" s="3" t="s">
        <v>9634</v>
      </c>
      <c r="D11386" s="26">
        <v>0</v>
      </c>
    </row>
    <row r="11387" spans="3:4" x14ac:dyDescent="0.35">
      <c r="C11387" s="3" t="s">
        <v>8559</v>
      </c>
      <c r="D11387" s="26">
        <v>0</v>
      </c>
    </row>
    <row r="11388" spans="3:4" x14ac:dyDescent="0.35">
      <c r="C11388" s="3" t="s">
        <v>9636</v>
      </c>
      <c r="D11388" s="26">
        <v>0</v>
      </c>
    </row>
    <row r="11389" spans="3:4" x14ac:dyDescent="0.35">
      <c r="C11389" s="3" t="s">
        <v>8560</v>
      </c>
      <c r="D11389" s="26">
        <v>0</v>
      </c>
    </row>
    <row r="11390" spans="3:4" x14ac:dyDescent="0.35">
      <c r="C11390" s="3" t="s">
        <v>9638</v>
      </c>
      <c r="D11390" s="26">
        <v>0</v>
      </c>
    </row>
    <row r="11391" spans="3:4" x14ac:dyDescent="0.35">
      <c r="C11391" s="3" t="s">
        <v>8561</v>
      </c>
      <c r="D11391" s="26">
        <v>0</v>
      </c>
    </row>
    <row r="11392" spans="3:4" x14ac:dyDescent="0.35">
      <c r="C11392" s="3" t="s">
        <v>9640</v>
      </c>
      <c r="D11392" s="26">
        <v>0</v>
      </c>
    </row>
    <row r="11393" spans="3:4" x14ac:dyDescent="0.35">
      <c r="C11393" s="3" t="s">
        <v>8562</v>
      </c>
      <c r="D11393" s="26">
        <v>0</v>
      </c>
    </row>
    <row r="11394" spans="3:4" x14ac:dyDescent="0.35">
      <c r="C11394" s="3" t="s">
        <v>9642</v>
      </c>
      <c r="D11394" s="26">
        <v>0</v>
      </c>
    </row>
    <row r="11395" spans="3:4" x14ac:dyDescent="0.35">
      <c r="C11395" s="3" t="s">
        <v>8563</v>
      </c>
      <c r="D11395" s="26">
        <v>0</v>
      </c>
    </row>
    <row r="11396" spans="3:4" x14ac:dyDescent="0.35">
      <c r="C11396" s="3" t="s">
        <v>9644</v>
      </c>
      <c r="D11396" s="26">
        <v>0</v>
      </c>
    </row>
    <row r="11397" spans="3:4" x14ac:dyDescent="0.35">
      <c r="C11397" s="3" t="s">
        <v>8564</v>
      </c>
      <c r="D11397" s="26">
        <v>0</v>
      </c>
    </row>
    <row r="11398" spans="3:4" x14ac:dyDescent="0.35">
      <c r="C11398" s="3" t="s">
        <v>9646</v>
      </c>
      <c r="D11398" s="26">
        <v>0</v>
      </c>
    </row>
    <row r="11399" spans="3:4" x14ac:dyDescent="0.35">
      <c r="C11399" s="3" t="s">
        <v>8565</v>
      </c>
      <c r="D11399" s="26">
        <v>0</v>
      </c>
    </row>
    <row r="11400" spans="3:4" x14ac:dyDescent="0.35">
      <c r="C11400" s="3" t="s">
        <v>9648</v>
      </c>
      <c r="D11400" s="26">
        <v>0</v>
      </c>
    </row>
    <row r="11401" spans="3:4" x14ac:dyDescent="0.35">
      <c r="C11401" s="3" t="s">
        <v>8566</v>
      </c>
      <c r="D11401" s="26">
        <v>0</v>
      </c>
    </row>
    <row r="11402" spans="3:4" x14ac:dyDescent="0.35">
      <c r="C11402" s="3" t="s">
        <v>9650</v>
      </c>
      <c r="D11402" s="26">
        <v>0</v>
      </c>
    </row>
    <row r="11403" spans="3:4" x14ac:dyDescent="0.35">
      <c r="C11403" s="3" t="s">
        <v>8567</v>
      </c>
      <c r="D11403" s="26">
        <v>0</v>
      </c>
    </row>
    <row r="11404" spans="3:4" x14ac:dyDescent="0.35">
      <c r="C11404" s="3" t="s">
        <v>9652</v>
      </c>
      <c r="D11404" s="26">
        <v>0</v>
      </c>
    </row>
    <row r="11405" spans="3:4" x14ac:dyDescent="0.35">
      <c r="C11405" s="3" t="s">
        <v>8568</v>
      </c>
      <c r="D11405" s="26">
        <v>0</v>
      </c>
    </row>
    <row r="11406" spans="3:4" x14ac:dyDescent="0.35">
      <c r="C11406" s="3" t="s">
        <v>9654</v>
      </c>
      <c r="D11406" s="26">
        <v>0</v>
      </c>
    </row>
    <row r="11407" spans="3:4" x14ac:dyDescent="0.35">
      <c r="C11407" s="3" t="s">
        <v>8569</v>
      </c>
      <c r="D11407" s="26">
        <v>0</v>
      </c>
    </row>
    <row r="11408" spans="3:4" x14ac:dyDescent="0.35">
      <c r="C11408" s="3" t="s">
        <v>9656</v>
      </c>
      <c r="D11408" s="26">
        <v>0</v>
      </c>
    </row>
    <row r="11409" spans="3:4" x14ac:dyDescent="0.35">
      <c r="C11409" s="3" t="s">
        <v>8570</v>
      </c>
      <c r="D11409" s="26">
        <v>0</v>
      </c>
    </row>
    <row r="11410" spans="3:4" x14ac:dyDescent="0.35">
      <c r="C11410" s="3" t="s">
        <v>9658</v>
      </c>
      <c r="D11410" s="26">
        <v>0</v>
      </c>
    </row>
    <row r="11411" spans="3:4" x14ac:dyDescent="0.35">
      <c r="C11411" s="3" t="s">
        <v>8571</v>
      </c>
      <c r="D11411" s="26">
        <v>0</v>
      </c>
    </row>
    <row r="11412" spans="3:4" x14ac:dyDescent="0.35">
      <c r="C11412" s="3" t="s">
        <v>9660</v>
      </c>
      <c r="D11412" s="26">
        <v>0</v>
      </c>
    </row>
    <row r="11413" spans="3:4" x14ac:dyDescent="0.35">
      <c r="C11413" s="3" t="s">
        <v>8572</v>
      </c>
      <c r="D11413" s="26">
        <v>0</v>
      </c>
    </row>
    <row r="11414" spans="3:4" x14ac:dyDescent="0.35">
      <c r="C11414" s="3" t="s">
        <v>9662</v>
      </c>
      <c r="D11414" s="26">
        <v>0</v>
      </c>
    </row>
    <row r="11415" spans="3:4" x14ac:dyDescent="0.35">
      <c r="C11415" s="3" t="s">
        <v>8573</v>
      </c>
      <c r="D11415" s="26">
        <v>0</v>
      </c>
    </row>
    <row r="11416" spans="3:4" x14ac:dyDescent="0.35">
      <c r="C11416" s="3" t="s">
        <v>9664</v>
      </c>
      <c r="D11416" s="26">
        <v>0</v>
      </c>
    </row>
    <row r="11417" spans="3:4" x14ac:dyDescent="0.35">
      <c r="C11417" s="3" t="s">
        <v>8574</v>
      </c>
      <c r="D11417" s="26">
        <v>0</v>
      </c>
    </row>
    <row r="11418" spans="3:4" x14ac:dyDescent="0.35">
      <c r="C11418" s="3" t="s">
        <v>9666</v>
      </c>
      <c r="D11418" s="26">
        <v>0</v>
      </c>
    </row>
    <row r="11419" spans="3:4" x14ac:dyDescent="0.35">
      <c r="C11419" s="3" t="s">
        <v>8575</v>
      </c>
      <c r="D11419" s="26">
        <v>0</v>
      </c>
    </row>
    <row r="11420" spans="3:4" x14ac:dyDescent="0.35">
      <c r="C11420" s="3" t="s">
        <v>9668</v>
      </c>
      <c r="D11420" s="26">
        <v>0</v>
      </c>
    </row>
    <row r="11421" spans="3:4" x14ac:dyDescent="0.35">
      <c r="C11421" s="3" t="s">
        <v>8576</v>
      </c>
      <c r="D11421" s="26">
        <v>0</v>
      </c>
    </row>
    <row r="11422" spans="3:4" x14ac:dyDescent="0.35">
      <c r="C11422" s="3" t="s">
        <v>9670</v>
      </c>
      <c r="D11422" s="26">
        <v>0</v>
      </c>
    </row>
    <row r="11423" spans="3:4" x14ac:dyDescent="0.35">
      <c r="C11423" s="3" t="s">
        <v>8577</v>
      </c>
      <c r="D11423" s="26">
        <v>0</v>
      </c>
    </row>
    <row r="11424" spans="3:4" x14ac:dyDescent="0.35">
      <c r="C11424" s="3" t="s">
        <v>9672</v>
      </c>
      <c r="D11424" s="26">
        <v>0</v>
      </c>
    </row>
    <row r="11425" spans="3:4" x14ac:dyDescent="0.35">
      <c r="C11425" s="3" t="s">
        <v>8578</v>
      </c>
      <c r="D11425" s="26">
        <v>0</v>
      </c>
    </row>
    <row r="11426" spans="3:4" x14ac:dyDescent="0.35">
      <c r="C11426" s="3" t="s">
        <v>9674</v>
      </c>
      <c r="D11426" s="26">
        <v>0</v>
      </c>
    </row>
    <row r="11427" spans="3:4" x14ac:dyDescent="0.35">
      <c r="C11427" s="3" t="s">
        <v>8579</v>
      </c>
      <c r="D11427" s="26">
        <v>0</v>
      </c>
    </row>
    <row r="11428" spans="3:4" x14ac:dyDescent="0.35">
      <c r="C11428" s="3" t="s">
        <v>9676</v>
      </c>
      <c r="D11428" s="26">
        <v>0</v>
      </c>
    </row>
    <row r="11429" spans="3:4" x14ac:dyDescent="0.35">
      <c r="C11429" s="3" t="s">
        <v>8580</v>
      </c>
      <c r="D11429" s="26">
        <v>0</v>
      </c>
    </row>
    <row r="11430" spans="3:4" x14ac:dyDescent="0.35">
      <c r="C11430" s="3" t="s">
        <v>9678</v>
      </c>
      <c r="D11430" s="26">
        <v>0</v>
      </c>
    </row>
    <row r="11431" spans="3:4" x14ac:dyDescent="0.35">
      <c r="C11431" s="3" t="s">
        <v>8581</v>
      </c>
      <c r="D11431" s="26">
        <v>0</v>
      </c>
    </row>
    <row r="11432" spans="3:4" x14ac:dyDescent="0.35">
      <c r="C11432" s="3" t="s">
        <v>9680</v>
      </c>
      <c r="D11432" s="26">
        <v>0</v>
      </c>
    </row>
    <row r="11433" spans="3:4" x14ac:dyDescent="0.35">
      <c r="C11433" s="3" t="s">
        <v>8582</v>
      </c>
      <c r="D11433" s="26">
        <v>0</v>
      </c>
    </row>
    <row r="11434" spans="3:4" x14ac:dyDescent="0.35">
      <c r="C11434" s="3" t="s">
        <v>9682</v>
      </c>
      <c r="D11434" s="26">
        <v>0</v>
      </c>
    </row>
    <row r="11435" spans="3:4" x14ac:dyDescent="0.35">
      <c r="C11435" s="3" t="s">
        <v>8583</v>
      </c>
      <c r="D11435" s="26">
        <v>0</v>
      </c>
    </row>
    <row r="11436" spans="3:4" x14ac:dyDescent="0.35">
      <c r="C11436" s="3" t="s">
        <v>9684</v>
      </c>
      <c r="D11436" s="26">
        <v>0</v>
      </c>
    </row>
    <row r="11437" spans="3:4" x14ac:dyDescent="0.35">
      <c r="C11437" s="3" t="s">
        <v>8584</v>
      </c>
      <c r="D11437" s="26">
        <v>0</v>
      </c>
    </row>
    <row r="11438" spans="3:4" x14ac:dyDescent="0.35">
      <c r="C11438" s="3" t="s">
        <v>9686</v>
      </c>
      <c r="D11438" s="26">
        <v>0</v>
      </c>
    </row>
    <row r="11439" spans="3:4" x14ac:dyDescent="0.35">
      <c r="C11439" s="3" t="s">
        <v>8585</v>
      </c>
      <c r="D11439" s="26">
        <v>0</v>
      </c>
    </row>
    <row r="11440" spans="3:4" x14ac:dyDescent="0.35">
      <c r="C11440" s="3" t="s">
        <v>9688</v>
      </c>
      <c r="D11440" s="26">
        <v>0</v>
      </c>
    </row>
    <row r="11441" spans="3:4" x14ac:dyDescent="0.35">
      <c r="C11441" s="3" t="s">
        <v>8586</v>
      </c>
      <c r="D11441" s="26">
        <v>0</v>
      </c>
    </row>
    <row r="11442" spans="3:4" x14ac:dyDescent="0.35">
      <c r="C11442" s="3" t="s">
        <v>9690</v>
      </c>
      <c r="D11442" s="26">
        <v>0</v>
      </c>
    </row>
    <row r="11443" spans="3:4" x14ac:dyDescent="0.35">
      <c r="C11443" s="3" t="s">
        <v>8587</v>
      </c>
      <c r="D11443" s="26">
        <v>0</v>
      </c>
    </row>
    <row r="11444" spans="3:4" x14ac:dyDescent="0.35">
      <c r="C11444" s="3" t="s">
        <v>9692</v>
      </c>
      <c r="D11444" s="26">
        <v>0</v>
      </c>
    </row>
    <row r="11445" spans="3:4" x14ac:dyDescent="0.35">
      <c r="C11445" s="3" t="s">
        <v>8588</v>
      </c>
      <c r="D11445" s="26">
        <v>0</v>
      </c>
    </row>
    <row r="11446" spans="3:4" x14ac:dyDescent="0.35">
      <c r="C11446" s="3" t="s">
        <v>9694</v>
      </c>
      <c r="D11446" s="26">
        <v>0</v>
      </c>
    </row>
    <row r="11447" spans="3:4" x14ac:dyDescent="0.35">
      <c r="C11447" s="3" t="s">
        <v>8589</v>
      </c>
      <c r="D11447" s="26">
        <v>0</v>
      </c>
    </row>
    <row r="11448" spans="3:4" x14ac:dyDescent="0.35">
      <c r="C11448" s="3" t="s">
        <v>9696</v>
      </c>
      <c r="D11448" s="26">
        <v>0</v>
      </c>
    </row>
    <row r="11449" spans="3:4" x14ac:dyDescent="0.35">
      <c r="C11449" s="3" t="s">
        <v>8590</v>
      </c>
      <c r="D11449" s="26">
        <v>0</v>
      </c>
    </row>
    <row r="11450" spans="3:4" x14ac:dyDescent="0.35">
      <c r="C11450" s="3" t="s">
        <v>9698</v>
      </c>
      <c r="D11450" s="26">
        <v>0</v>
      </c>
    </row>
    <row r="11451" spans="3:4" x14ac:dyDescent="0.35">
      <c r="C11451" s="3" t="s">
        <v>8591</v>
      </c>
      <c r="D11451" s="26">
        <v>0</v>
      </c>
    </row>
    <row r="11452" spans="3:4" x14ac:dyDescent="0.35">
      <c r="C11452" s="3" t="s">
        <v>9700</v>
      </c>
      <c r="D11452" s="26">
        <v>0</v>
      </c>
    </row>
    <row r="11453" spans="3:4" x14ac:dyDescent="0.35">
      <c r="C11453" s="3" t="s">
        <v>8592</v>
      </c>
      <c r="D11453" s="26">
        <v>0</v>
      </c>
    </row>
    <row r="11454" spans="3:4" x14ac:dyDescent="0.35">
      <c r="C11454" s="3" t="s">
        <v>9702</v>
      </c>
      <c r="D11454" s="26">
        <v>0</v>
      </c>
    </row>
    <row r="11455" spans="3:4" x14ac:dyDescent="0.35">
      <c r="C11455" s="3" t="s">
        <v>8593</v>
      </c>
      <c r="D11455" s="26">
        <v>0</v>
      </c>
    </row>
    <row r="11456" spans="3:4" x14ac:dyDescent="0.35">
      <c r="C11456" s="3" t="s">
        <v>9704</v>
      </c>
      <c r="D11456" s="26">
        <v>0</v>
      </c>
    </row>
    <row r="11457" spans="3:4" x14ac:dyDescent="0.35">
      <c r="C11457" s="3" t="s">
        <v>8594</v>
      </c>
      <c r="D11457" s="26">
        <v>0</v>
      </c>
    </row>
    <row r="11458" spans="3:4" x14ac:dyDescent="0.35">
      <c r="C11458" s="3" t="s">
        <v>9706</v>
      </c>
      <c r="D11458" s="26">
        <v>0</v>
      </c>
    </row>
    <row r="11459" spans="3:4" x14ac:dyDescent="0.35">
      <c r="C11459" s="3" t="s">
        <v>8595</v>
      </c>
      <c r="D11459" s="26">
        <v>0</v>
      </c>
    </row>
    <row r="11460" spans="3:4" x14ac:dyDescent="0.35">
      <c r="C11460" s="3" t="s">
        <v>9708</v>
      </c>
      <c r="D11460" s="26">
        <v>0</v>
      </c>
    </row>
    <row r="11461" spans="3:4" x14ac:dyDescent="0.35">
      <c r="C11461" s="3" t="s">
        <v>8596</v>
      </c>
      <c r="D11461" s="26">
        <v>0</v>
      </c>
    </row>
    <row r="11462" spans="3:4" x14ac:dyDescent="0.35">
      <c r="C11462" s="3" t="s">
        <v>9710</v>
      </c>
      <c r="D11462" s="26">
        <v>0</v>
      </c>
    </row>
    <row r="11463" spans="3:4" x14ac:dyDescent="0.35">
      <c r="C11463" s="3" t="s">
        <v>8597</v>
      </c>
      <c r="D11463" s="26">
        <v>0</v>
      </c>
    </row>
    <row r="11464" spans="3:4" x14ac:dyDescent="0.35">
      <c r="C11464" s="3" t="s">
        <v>9712</v>
      </c>
      <c r="D11464" s="26">
        <v>0</v>
      </c>
    </row>
    <row r="11465" spans="3:4" x14ac:dyDescent="0.35">
      <c r="C11465" s="3" t="s">
        <v>8598</v>
      </c>
      <c r="D11465" s="26">
        <v>0</v>
      </c>
    </row>
    <row r="11466" spans="3:4" x14ac:dyDescent="0.35">
      <c r="C11466" s="3" t="s">
        <v>9714</v>
      </c>
      <c r="D11466" s="26">
        <v>0</v>
      </c>
    </row>
    <row r="11467" spans="3:4" x14ac:dyDescent="0.35">
      <c r="C11467" s="3" t="s">
        <v>8599</v>
      </c>
      <c r="D11467" s="26">
        <v>0</v>
      </c>
    </row>
    <row r="11468" spans="3:4" x14ac:dyDescent="0.35">
      <c r="C11468" s="3" t="s">
        <v>9716</v>
      </c>
      <c r="D11468" s="26">
        <v>0</v>
      </c>
    </row>
    <row r="11469" spans="3:4" x14ac:dyDescent="0.35">
      <c r="C11469" s="3" t="s">
        <v>8600</v>
      </c>
      <c r="D11469" s="26">
        <v>0</v>
      </c>
    </row>
    <row r="11470" spans="3:4" x14ac:dyDescent="0.35">
      <c r="C11470" s="3" t="s">
        <v>9718</v>
      </c>
      <c r="D11470" s="26">
        <v>0</v>
      </c>
    </row>
    <row r="11471" spans="3:4" x14ac:dyDescent="0.35">
      <c r="C11471" s="3" t="s">
        <v>8601</v>
      </c>
      <c r="D11471" s="26">
        <v>0</v>
      </c>
    </row>
    <row r="11472" spans="3:4" x14ac:dyDescent="0.35">
      <c r="C11472" s="3" t="s">
        <v>9720</v>
      </c>
      <c r="D11472" s="26">
        <v>0</v>
      </c>
    </row>
    <row r="11473" spans="3:4" x14ac:dyDescent="0.35">
      <c r="C11473" s="3" t="s">
        <v>8602</v>
      </c>
      <c r="D11473" s="26">
        <v>0</v>
      </c>
    </row>
    <row r="11474" spans="3:4" x14ac:dyDescent="0.35">
      <c r="C11474" s="3" t="s">
        <v>9722</v>
      </c>
      <c r="D11474" s="26">
        <v>0</v>
      </c>
    </row>
    <row r="11475" spans="3:4" x14ac:dyDescent="0.35">
      <c r="C11475" s="3" t="s">
        <v>8603</v>
      </c>
      <c r="D11475" s="26">
        <v>0</v>
      </c>
    </row>
    <row r="11476" spans="3:4" x14ac:dyDescent="0.35">
      <c r="C11476" s="3" t="s">
        <v>9724</v>
      </c>
      <c r="D11476" s="26">
        <v>0</v>
      </c>
    </row>
    <row r="11477" spans="3:4" x14ac:dyDescent="0.35">
      <c r="C11477" s="3" t="s">
        <v>8604</v>
      </c>
      <c r="D11477" s="26">
        <v>0</v>
      </c>
    </row>
    <row r="11478" spans="3:4" x14ac:dyDescent="0.35">
      <c r="C11478" s="3" t="s">
        <v>9726</v>
      </c>
      <c r="D11478" s="26">
        <v>0</v>
      </c>
    </row>
    <row r="11479" spans="3:4" x14ac:dyDescent="0.35">
      <c r="C11479" s="3" t="s">
        <v>8605</v>
      </c>
      <c r="D11479" s="26">
        <v>0</v>
      </c>
    </row>
    <row r="11480" spans="3:4" x14ac:dyDescent="0.35">
      <c r="C11480" s="3" t="s">
        <v>9728</v>
      </c>
      <c r="D11480" s="26">
        <v>0</v>
      </c>
    </row>
    <row r="11481" spans="3:4" x14ac:dyDescent="0.35">
      <c r="C11481" s="3" t="s">
        <v>8606</v>
      </c>
      <c r="D11481" s="26">
        <v>0</v>
      </c>
    </row>
    <row r="11482" spans="3:4" x14ac:dyDescent="0.35">
      <c r="C11482" s="3" t="s">
        <v>9730</v>
      </c>
      <c r="D11482" s="26">
        <v>0</v>
      </c>
    </row>
    <row r="11483" spans="3:4" x14ac:dyDescent="0.35">
      <c r="C11483" s="3" t="s">
        <v>8607</v>
      </c>
      <c r="D11483" s="26">
        <v>0</v>
      </c>
    </row>
    <row r="11484" spans="3:4" x14ac:dyDescent="0.35">
      <c r="C11484" s="3" t="s">
        <v>9732</v>
      </c>
      <c r="D11484" s="26">
        <v>0</v>
      </c>
    </row>
    <row r="11485" spans="3:4" x14ac:dyDescent="0.35">
      <c r="C11485" s="3" t="s">
        <v>8608</v>
      </c>
      <c r="D11485" s="26">
        <v>0</v>
      </c>
    </row>
    <row r="11486" spans="3:4" x14ac:dyDescent="0.35">
      <c r="C11486" s="3" t="s">
        <v>9734</v>
      </c>
      <c r="D11486" s="26">
        <v>0</v>
      </c>
    </row>
    <row r="11487" spans="3:4" x14ac:dyDescent="0.35">
      <c r="C11487" s="3" t="s">
        <v>8609</v>
      </c>
      <c r="D11487" s="26">
        <v>0</v>
      </c>
    </row>
    <row r="11488" spans="3:4" x14ac:dyDescent="0.35">
      <c r="C11488" s="3" t="s">
        <v>9736</v>
      </c>
      <c r="D11488" s="26">
        <v>0</v>
      </c>
    </row>
    <row r="11489" spans="3:4" x14ac:dyDescent="0.35">
      <c r="C11489" s="3" t="s">
        <v>8610</v>
      </c>
      <c r="D11489" s="26">
        <v>0</v>
      </c>
    </row>
    <row r="11490" spans="3:4" x14ac:dyDescent="0.35">
      <c r="C11490" s="3" t="s">
        <v>9738</v>
      </c>
      <c r="D11490" s="26">
        <v>0</v>
      </c>
    </row>
    <row r="11491" spans="3:4" x14ac:dyDescent="0.35">
      <c r="C11491" s="3" t="s">
        <v>8611</v>
      </c>
      <c r="D11491" s="26">
        <v>0</v>
      </c>
    </row>
    <row r="11492" spans="3:4" x14ac:dyDescent="0.35">
      <c r="C11492" s="3" t="s">
        <v>9740</v>
      </c>
      <c r="D11492" s="26">
        <v>0</v>
      </c>
    </row>
    <row r="11493" spans="3:4" x14ac:dyDescent="0.35">
      <c r="C11493" s="3" t="s">
        <v>8612</v>
      </c>
      <c r="D11493" s="26">
        <v>0</v>
      </c>
    </row>
    <row r="11494" spans="3:4" x14ac:dyDescent="0.35">
      <c r="C11494" s="3" t="s">
        <v>9742</v>
      </c>
      <c r="D11494" s="26">
        <v>0</v>
      </c>
    </row>
    <row r="11495" spans="3:4" x14ac:dyDescent="0.35">
      <c r="C11495" s="3" t="s">
        <v>8613</v>
      </c>
      <c r="D11495" s="26">
        <v>0</v>
      </c>
    </row>
    <row r="11496" spans="3:4" x14ac:dyDescent="0.35">
      <c r="C11496" s="3" t="s">
        <v>9744</v>
      </c>
      <c r="D11496" s="26">
        <v>0</v>
      </c>
    </row>
    <row r="11497" spans="3:4" x14ac:dyDescent="0.35">
      <c r="C11497" s="3" t="s">
        <v>8614</v>
      </c>
      <c r="D11497" s="26">
        <v>0</v>
      </c>
    </row>
    <row r="11498" spans="3:4" x14ac:dyDescent="0.35">
      <c r="C11498" s="3" t="s">
        <v>9746</v>
      </c>
      <c r="D11498" s="26">
        <v>0</v>
      </c>
    </row>
    <row r="11499" spans="3:4" x14ac:dyDescent="0.35">
      <c r="C11499" s="3" t="s">
        <v>8615</v>
      </c>
      <c r="D11499" s="26">
        <v>0</v>
      </c>
    </row>
    <row r="11500" spans="3:4" x14ac:dyDescent="0.35">
      <c r="C11500" s="3" t="s">
        <v>9748</v>
      </c>
      <c r="D11500" s="26">
        <v>0</v>
      </c>
    </row>
    <row r="11501" spans="3:4" x14ac:dyDescent="0.35">
      <c r="C11501" s="3" t="s">
        <v>8616</v>
      </c>
      <c r="D11501" s="26">
        <v>0</v>
      </c>
    </row>
    <row r="11502" spans="3:4" x14ac:dyDescent="0.35">
      <c r="C11502" s="3" t="s">
        <v>9750</v>
      </c>
      <c r="D11502" s="26">
        <v>0</v>
      </c>
    </row>
    <row r="11503" spans="3:4" x14ac:dyDescent="0.35">
      <c r="C11503" s="3" t="s">
        <v>8617</v>
      </c>
      <c r="D11503" s="26">
        <v>0</v>
      </c>
    </row>
    <row r="11504" spans="3:4" x14ac:dyDescent="0.35">
      <c r="C11504" s="3" t="s">
        <v>9752</v>
      </c>
      <c r="D11504" s="26">
        <v>0</v>
      </c>
    </row>
    <row r="11505" spans="3:4" x14ac:dyDescent="0.35">
      <c r="C11505" s="3" t="s">
        <v>8618</v>
      </c>
      <c r="D11505" s="26">
        <v>0</v>
      </c>
    </row>
    <row r="11506" spans="3:4" x14ac:dyDescent="0.35">
      <c r="C11506" s="3" t="s">
        <v>9754</v>
      </c>
      <c r="D11506" s="26">
        <v>0</v>
      </c>
    </row>
    <row r="11507" spans="3:4" x14ac:dyDescent="0.35">
      <c r="C11507" s="3" t="s">
        <v>8619</v>
      </c>
      <c r="D11507" s="26">
        <v>0</v>
      </c>
    </row>
    <row r="11508" spans="3:4" x14ac:dyDescent="0.35">
      <c r="C11508" s="3" t="s">
        <v>9756</v>
      </c>
      <c r="D11508" s="26">
        <v>0</v>
      </c>
    </row>
    <row r="11509" spans="3:4" x14ac:dyDescent="0.35">
      <c r="C11509" s="3" t="s">
        <v>8620</v>
      </c>
      <c r="D11509" s="26">
        <v>0</v>
      </c>
    </row>
    <row r="11510" spans="3:4" x14ac:dyDescent="0.35">
      <c r="C11510" s="3" t="s">
        <v>9758</v>
      </c>
      <c r="D11510" s="26">
        <v>0</v>
      </c>
    </row>
    <row r="11511" spans="3:4" x14ac:dyDescent="0.35">
      <c r="C11511" s="3" t="s">
        <v>8621</v>
      </c>
      <c r="D11511" s="26">
        <v>0</v>
      </c>
    </row>
    <row r="11512" spans="3:4" x14ac:dyDescent="0.35">
      <c r="C11512" s="3" t="s">
        <v>9760</v>
      </c>
      <c r="D11512" s="26">
        <v>0</v>
      </c>
    </row>
    <row r="11513" spans="3:4" x14ac:dyDescent="0.35">
      <c r="C11513" s="3" t="s">
        <v>8622</v>
      </c>
      <c r="D11513" s="26">
        <v>0</v>
      </c>
    </row>
    <row r="11514" spans="3:4" x14ac:dyDescent="0.35">
      <c r="C11514" s="3" t="s">
        <v>9762</v>
      </c>
      <c r="D11514" s="26">
        <v>0</v>
      </c>
    </row>
    <row r="11515" spans="3:4" x14ac:dyDescent="0.35">
      <c r="C11515" s="3" t="s">
        <v>8623</v>
      </c>
      <c r="D11515" s="26">
        <v>0</v>
      </c>
    </row>
    <row r="11516" spans="3:4" x14ac:dyDescent="0.35">
      <c r="C11516" s="3" t="s">
        <v>9764</v>
      </c>
      <c r="D11516" s="26">
        <v>0</v>
      </c>
    </row>
    <row r="11517" spans="3:4" x14ac:dyDescent="0.35">
      <c r="C11517" s="3" t="s">
        <v>8624</v>
      </c>
      <c r="D11517" s="26">
        <v>0</v>
      </c>
    </row>
    <row r="11518" spans="3:4" x14ac:dyDescent="0.35">
      <c r="C11518" s="3" t="s">
        <v>9766</v>
      </c>
      <c r="D11518" s="26">
        <v>0</v>
      </c>
    </row>
    <row r="11519" spans="3:4" x14ac:dyDescent="0.35">
      <c r="C11519" s="3" t="s">
        <v>8625</v>
      </c>
      <c r="D11519" s="26">
        <v>0</v>
      </c>
    </row>
    <row r="11520" spans="3:4" x14ac:dyDescent="0.35">
      <c r="C11520" s="3" t="s">
        <v>9768</v>
      </c>
      <c r="D11520" s="26">
        <v>0</v>
      </c>
    </row>
    <row r="11521" spans="3:4" x14ac:dyDescent="0.35">
      <c r="C11521" s="3" t="s">
        <v>8626</v>
      </c>
      <c r="D11521" s="26">
        <v>0</v>
      </c>
    </row>
    <row r="11522" spans="3:4" x14ac:dyDescent="0.35">
      <c r="C11522" s="3" t="s">
        <v>9770</v>
      </c>
      <c r="D11522" s="26">
        <v>0</v>
      </c>
    </row>
    <row r="11523" spans="3:4" x14ac:dyDescent="0.35">
      <c r="C11523" s="3" t="s">
        <v>8627</v>
      </c>
      <c r="D11523" s="26">
        <v>0</v>
      </c>
    </row>
    <row r="11524" spans="3:4" x14ac:dyDescent="0.35">
      <c r="C11524" s="3" t="s">
        <v>9772</v>
      </c>
      <c r="D11524" s="26">
        <v>0</v>
      </c>
    </row>
    <row r="11525" spans="3:4" x14ac:dyDescent="0.35">
      <c r="C11525" s="3" t="s">
        <v>8628</v>
      </c>
      <c r="D11525" s="26">
        <v>0</v>
      </c>
    </row>
    <row r="11526" spans="3:4" x14ac:dyDescent="0.35">
      <c r="C11526" s="3" t="s">
        <v>9774</v>
      </c>
      <c r="D11526" s="26">
        <v>0</v>
      </c>
    </row>
    <row r="11527" spans="3:4" x14ac:dyDescent="0.35">
      <c r="C11527" s="3" t="s">
        <v>8629</v>
      </c>
      <c r="D11527" s="26">
        <v>0</v>
      </c>
    </row>
    <row r="11528" spans="3:4" x14ac:dyDescent="0.35">
      <c r="C11528" s="3" t="s">
        <v>9776</v>
      </c>
      <c r="D11528" s="26">
        <v>0</v>
      </c>
    </row>
    <row r="11529" spans="3:4" x14ac:dyDescent="0.35">
      <c r="C11529" s="3" t="s">
        <v>8630</v>
      </c>
      <c r="D11529" s="26">
        <v>0</v>
      </c>
    </row>
    <row r="11530" spans="3:4" x14ac:dyDescent="0.35">
      <c r="C11530" s="3" t="s">
        <v>9778</v>
      </c>
      <c r="D11530" s="26">
        <v>0</v>
      </c>
    </row>
    <row r="11531" spans="3:4" x14ac:dyDescent="0.35">
      <c r="C11531" s="3" t="s">
        <v>8631</v>
      </c>
      <c r="D11531" s="26">
        <v>0</v>
      </c>
    </row>
    <row r="11532" spans="3:4" x14ac:dyDescent="0.35">
      <c r="C11532" s="3" t="s">
        <v>9780</v>
      </c>
      <c r="D11532" s="26">
        <v>0</v>
      </c>
    </row>
    <row r="11533" spans="3:4" x14ac:dyDescent="0.35">
      <c r="C11533" s="3" t="s">
        <v>8632</v>
      </c>
      <c r="D11533" s="26">
        <v>0</v>
      </c>
    </row>
    <row r="11534" spans="3:4" x14ac:dyDescent="0.35">
      <c r="C11534" s="3" t="s">
        <v>9782</v>
      </c>
      <c r="D11534" s="26">
        <v>0</v>
      </c>
    </row>
    <row r="11535" spans="3:4" x14ac:dyDescent="0.35">
      <c r="C11535" s="3" t="s">
        <v>8633</v>
      </c>
      <c r="D11535" s="26">
        <v>0</v>
      </c>
    </row>
    <row r="11536" spans="3:4" x14ac:dyDescent="0.35">
      <c r="C11536" s="3" t="s">
        <v>9784</v>
      </c>
      <c r="D11536" s="26">
        <v>0</v>
      </c>
    </row>
    <row r="11537" spans="3:4" x14ac:dyDescent="0.35">
      <c r="C11537" s="3" t="s">
        <v>8634</v>
      </c>
      <c r="D11537" s="26">
        <v>0</v>
      </c>
    </row>
    <row r="11538" spans="3:4" x14ac:dyDescent="0.35">
      <c r="C11538" s="3" t="s">
        <v>7486</v>
      </c>
      <c r="D11538" s="26">
        <v>0</v>
      </c>
    </row>
    <row r="11539" spans="3:4" x14ac:dyDescent="0.35">
      <c r="C11539" s="3" t="s">
        <v>8635</v>
      </c>
      <c r="D11539" s="26">
        <v>0</v>
      </c>
    </row>
    <row r="11540" spans="3:4" x14ac:dyDescent="0.35">
      <c r="C11540" s="3" t="s">
        <v>7242</v>
      </c>
      <c r="D11540" s="26">
        <v>0</v>
      </c>
    </row>
    <row r="11541" spans="3:4" x14ac:dyDescent="0.35">
      <c r="C11541" s="3" t="s">
        <v>6730</v>
      </c>
      <c r="D11541" s="26">
        <v>0</v>
      </c>
    </row>
    <row r="11542" spans="3:4" x14ac:dyDescent="0.35">
      <c r="C11542" s="3" t="s">
        <v>6474</v>
      </c>
      <c r="D11542" s="26">
        <v>0</v>
      </c>
    </row>
    <row r="11543" spans="3:4" x14ac:dyDescent="0.35">
      <c r="C11543" s="3" t="s">
        <v>5196</v>
      </c>
      <c r="D11543" s="26">
        <v>0</v>
      </c>
    </row>
    <row r="11544" spans="3:4" x14ac:dyDescent="0.35">
      <c r="C11544" s="3" t="s">
        <v>6986</v>
      </c>
      <c r="D11544" s="26">
        <v>0</v>
      </c>
    </row>
    <row r="11545" spans="3:4" x14ac:dyDescent="0.35">
      <c r="C11545" s="3" t="s">
        <v>5197</v>
      </c>
      <c r="D11545" s="26">
        <v>0</v>
      </c>
    </row>
    <row r="11546" spans="3:4" x14ac:dyDescent="0.35">
      <c r="C11546" s="3" t="s">
        <v>6346</v>
      </c>
      <c r="D11546" s="26">
        <v>0</v>
      </c>
    </row>
    <row r="11547" spans="3:4" x14ac:dyDescent="0.35">
      <c r="C11547" s="3" t="s">
        <v>5198</v>
      </c>
      <c r="D11547" s="26">
        <v>0</v>
      </c>
    </row>
    <row r="11548" spans="3:4" x14ac:dyDescent="0.35">
      <c r="C11548" s="3" t="s">
        <v>6602</v>
      </c>
      <c r="D11548" s="26">
        <v>0</v>
      </c>
    </row>
    <row r="11549" spans="3:4" x14ac:dyDescent="0.35">
      <c r="C11549" s="3" t="s">
        <v>5199</v>
      </c>
      <c r="D11549" s="26">
        <v>0</v>
      </c>
    </row>
    <row r="11550" spans="3:4" x14ac:dyDescent="0.35">
      <c r="C11550" s="3" t="s">
        <v>6858</v>
      </c>
      <c r="D11550" s="26">
        <v>0</v>
      </c>
    </row>
    <row r="11551" spans="3:4" x14ac:dyDescent="0.35">
      <c r="C11551" s="3" t="s">
        <v>5200</v>
      </c>
      <c r="D11551" s="26">
        <v>0</v>
      </c>
    </row>
    <row r="11552" spans="3:4" x14ac:dyDescent="0.35">
      <c r="C11552" s="3" t="s">
        <v>7114</v>
      </c>
      <c r="D11552" s="26">
        <v>0</v>
      </c>
    </row>
    <row r="11553" spans="3:4" x14ac:dyDescent="0.35">
      <c r="C11553" s="3" t="s">
        <v>5201</v>
      </c>
      <c r="D11553" s="26">
        <v>0</v>
      </c>
    </row>
    <row r="11554" spans="3:4" x14ac:dyDescent="0.35">
      <c r="C11554" s="3" t="s">
        <v>7370</v>
      </c>
      <c r="D11554" s="26">
        <v>0</v>
      </c>
    </row>
    <row r="11555" spans="3:4" x14ac:dyDescent="0.35">
      <c r="C11555" s="3" t="s">
        <v>5202</v>
      </c>
      <c r="D11555" s="26">
        <v>0</v>
      </c>
    </row>
    <row r="11556" spans="3:4" x14ac:dyDescent="0.35">
      <c r="C11556" s="3" t="s">
        <v>6410</v>
      </c>
      <c r="D11556" s="26">
        <v>0</v>
      </c>
    </row>
    <row r="11557" spans="3:4" x14ac:dyDescent="0.35">
      <c r="C11557" s="3" t="s">
        <v>5203</v>
      </c>
      <c r="D11557" s="26">
        <v>0</v>
      </c>
    </row>
    <row r="11558" spans="3:4" x14ac:dyDescent="0.35">
      <c r="C11558" s="3" t="s">
        <v>6538</v>
      </c>
      <c r="D11558" s="26">
        <v>0</v>
      </c>
    </row>
    <row r="11559" spans="3:4" x14ac:dyDescent="0.35">
      <c r="C11559" s="3" t="s">
        <v>5204</v>
      </c>
      <c r="D11559" s="26">
        <v>0</v>
      </c>
    </row>
    <row r="11560" spans="3:4" x14ac:dyDescent="0.35">
      <c r="C11560" s="3" t="s">
        <v>6666</v>
      </c>
      <c r="D11560" s="26">
        <v>0</v>
      </c>
    </row>
    <row r="11561" spans="3:4" x14ac:dyDescent="0.35">
      <c r="C11561" s="3" t="s">
        <v>5205</v>
      </c>
      <c r="D11561" s="26">
        <v>0</v>
      </c>
    </row>
    <row r="11562" spans="3:4" x14ac:dyDescent="0.35">
      <c r="C11562" s="3" t="s">
        <v>6794</v>
      </c>
      <c r="D11562" s="26">
        <v>0</v>
      </c>
    </row>
    <row r="11563" spans="3:4" x14ac:dyDescent="0.35">
      <c r="C11563" s="3" t="s">
        <v>5206</v>
      </c>
      <c r="D11563" s="26">
        <v>0</v>
      </c>
    </row>
    <row r="11564" spans="3:4" x14ac:dyDescent="0.35">
      <c r="C11564" s="3" t="s">
        <v>6922</v>
      </c>
      <c r="D11564" s="26">
        <v>0</v>
      </c>
    </row>
    <row r="11565" spans="3:4" x14ac:dyDescent="0.35">
      <c r="C11565" s="3" t="s">
        <v>5207</v>
      </c>
      <c r="D11565" s="26">
        <v>0</v>
      </c>
    </row>
    <row r="11566" spans="3:4" x14ac:dyDescent="0.35">
      <c r="C11566" s="3" t="s">
        <v>7050</v>
      </c>
      <c r="D11566" s="26">
        <v>0</v>
      </c>
    </row>
    <row r="11567" spans="3:4" x14ac:dyDescent="0.35">
      <c r="C11567" s="3" t="s">
        <v>5208</v>
      </c>
      <c r="D11567" s="26">
        <v>0</v>
      </c>
    </row>
    <row r="11568" spans="3:4" x14ac:dyDescent="0.35">
      <c r="C11568" s="3" t="s">
        <v>7178</v>
      </c>
      <c r="D11568" s="26">
        <v>0</v>
      </c>
    </row>
    <row r="11569" spans="3:4" x14ac:dyDescent="0.35">
      <c r="C11569" s="3" t="s">
        <v>5209</v>
      </c>
      <c r="D11569" s="26">
        <v>0</v>
      </c>
    </row>
    <row r="11570" spans="3:4" x14ac:dyDescent="0.35">
      <c r="C11570" s="3" t="s">
        <v>7306</v>
      </c>
      <c r="D11570" s="26">
        <v>0</v>
      </c>
    </row>
    <row r="11571" spans="3:4" x14ac:dyDescent="0.35">
      <c r="C11571" s="3" t="s">
        <v>5210</v>
      </c>
      <c r="D11571" s="26">
        <v>0</v>
      </c>
    </row>
    <row r="11572" spans="3:4" x14ac:dyDescent="0.35">
      <c r="C11572" s="3" t="s">
        <v>7443</v>
      </c>
      <c r="D11572" s="26">
        <v>0</v>
      </c>
    </row>
    <row r="11573" spans="3:4" x14ac:dyDescent="0.35">
      <c r="C11573" s="3" t="s">
        <v>5211</v>
      </c>
      <c r="D11573" s="26">
        <v>0</v>
      </c>
    </row>
    <row r="11574" spans="3:4" x14ac:dyDescent="0.35">
      <c r="C11574" s="3" t="s">
        <v>6378</v>
      </c>
      <c r="D11574" s="26">
        <v>0</v>
      </c>
    </row>
    <row r="11575" spans="3:4" x14ac:dyDescent="0.35">
      <c r="C11575" s="3" t="s">
        <v>5212</v>
      </c>
      <c r="D11575" s="26">
        <v>0</v>
      </c>
    </row>
    <row r="11576" spans="3:4" x14ac:dyDescent="0.35">
      <c r="C11576" s="3" t="s">
        <v>6442</v>
      </c>
      <c r="D11576" s="26">
        <v>0</v>
      </c>
    </row>
    <row r="11577" spans="3:4" x14ac:dyDescent="0.35">
      <c r="C11577" s="3" t="s">
        <v>5213</v>
      </c>
      <c r="D11577" s="26">
        <v>0</v>
      </c>
    </row>
    <row r="11578" spans="3:4" x14ac:dyDescent="0.35">
      <c r="C11578" s="3" t="s">
        <v>6506</v>
      </c>
      <c r="D11578" s="26">
        <v>0</v>
      </c>
    </row>
    <row r="11579" spans="3:4" x14ac:dyDescent="0.35">
      <c r="C11579" s="3" t="s">
        <v>5214</v>
      </c>
      <c r="D11579" s="26">
        <v>0</v>
      </c>
    </row>
    <row r="11580" spans="3:4" x14ac:dyDescent="0.35">
      <c r="C11580" s="3" t="s">
        <v>6570</v>
      </c>
      <c r="D11580" s="26">
        <v>0</v>
      </c>
    </row>
    <row r="11581" spans="3:4" x14ac:dyDescent="0.35">
      <c r="C11581" s="3" t="s">
        <v>5215</v>
      </c>
      <c r="D11581" s="26">
        <v>0</v>
      </c>
    </row>
    <row r="11582" spans="3:4" x14ac:dyDescent="0.35">
      <c r="C11582" s="3" t="s">
        <v>6634</v>
      </c>
      <c r="D11582" s="26">
        <v>0</v>
      </c>
    </row>
    <row r="11583" spans="3:4" x14ac:dyDescent="0.35">
      <c r="C11583" s="3" t="s">
        <v>5216</v>
      </c>
      <c r="D11583" s="26">
        <v>0</v>
      </c>
    </row>
    <row r="11584" spans="3:4" x14ac:dyDescent="0.35">
      <c r="C11584" s="3" t="s">
        <v>6698</v>
      </c>
      <c r="D11584" s="26">
        <v>0</v>
      </c>
    </row>
    <row r="11585" spans="3:4" x14ac:dyDescent="0.35">
      <c r="C11585" s="3" t="s">
        <v>5217</v>
      </c>
      <c r="D11585" s="26">
        <v>0</v>
      </c>
    </row>
    <row r="11586" spans="3:4" x14ac:dyDescent="0.35">
      <c r="C11586" s="3" t="s">
        <v>6762</v>
      </c>
      <c r="D11586" s="26">
        <v>0</v>
      </c>
    </row>
    <row r="11587" spans="3:4" x14ac:dyDescent="0.35">
      <c r="C11587" s="3" t="s">
        <v>5218</v>
      </c>
      <c r="D11587" s="26">
        <v>0</v>
      </c>
    </row>
    <row r="11588" spans="3:4" x14ac:dyDescent="0.35">
      <c r="C11588" s="3" t="s">
        <v>6826</v>
      </c>
      <c r="D11588" s="26">
        <v>0</v>
      </c>
    </row>
    <row r="11589" spans="3:4" x14ac:dyDescent="0.35">
      <c r="C11589" s="3" t="s">
        <v>5219</v>
      </c>
      <c r="D11589" s="26">
        <v>0</v>
      </c>
    </row>
    <row r="11590" spans="3:4" x14ac:dyDescent="0.35">
      <c r="C11590" s="3" t="s">
        <v>6890</v>
      </c>
      <c r="D11590" s="26">
        <v>0</v>
      </c>
    </row>
    <row r="11591" spans="3:4" x14ac:dyDescent="0.35">
      <c r="C11591" s="3" t="s">
        <v>5220</v>
      </c>
      <c r="D11591" s="26">
        <v>0</v>
      </c>
    </row>
    <row r="11592" spans="3:4" x14ac:dyDescent="0.35">
      <c r="C11592" s="3" t="s">
        <v>6954</v>
      </c>
      <c r="D11592" s="26">
        <v>0</v>
      </c>
    </row>
    <row r="11593" spans="3:4" x14ac:dyDescent="0.35">
      <c r="C11593" s="3" t="s">
        <v>5221</v>
      </c>
      <c r="D11593" s="26">
        <v>0</v>
      </c>
    </row>
    <row r="11594" spans="3:4" x14ac:dyDescent="0.35">
      <c r="C11594" s="3" t="s">
        <v>7018</v>
      </c>
      <c r="D11594" s="26">
        <v>0</v>
      </c>
    </row>
    <row r="11595" spans="3:4" x14ac:dyDescent="0.35">
      <c r="C11595" s="3" t="s">
        <v>5222</v>
      </c>
      <c r="D11595" s="26">
        <v>0</v>
      </c>
    </row>
    <row r="11596" spans="3:4" x14ac:dyDescent="0.35">
      <c r="C11596" s="3" t="s">
        <v>7082</v>
      </c>
      <c r="D11596" s="26">
        <v>0</v>
      </c>
    </row>
    <row r="11597" spans="3:4" x14ac:dyDescent="0.35">
      <c r="C11597" s="3" t="s">
        <v>5223</v>
      </c>
      <c r="D11597" s="26">
        <v>0</v>
      </c>
    </row>
    <row r="11598" spans="3:4" x14ac:dyDescent="0.35">
      <c r="C11598" s="3" t="s">
        <v>7146</v>
      </c>
      <c r="D11598" s="26">
        <v>0</v>
      </c>
    </row>
    <row r="11599" spans="3:4" x14ac:dyDescent="0.35">
      <c r="C11599" s="3" t="s">
        <v>5224</v>
      </c>
      <c r="D11599" s="26">
        <v>0</v>
      </c>
    </row>
    <row r="11600" spans="3:4" x14ac:dyDescent="0.35">
      <c r="C11600" s="3" t="s">
        <v>7210</v>
      </c>
      <c r="D11600" s="26">
        <v>0</v>
      </c>
    </row>
    <row r="11601" spans="3:4" x14ac:dyDescent="0.35">
      <c r="C11601" s="3" t="s">
        <v>5225</v>
      </c>
      <c r="D11601" s="26">
        <v>0</v>
      </c>
    </row>
    <row r="11602" spans="3:4" x14ac:dyDescent="0.35">
      <c r="C11602" s="3" t="s">
        <v>7274</v>
      </c>
      <c r="D11602" s="26">
        <v>0</v>
      </c>
    </row>
    <row r="11603" spans="3:4" x14ac:dyDescent="0.35">
      <c r="C11603" s="3" t="s">
        <v>5226</v>
      </c>
      <c r="D11603" s="26">
        <v>0</v>
      </c>
    </row>
    <row r="11604" spans="3:4" x14ac:dyDescent="0.35">
      <c r="C11604" s="3" t="s">
        <v>7338</v>
      </c>
      <c r="D11604" s="26">
        <v>0</v>
      </c>
    </row>
    <row r="11605" spans="3:4" x14ac:dyDescent="0.35">
      <c r="C11605" s="3" t="s">
        <v>5227</v>
      </c>
      <c r="D11605" s="26">
        <v>0</v>
      </c>
    </row>
    <row r="11606" spans="3:4" x14ac:dyDescent="0.35">
      <c r="C11606" s="3" t="s">
        <v>7402</v>
      </c>
      <c r="D11606" s="26">
        <v>0</v>
      </c>
    </row>
    <row r="11607" spans="3:4" x14ac:dyDescent="0.35">
      <c r="C11607" s="3" t="s">
        <v>5228</v>
      </c>
      <c r="D11607" s="26">
        <v>0</v>
      </c>
    </row>
    <row r="11608" spans="3:4" x14ac:dyDescent="0.35">
      <c r="C11608" s="3" t="s">
        <v>7475</v>
      </c>
      <c r="D11608" s="26">
        <v>0</v>
      </c>
    </row>
    <row r="11609" spans="3:4" x14ac:dyDescent="0.35">
      <c r="C11609" s="3" t="s">
        <v>5229</v>
      </c>
      <c r="D11609" s="26">
        <v>0</v>
      </c>
    </row>
    <row r="11610" spans="3:4" x14ac:dyDescent="0.35">
      <c r="C11610" s="3" t="s">
        <v>6362</v>
      </c>
      <c r="D11610" s="26">
        <v>0</v>
      </c>
    </row>
    <row r="11611" spans="3:4" x14ac:dyDescent="0.35">
      <c r="C11611" s="3" t="s">
        <v>5230</v>
      </c>
      <c r="D11611" s="26">
        <v>0</v>
      </c>
    </row>
    <row r="11612" spans="3:4" x14ac:dyDescent="0.35">
      <c r="C11612" s="3" t="s">
        <v>6394</v>
      </c>
      <c r="D11612" s="26">
        <v>0</v>
      </c>
    </row>
    <row r="11613" spans="3:4" x14ac:dyDescent="0.35">
      <c r="C11613" s="3" t="s">
        <v>5231</v>
      </c>
      <c r="D11613" s="26">
        <v>0</v>
      </c>
    </row>
    <row r="11614" spans="3:4" x14ac:dyDescent="0.35">
      <c r="C11614" s="3" t="s">
        <v>6426</v>
      </c>
      <c r="D11614" s="26">
        <v>0</v>
      </c>
    </row>
    <row r="11615" spans="3:4" x14ac:dyDescent="0.35">
      <c r="C11615" s="3" t="s">
        <v>5232</v>
      </c>
      <c r="D11615" s="26">
        <v>0</v>
      </c>
    </row>
    <row r="11616" spans="3:4" x14ac:dyDescent="0.35">
      <c r="C11616" s="3" t="s">
        <v>6458</v>
      </c>
      <c r="D11616" s="26">
        <v>0</v>
      </c>
    </row>
    <row r="11617" spans="3:4" x14ac:dyDescent="0.35">
      <c r="C11617" s="3" t="s">
        <v>5233</v>
      </c>
      <c r="D11617" s="26">
        <v>0</v>
      </c>
    </row>
    <row r="11618" spans="3:4" x14ac:dyDescent="0.35">
      <c r="C11618" s="3" t="s">
        <v>6490</v>
      </c>
      <c r="D11618" s="26">
        <v>0</v>
      </c>
    </row>
    <row r="11619" spans="3:4" x14ac:dyDescent="0.35">
      <c r="C11619" s="3" t="s">
        <v>5234</v>
      </c>
      <c r="D11619" s="26">
        <v>0</v>
      </c>
    </row>
    <row r="11620" spans="3:4" x14ac:dyDescent="0.35">
      <c r="C11620" s="3" t="s">
        <v>6522</v>
      </c>
      <c r="D11620" s="26">
        <v>0</v>
      </c>
    </row>
    <row r="11621" spans="3:4" x14ac:dyDescent="0.35">
      <c r="C11621" s="3" t="s">
        <v>5235</v>
      </c>
      <c r="D11621" s="26">
        <v>0</v>
      </c>
    </row>
    <row r="11622" spans="3:4" x14ac:dyDescent="0.35">
      <c r="C11622" s="3" t="s">
        <v>6554</v>
      </c>
      <c r="D11622" s="26">
        <v>0</v>
      </c>
    </row>
    <row r="11623" spans="3:4" x14ac:dyDescent="0.35">
      <c r="C11623" s="3" t="s">
        <v>5236</v>
      </c>
      <c r="D11623" s="26">
        <v>0</v>
      </c>
    </row>
    <row r="11624" spans="3:4" x14ac:dyDescent="0.35">
      <c r="C11624" s="3" t="s">
        <v>6586</v>
      </c>
      <c r="D11624" s="26">
        <v>0</v>
      </c>
    </row>
    <row r="11625" spans="3:4" x14ac:dyDescent="0.35">
      <c r="C11625" s="3" t="s">
        <v>5237</v>
      </c>
      <c r="D11625" s="26">
        <v>0</v>
      </c>
    </row>
    <row r="11626" spans="3:4" x14ac:dyDescent="0.35">
      <c r="C11626" s="3" t="s">
        <v>6618</v>
      </c>
      <c r="D11626" s="26">
        <v>0</v>
      </c>
    </row>
    <row r="11627" spans="3:4" x14ac:dyDescent="0.35">
      <c r="C11627" s="3" t="s">
        <v>5238</v>
      </c>
      <c r="D11627" s="26">
        <v>0</v>
      </c>
    </row>
    <row r="11628" spans="3:4" x14ac:dyDescent="0.35">
      <c r="C11628" s="3" t="s">
        <v>6650</v>
      </c>
      <c r="D11628" s="26">
        <v>0</v>
      </c>
    </row>
    <row r="11629" spans="3:4" x14ac:dyDescent="0.35">
      <c r="C11629" s="3" t="s">
        <v>5239</v>
      </c>
      <c r="D11629" s="26">
        <v>0</v>
      </c>
    </row>
    <row r="11630" spans="3:4" x14ac:dyDescent="0.35">
      <c r="C11630" s="3" t="s">
        <v>6682</v>
      </c>
      <c r="D11630" s="26">
        <v>0</v>
      </c>
    </row>
    <row r="11631" spans="3:4" x14ac:dyDescent="0.35">
      <c r="C11631" s="3" t="s">
        <v>5240</v>
      </c>
      <c r="D11631" s="26">
        <v>0</v>
      </c>
    </row>
    <row r="11632" spans="3:4" x14ac:dyDescent="0.35">
      <c r="C11632" s="3" t="s">
        <v>6714</v>
      </c>
      <c r="D11632" s="26">
        <v>0</v>
      </c>
    </row>
    <row r="11633" spans="3:4" x14ac:dyDescent="0.35">
      <c r="C11633" s="3" t="s">
        <v>5241</v>
      </c>
      <c r="D11633" s="26">
        <v>0</v>
      </c>
    </row>
    <row r="11634" spans="3:4" x14ac:dyDescent="0.35">
      <c r="C11634" s="3" t="s">
        <v>6746</v>
      </c>
      <c r="D11634" s="26">
        <v>0</v>
      </c>
    </row>
    <row r="11635" spans="3:4" x14ac:dyDescent="0.35">
      <c r="C11635" s="3" t="s">
        <v>5242</v>
      </c>
      <c r="D11635" s="26">
        <v>0</v>
      </c>
    </row>
    <row r="11636" spans="3:4" x14ac:dyDescent="0.35">
      <c r="C11636" s="3" t="s">
        <v>6778</v>
      </c>
      <c r="D11636" s="26">
        <v>0</v>
      </c>
    </row>
    <row r="11637" spans="3:4" x14ac:dyDescent="0.35">
      <c r="C11637" s="3" t="s">
        <v>5243</v>
      </c>
      <c r="D11637" s="26">
        <v>0</v>
      </c>
    </row>
    <row r="11638" spans="3:4" x14ac:dyDescent="0.35">
      <c r="C11638" s="3" t="s">
        <v>6810</v>
      </c>
      <c r="D11638" s="26">
        <v>0</v>
      </c>
    </row>
    <row r="11639" spans="3:4" x14ac:dyDescent="0.35">
      <c r="C11639" s="3" t="s">
        <v>5244</v>
      </c>
      <c r="D11639" s="26">
        <v>0</v>
      </c>
    </row>
    <row r="11640" spans="3:4" x14ac:dyDescent="0.35">
      <c r="C11640" s="3" t="s">
        <v>6842</v>
      </c>
      <c r="D11640" s="26">
        <v>0</v>
      </c>
    </row>
    <row r="11641" spans="3:4" x14ac:dyDescent="0.35">
      <c r="C11641" s="3" t="s">
        <v>5245</v>
      </c>
      <c r="D11641" s="26">
        <v>0</v>
      </c>
    </row>
    <row r="11642" spans="3:4" x14ac:dyDescent="0.35">
      <c r="C11642" s="3" t="s">
        <v>6874</v>
      </c>
      <c r="D11642" s="26">
        <v>0</v>
      </c>
    </row>
    <row r="11643" spans="3:4" x14ac:dyDescent="0.35">
      <c r="C11643" s="3" t="s">
        <v>5246</v>
      </c>
      <c r="D11643" s="26">
        <v>0</v>
      </c>
    </row>
    <row r="11644" spans="3:4" x14ac:dyDescent="0.35">
      <c r="C11644" s="3" t="s">
        <v>6906</v>
      </c>
      <c r="D11644" s="26">
        <v>0</v>
      </c>
    </row>
    <row r="11645" spans="3:4" x14ac:dyDescent="0.35">
      <c r="C11645" s="3" t="s">
        <v>5247</v>
      </c>
      <c r="D11645" s="26">
        <v>0</v>
      </c>
    </row>
    <row r="11646" spans="3:4" x14ac:dyDescent="0.35">
      <c r="C11646" s="3" t="s">
        <v>6938</v>
      </c>
      <c r="D11646" s="26">
        <v>0</v>
      </c>
    </row>
    <row r="11647" spans="3:4" x14ac:dyDescent="0.35">
      <c r="C11647" s="3" t="s">
        <v>5248</v>
      </c>
      <c r="D11647" s="26">
        <v>0</v>
      </c>
    </row>
    <row r="11648" spans="3:4" x14ac:dyDescent="0.35">
      <c r="C11648" s="3" t="s">
        <v>6970</v>
      </c>
      <c r="D11648" s="26">
        <v>0</v>
      </c>
    </row>
    <row r="11649" spans="3:4" x14ac:dyDescent="0.35">
      <c r="C11649" s="3" t="s">
        <v>5249</v>
      </c>
      <c r="D11649" s="26">
        <v>0</v>
      </c>
    </row>
    <row r="11650" spans="3:4" x14ac:dyDescent="0.35">
      <c r="C11650" s="3" t="s">
        <v>7002</v>
      </c>
      <c r="D11650" s="26">
        <v>0</v>
      </c>
    </row>
    <row r="11651" spans="3:4" x14ac:dyDescent="0.35">
      <c r="C11651" s="3" t="s">
        <v>5250</v>
      </c>
      <c r="D11651" s="26">
        <v>0</v>
      </c>
    </row>
    <row r="11652" spans="3:4" x14ac:dyDescent="0.35">
      <c r="C11652" s="3" t="s">
        <v>7034</v>
      </c>
      <c r="D11652" s="26">
        <v>0</v>
      </c>
    </row>
    <row r="11653" spans="3:4" x14ac:dyDescent="0.35">
      <c r="C11653" s="3" t="s">
        <v>5251</v>
      </c>
      <c r="D11653" s="26">
        <v>0</v>
      </c>
    </row>
    <row r="11654" spans="3:4" x14ac:dyDescent="0.35">
      <c r="C11654" s="3" t="s">
        <v>7066</v>
      </c>
      <c r="D11654" s="26">
        <v>0</v>
      </c>
    </row>
    <row r="11655" spans="3:4" x14ac:dyDescent="0.35">
      <c r="C11655" s="3" t="s">
        <v>5252</v>
      </c>
      <c r="D11655" s="26">
        <v>0</v>
      </c>
    </row>
    <row r="11656" spans="3:4" x14ac:dyDescent="0.35">
      <c r="C11656" s="3" t="s">
        <v>7098</v>
      </c>
      <c r="D11656" s="26">
        <v>0</v>
      </c>
    </row>
    <row r="11657" spans="3:4" x14ac:dyDescent="0.35">
      <c r="C11657" s="3" t="s">
        <v>5253</v>
      </c>
      <c r="D11657" s="26">
        <v>0</v>
      </c>
    </row>
    <row r="11658" spans="3:4" x14ac:dyDescent="0.35">
      <c r="C11658" s="3" t="s">
        <v>7130</v>
      </c>
      <c r="D11658" s="26">
        <v>0</v>
      </c>
    </row>
    <row r="11659" spans="3:4" x14ac:dyDescent="0.35">
      <c r="C11659" s="3" t="s">
        <v>5254</v>
      </c>
      <c r="D11659" s="26">
        <v>0</v>
      </c>
    </row>
    <row r="11660" spans="3:4" x14ac:dyDescent="0.35">
      <c r="C11660" s="3" t="s">
        <v>7162</v>
      </c>
      <c r="D11660" s="26">
        <v>0</v>
      </c>
    </row>
    <row r="11661" spans="3:4" x14ac:dyDescent="0.35">
      <c r="C11661" s="3" t="s">
        <v>5255</v>
      </c>
      <c r="D11661" s="26">
        <v>0</v>
      </c>
    </row>
    <row r="11662" spans="3:4" x14ac:dyDescent="0.35">
      <c r="C11662" s="3" t="s">
        <v>7194</v>
      </c>
      <c r="D11662" s="26">
        <v>0</v>
      </c>
    </row>
    <row r="11663" spans="3:4" x14ac:dyDescent="0.35">
      <c r="C11663" s="3" t="s">
        <v>5256</v>
      </c>
      <c r="D11663" s="26">
        <v>0</v>
      </c>
    </row>
    <row r="11664" spans="3:4" x14ac:dyDescent="0.35">
      <c r="C11664" s="3" t="s">
        <v>7226</v>
      </c>
      <c r="D11664" s="26">
        <v>0</v>
      </c>
    </row>
    <row r="11665" spans="3:4" x14ac:dyDescent="0.35">
      <c r="C11665" s="3" t="s">
        <v>5257</v>
      </c>
      <c r="D11665" s="26">
        <v>0</v>
      </c>
    </row>
    <row r="11666" spans="3:4" x14ac:dyDescent="0.35">
      <c r="C11666" s="3" t="s">
        <v>7258</v>
      </c>
      <c r="D11666" s="26">
        <v>0</v>
      </c>
    </row>
    <row r="11667" spans="3:4" x14ac:dyDescent="0.35">
      <c r="C11667" s="3" t="s">
        <v>5258</v>
      </c>
      <c r="D11667" s="26">
        <v>0</v>
      </c>
    </row>
    <row r="11668" spans="3:4" x14ac:dyDescent="0.35">
      <c r="C11668" s="3" t="s">
        <v>7290</v>
      </c>
      <c r="D11668" s="26">
        <v>0</v>
      </c>
    </row>
    <row r="11669" spans="3:4" x14ac:dyDescent="0.35">
      <c r="C11669" s="3" t="s">
        <v>5259</v>
      </c>
      <c r="D11669" s="26">
        <v>0</v>
      </c>
    </row>
    <row r="11670" spans="3:4" x14ac:dyDescent="0.35">
      <c r="C11670" s="3" t="s">
        <v>7322</v>
      </c>
      <c r="D11670" s="26">
        <v>0</v>
      </c>
    </row>
    <row r="11671" spans="3:4" x14ac:dyDescent="0.35">
      <c r="C11671" s="3" t="s">
        <v>5260</v>
      </c>
      <c r="D11671" s="26">
        <v>0</v>
      </c>
    </row>
    <row r="11672" spans="3:4" x14ac:dyDescent="0.35">
      <c r="C11672" s="3" t="s">
        <v>7354</v>
      </c>
      <c r="D11672" s="26">
        <v>0</v>
      </c>
    </row>
    <row r="11673" spans="3:4" x14ac:dyDescent="0.35">
      <c r="C11673" s="3" t="s">
        <v>5261</v>
      </c>
      <c r="D11673" s="26">
        <v>0</v>
      </c>
    </row>
    <row r="11674" spans="3:4" x14ac:dyDescent="0.35">
      <c r="C11674" s="3" t="s">
        <v>7386</v>
      </c>
      <c r="D11674" s="26">
        <v>0</v>
      </c>
    </row>
    <row r="11675" spans="3:4" x14ac:dyDescent="0.35">
      <c r="C11675" s="3" t="s">
        <v>5262</v>
      </c>
      <c r="D11675" s="26">
        <v>0</v>
      </c>
    </row>
    <row r="11676" spans="3:4" x14ac:dyDescent="0.35">
      <c r="C11676" s="3" t="s">
        <v>7418</v>
      </c>
      <c r="D11676" s="26">
        <v>0</v>
      </c>
    </row>
    <row r="11677" spans="3:4" x14ac:dyDescent="0.35">
      <c r="C11677" s="3" t="s">
        <v>5263</v>
      </c>
      <c r="D11677" s="26">
        <v>0</v>
      </c>
    </row>
    <row r="11678" spans="3:4" x14ac:dyDescent="0.35">
      <c r="C11678" s="3" t="s">
        <v>7459</v>
      </c>
      <c r="D11678" s="26">
        <v>0</v>
      </c>
    </row>
    <row r="11679" spans="3:4" x14ac:dyDescent="0.35">
      <c r="C11679" s="3" t="s">
        <v>5264</v>
      </c>
      <c r="D11679" s="26">
        <v>0</v>
      </c>
    </row>
    <row r="11680" spans="3:4" x14ac:dyDescent="0.35">
      <c r="C11680" s="3" t="s">
        <v>6338</v>
      </c>
      <c r="D11680" s="26">
        <v>0</v>
      </c>
    </row>
    <row r="11681" spans="3:4" x14ac:dyDescent="0.35">
      <c r="C11681" s="3" t="s">
        <v>5265</v>
      </c>
      <c r="D11681" s="26">
        <v>0</v>
      </c>
    </row>
    <row r="11682" spans="3:4" x14ac:dyDescent="0.35">
      <c r="C11682" s="3" t="s">
        <v>6354</v>
      </c>
      <c r="D11682" s="26">
        <v>0</v>
      </c>
    </row>
    <row r="11683" spans="3:4" x14ac:dyDescent="0.35">
      <c r="C11683" s="3" t="s">
        <v>5266</v>
      </c>
      <c r="D11683" s="26">
        <v>0</v>
      </c>
    </row>
    <row r="11684" spans="3:4" x14ac:dyDescent="0.35">
      <c r="C11684" s="3" t="s">
        <v>6370</v>
      </c>
      <c r="D11684" s="26">
        <v>0</v>
      </c>
    </row>
    <row r="11685" spans="3:4" x14ac:dyDescent="0.35">
      <c r="C11685" s="3" t="s">
        <v>5267</v>
      </c>
      <c r="D11685" s="26">
        <v>0</v>
      </c>
    </row>
    <row r="11686" spans="3:4" x14ac:dyDescent="0.35">
      <c r="C11686" s="3" t="s">
        <v>6386</v>
      </c>
      <c r="D11686" s="26">
        <v>0</v>
      </c>
    </row>
    <row r="11687" spans="3:4" x14ac:dyDescent="0.35">
      <c r="C11687" s="3" t="s">
        <v>5268</v>
      </c>
      <c r="D11687" s="26">
        <v>0</v>
      </c>
    </row>
    <row r="11688" spans="3:4" x14ac:dyDescent="0.35">
      <c r="C11688" s="3" t="s">
        <v>6402</v>
      </c>
      <c r="D11688" s="26">
        <v>0</v>
      </c>
    </row>
    <row r="11689" spans="3:4" x14ac:dyDescent="0.35">
      <c r="C11689" s="3" t="s">
        <v>5269</v>
      </c>
      <c r="D11689" s="26">
        <v>0</v>
      </c>
    </row>
    <row r="11690" spans="3:4" x14ac:dyDescent="0.35">
      <c r="C11690" s="3" t="s">
        <v>6418</v>
      </c>
      <c r="D11690" s="26">
        <v>0</v>
      </c>
    </row>
    <row r="11691" spans="3:4" x14ac:dyDescent="0.35">
      <c r="C11691" s="3" t="s">
        <v>5270</v>
      </c>
      <c r="D11691" s="26">
        <v>0</v>
      </c>
    </row>
    <row r="11692" spans="3:4" x14ac:dyDescent="0.35">
      <c r="C11692" s="3" t="s">
        <v>6434</v>
      </c>
      <c r="D11692" s="26">
        <v>0</v>
      </c>
    </row>
    <row r="11693" spans="3:4" x14ac:dyDescent="0.35">
      <c r="C11693" s="3" t="s">
        <v>5271</v>
      </c>
      <c r="D11693" s="26">
        <v>0</v>
      </c>
    </row>
    <row r="11694" spans="3:4" x14ac:dyDescent="0.35">
      <c r="C11694" s="3" t="s">
        <v>6450</v>
      </c>
      <c r="D11694" s="26">
        <v>0</v>
      </c>
    </row>
    <row r="11695" spans="3:4" x14ac:dyDescent="0.35">
      <c r="C11695" s="3" t="s">
        <v>5272</v>
      </c>
      <c r="D11695" s="26">
        <v>0</v>
      </c>
    </row>
    <row r="11696" spans="3:4" x14ac:dyDescent="0.35">
      <c r="C11696" s="3" t="s">
        <v>6466</v>
      </c>
      <c r="D11696" s="26">
        <v>0</v>
      </c>
    </row>
    <row r="11697" spans="3:4" x14ac:dyDescent="0.35">
      <c r="C11697" s="3" t="s">
        <v>5273</v>
      </c>
      <c r="D11697" s="26">
        <v>0</v>
      </c>
    </row>
    <row r="11698" spans="3:4" x14ac:dyDescent="0.35">
      <c r="C11698" s="3" t="s">
        <v>6482</v>
      </c>
      <c r="D11698" s="26">
        <v>0</v>
      </c>
    </row>
    <row r="11699" spans="3:4" x14ac:dyDescent="0.35">
      <c r="C11699" s="3" t="s">
        <v>5274</v>
      </c>
      <c r="D11699" s="26">
        <v>0</v>
      </c>
    </row>
    <row r="11700" spans="3:4" x14ac:dyDescent="0.35">
      <c r="C11700" s="3" t="s">
        <v>6498</v>
      </c>
      <c r="D11700" s="26">
        <v>0</v>
      </c>
    </row>
    <row r="11701" spans="3:4" x14ac:dyDescent="0.35">
      <c r="C11701" s="3" t="s">
        <v>5187</v>
      </c>
      <c r="D11701" s="26">
        <v>0</v>
      </c>
    </row>
    <row r="11702" spans="3:4" x14ac:dyDescent="0.35">
      <c r="C11702" s="3" t="s">
        <v>6514</v>
      </c>
      <c r="D11702" s="26">
        <v>0</v>
      </c>
    </row>
    <row r="11703" spans="3:4" x14ac:dyDescent="0.35">
      <c r="C11703" s="3" t="s">
        <v>5276</v>
      </c>
      <c r="D11703" s="26">
        <v>0</v>
      </c>
    </row>
    <row r="11704" spans="3:4" x14ac:dyDescent="0.35">
      <c r="C11704" s="3" t="s">
        <v>6530</v>
      </c>
      <c r="D11704" s="26">
        <v>0</v>
      </c>
    </row>
    <row r="11705" spans="3:4" x14ac:dyDescent="0.35">
      <c r="C11705" s="3" t="s">
        <v>5277</v>
      </c>
      <c r="D11705" s="26">
        <v>0</v>
      </c>
    </row>
    <row r="11706" spans="3:4" x14ac:dyDescent="0.35">
      <c r="C11706" s="3" t="s">
        <v>6546</v>
      </c>
      <c r="D11706" s="26">
        <v>0</v>
      </c>
    </row>
    <row r="11707" spans="3:4" x14ac:dyDescent="0.35">
      <c r="C11707" s="3" t="s">
        <v>5278</v>
      </c>
      <c r="D11707" s="26">
        <v>0</v>
      </c>
    </row>
    <row r="11708" spans="3:4" x14ac:dyDescent="0.35">
      <c r="C11708" s="3" t="s">
        <v>6562</v>
      </c>
      <c r="D11708" s="26">
        <v>0</v>
      </c>
    </row>
    <row r="11709" spans="3:4" x14ac:dyDescent="0.35">
      <c r="C11709" s="3" t="s">
        <v>5279</v>
      </c>
      <c r="D11709" s="26">
        <v>0</v>
      </c>
    </row>
    <row r="11710" spans="3:4" x14ac:dyDescent="0.35">
      <c r="C11710" s="3" t="s">
        <v>6578</v>
      </c>
      <c r="D11710" s="26">
        <v>0</v>
      </c>
    </row>
    <row r="11711" spans="3:4" x14ac:dyDescent="0.35">
      <c r="C11711" s="3" t="s">
        <v>5280</v>
      </c>
      <c r="D11711" s="26">
        <v>0</v>
      </c>
    </row>
    <row r="11712" spans="3:4" x14ac:dyDescent="0.35">
      <c r="C11712" s="3" t="s">
        <v>6594</v>
      </c>
      <c r="D11712" s="26">
        <v>0</v>
      </c>
    </row>
    <row r="11713" spans="3:4" x14ac:dyDescent="0.35">
      <c r="C11713" s="3" t="s">
        <v>5281</v>
      </c>
      <c r="D11713" s="26">
        <v>0</v>
      </c>
    </row>
    <row r="11714" spans="3:4" x14ac:dyDescent="0.35">
      <c r="C11714" s="3" t="s">
        <v>6610</v>
      </c>
      <c r="D11714" s="26">
        <v>0</v>
      </c>
    </row>
    <row r="11715" spans="3:4" x14ac:dyDescent="0.35">
      <c r="C11715" s="3" t="s">
        <v>5282</v>
      </c>
      <c r="D11715" s="26">
        <v>0</v>
      </c>
    </row>
    <row r="11716" spans="3:4" x14ac:dyDescent="0.35">
      <c r="C11716" s="3" t="s">
        <v>6626</v>
      </c>
      <c r="D11716" s="26">
        <v>0</v>
      </c>
    </row>
    <row r="11717" spans="3:4" x14ac:dyDescent="0.35">
      <c r="C11717" s="3" t="s">
        <v>5283</v>
      </c>
      <c r="D11717" s="26">
        <v>0</v>
      </c>
    </row>
    <row r="11718" spans="3:4" x14ac:dyDescent="0.35">
      <c r="C11718" s="3" t="s">
        <v>6642</v>
      </c>
      <c r="D11718" s="26">
        <v>0</v>
      </c>
    </row>
    <row r="11719" spans="3:4" x14ac:dyDescent="0.35">
      <c r="C11719" s="3" t="s">
        <v>5284</v>
      </c>
      <c r="D11719" s="26">
        <v>0</v>
      </c>
    </row>
    <row r="11720" spans="3:4" x14ac:dyDescent="0.35">
      <c r="C11720" s="3" t="s">
        <v>6658</v>
      </c>
      <c r="D11720" s="26">
        <v>0</v>
      </c>
    </row>
    <row r="11721" spans="3:4" x14ac:dyDescent="0.35">
      <c r="C11721" s="3" t="s">
        <v>5285</v>
      </c>
      <c r="D11721" s="26">
        <v>0</v>
      </c>
    </row>
    <row r="11722" spans="3:4" x14ac:dyDescent="0.35">
      <c r="C11722" s="3" t="s">
        <v>6674</v>
      </c>
      <c r="D11722" s="26">
        <v>0</v>
      </c>
    </row>
    <row r="11723" spans="3:4" x14ac:dyDescent="0.35">
      <c r="C11723" s="3" t="s">
        <v>5286</v>
      </c>
      <c r="D11723" s="26">
        <v>0</v>
      </c>
    </row>
    <row r="11724" spans="3:4" x14ac:dyDescent="0.35">
      <c r="C11724" s="3" t="s">
        <v>6690</v>
      </c>
      <c r="D11724" s="26">
        <v>0</v>
      </c>
    </row>
    <row r="11725" spans="3:4" x14ac:dyDescent="0.35">
      <c r="C11725" s="3" t="s">
        <v>5287</v>
      </c>
      <c r="D11725" s="26">
        <v>0</v>
      </c>
    </row>
    <row r="11726" spans="3:4" x14ac:dyDescent="0.35">
      <c r="C11726" s="3" t="s">
        <v>6706</v>
      </c>
      <c r="D11726" s="26">
        <v>0</v>
      </c>
    </row>
    <row r="11727" spans="3:4" x14ac:dyDescent="0.35">
      <c r="C11727" s="3" t="s">
        <v>5288</v>
      </c>
      <c r="D11727" s="26">
        <v>0</v>
      </c>
    </row>
    <row r="11728" spans="3:4" x14ac:dyDescent="0.35">
      <c r="C11728" s="3" t="s">
        <v>6722</v>
      </c>
      <c r="D11728" s="26">
        <v>0</v>
      </c>
    </row>
    <row r="11729" spans="3:4" x14ac:dyDescent="0.35">
      <c r="C11729" s="3" t="s">
        <v>5289</v>
      </c>
      <c r="D11729" s="26">
        <v>0</v>
      </c>
    </row>
    <row r="11730" spans="3:4" x14ac:dyDescent="0.35">
      <c r="C11730" s="3" t="s">
        <v>6738</v>
      </c>
      <c r="D11730" s="26">
        <v>0</v>
      </c>
    </row>
    <row r="11731" spans="3:4" x14ac:dyDescent="0.35">
      <c r="C11731" s="3" t="s">
        <v>5290</v>
      </c>
      <c r="D11731" s="26">
        <v>0</v>
      </c>
    </row>
    <row r="11732" spans="3:4" x14ac:dyDescent="0.35">
      <c r="C11732" s="3" t="s">
        <v>6754</v>
      </c>
      <c r="D11732" s="26">
        <v>0</v>
      </c>
    </row>
    <row r="11733" spans="3:4" x14ac:dyDescent="0.35">
      <c r="C11733" s="3" t="s">
        <v>5291</v>
      </c>
      <c r="D11733" s="26">
        <v>0</v>
      </c>
    </row>
    <row r="11734" spans="3:4" x14ac:dyDescent="0.35">
      <c r="C11734" s="3" t="s">
        <v>6770</v>
      </c>
      <c r="D11734" s="26">
        <v>0</v>
      </c>
    </row>
    <row r="11735" spans="3:4" x14ac:dyDescent="0.35">
      <c r="C11735" s="3" t="s">
        <v>5292</v>
      </c>
      <c r="D11735" s="26">
        <v>0</v>
      </c>
    </row>
    <row r="11736" spans="3:4" x14ac:dyDescent="0.35">
      <c r="C11736" s="3" t="s">
        <v>6786</v>
      </c>
      <c r="D11736" s="26">
        <v>0</v>
      </c>
    </row>
    <row r="11737" spans="3:4" x14ac:dyDescent="0.35">
      <c r="C11737" s="3" t="s">
        <v>5293</v>
      </c>
      <c r="D11737" s="26">
        <v>0</v>
      </c>
    </row>
    <row r="11738" spans="3:4" x14ac:dyDescent="0.35">
      <c r="C11738" s="3" t="s">
        <v>6802</v>
      </c>
      <c r="D11738" s="26">
        <v>0</v>
      </c>
    </row>
    <row r="11739" spans="3:4" x14ac:dyDescent="0.35">
      <c r="C11739" s="3" t="s">
        <v>5294</v>
      </c>
      <c r="D11739" s="26">
        <v>0</v>
      </c>
    </row>
    <row r="11740" spans="3:4" x14ac:dyDescent="0.35">
      <c r="C11740" s="3" t="s">
        <v>6818</v>
      </c>
      <c r="D11740" s="26">
        <v>0</v>
      </c>
    </row>
    <row r="11741" spans="3:4" x14ac:dyDescent="0.35">
      <c r="C11741" s="3" t="s">
        <v>5295</v>
      </c>
      <c r="D11741" s="26">
        <v>0</v>
      </c>
    </row>
    <row r="11742" spans="3:4" x14ac:dyDescent="0.35">
      <c r="C11742" s="3" t="s">
        <v>6834</v>
      </c>
      <c r="D11742" s="26">
        <v>0</v>
      </c>
    </row>
    <row r="11743" spans="3:4" x14ac:dyDescent="0.35">
      <c r="C11743" s="3" t="s">
        <v>5296</v>
      </c>
      <c r="D11743" s="26">
        <v>0</v>
      </c>
    </row>
    <row r="11744" spans="3:4" x14ac:dyDescent="0.35">
      <c r="C11744" s="3" t="s">
        <v>6850</v>
      </c>
      <c r="D11744" s="26">
        <v>0</v>
      </c>
    </row>
    <row r="11745" spans="3:4" x14ac:dyDescent="0.35">
      <c r="C11745" s="3" t="s">
        <v>5297</v>
      </c>
      <c r="D11745" s="26">
        <v>0</v>
      </c>
    </row>
    <row r="11746" spans="3:4" x14ac:dyDescent="0.35">
      <c r="C11746" s="3" t="s">
        <v>6866</v>
      </c>
      <c r="D11746" s="26">
        <v>0</v>
      </c>
    </row>
    <row r="11747" spans="3:4" x14ac:dyDescent="0.35">
      <c r="C11747" s="3" t="s">
        <v>5298</v>
      </c>
      <c r="D11747" s="26">
        <v>0</v>
      </c>
    </row>
    <row r="11748" spans="3:4" x14ac:dyDescent="0.35">
      <c r="C11748" s="3" t="s">
        <v>6882</v>
      </c>
      <c r="D11748" s="26">
        <v>0</v>
      </c>
    </row>
    <row r="11749" spans="3:4" x14ac:dyDescent="0.35">
      <c r="C11749" s="3" t="s">
        <v>5299</v>
      </c>
      <c r="D11749" s="26">
        <v>0</v>
      </c>
    </row>
    <row r="11750" spans="3:4" x14ac:dyDescent="0.35">
      <c r="C11750" s="3" t="s">
        <v>6898</v>
      </c>
      <c r="D11750" s="26">
        <v>0</v>
      </c>
    </row>
    <row r="11751" spans="3:4" x14ac:dyDescent="0.35">
      <c r="C11751" s="3" t="s">
        <v>5300</v>
      </c>
      <c r="D11751" s="26">
        <v>0</v>
      </c>
    </row>
    <row r="11752" spans="3:4" x14ac:dyDescent="0.35">
      <c r="C11752" s="3" t="s">
        <v>6914</v>
      </c>
      <c r="D11752" s="26">
        <v>0</v>
      </c>
    </row>
    <row r="11753" spans="3:4" x14ac:dyDescent="0.35">
      <c r="C11753" s="3" t="s">
        <v>5301</v>
      </c>
      <c r="D11753" s="26">
        <v>0</v>
      </c>
    </row>
    <row r="11754" spans="3:4" x14ac:dyDescent="0.35">
      <c r="C11754" s="3" t="s">
        <v>6930</v>
      </c>
      <c r="D11754" s="26">
        <v>0</v>
      </c>
    </row>
    <row r="11755" spans="3:4" x14ac:dyDescent="0.35">
      <c r="C11755" s="3" t="s">
        <v>5302</v>
      </c>
      <c r="D11755" s="26">
        <v>0</v>
      </c>
    </row>
    <row r="11756" spans="3:4" x14ac:dyDescent="0.35">
      <c r="C11756" s="3" t="s">
        <v>6946</v>
      </c>
      <c r="D11756" s="26">
        <v>0</v>
      </c>
    </row>
    <row r="11757" spans="3:4" x14ac:dyDescent="0.35">
      <c r="C11757" s="3" t="s">
        <v>5303</v>
      </c>
      <c r="D11757" s="26">
        <v>0</v>
      </c>
    </row>
    <row r="11758" spans="3:4" x14ac:dyDescent="0.35">
      <c r="C11758" s="3" t="s">
        <v>6962</v>
      </c>
      <c r="D11758" s="26">
        <v>0</v>
      </c>
    </row>
    <row r="11759" spans="3:4" x14ac:dyDescent="0.35">
      <c r="C11759" s="3" t="s">
        <v>5304</v>
      </c>
      <c r="D11759" s="26">
        <v>0</v>
      </c>
    </row>
    <row r="11760" spans="3:4" x14ac:dyDescent="0.35">
      <c r="C11760" s="3" t="s">
        <v>6978</v>
      </c>
      <c r="D11760" s="26">
        <v>0</v>
      </c>
    </row>
    <row r="11761" spans="3:4" x14ac:dyDescent="0.35">
      <c r="C11761" s="3" t="s">
        <v>5305</v>
      </c>
      <c r="D11761" s="26">
        <v>0</v>
      </c>
    </row>
    <row r="11762" spans="3:4" x14ac:dyDescent="0.35">
      <c r="C11762" s="3" t="s">
        <v>6994</v>
      </c>
      <c r="D11762" s="26">
        <v>0</v>
      </c>
    </row>
    <row r="11763" spans="3:4" x14ac:dyDescent="0.35">
      <c r="C11763" s="3" t="s">
        <v>5306</v>
      </c>
      <c r="D11763" s="26">
        <v>0</v>
      </c>
    </row>
    <row r="11764" spans="3:4" x14ac:dyDescent="0.35">
      <c r="C11764" s="3" t="s">
        <v>7010</v>
      </c>
      <c r="D11764" s="26">
        <v>0</v>
      </c>
    </row>
    <row r="11765" spans="3:4" x14ac:dyDescent="0.35">
      <c r="C11765" s="3" t="s">
        <v>5307</v>
      </c>
      <c r="D11765" s="26">
        <v>0</v>
      </c>
    </row>
    <row r="11766" spans="3:4" x14ac:dyDescent="0.35">
      <c r="C11766" s="3" t="s">
        <v>7026</v>
      </c>
      <c r="D11766" s="26">
        <v>0</v>
      </c>
    </row>
    <row r="11767" spans="3:4" x14ac:dyDescent="0.35">
      <c r="C11767" s="3" t="s">
        <v>5308</v>
      </c>
      <c r="D11767" s="26">
        <v>0</v>
      </c>
    </row>
    <row r="11768" spans="3:4" x14ac:dyDescent="0.35">
      <c r="C11768" s="3" t="s">
        <v>7042</v>
      </c>
      <c r="D11768" s="26">
        <v>0</v>
      </c>
    </row>
    <row r="11769" spans="3:4" x14ac:dyDescent="0.35">
      <c r="C11769" s="3" t="s">
        <v>5309</v>
      </c>
      <c r="D11769" s="26">
        <v>0</v>
      </c>
    </row>
    <row r="11770" spans="3:4" x14ac:dyDescent="0.35">
      <c r="C11770" s="3" t="s">
        <v>7058</v>
      </c>
      <c r="D11770" s="26">
        <v>0</v>
      </c>
    </row>
    <row r="11771" spans="3:4" x14ac:dyDescent="0.35">
      <c r="C11771" s="3" t="s">
        <v>5310</v>
      </c>
      <c r="D11771" s="26">
        <v>0</v>
      </c>
    </row>
    <row r="11772" spans="3:4" x14ac:dyDescent="0.35">
      <c r="C11772" s="3" t="s">
        <v>7074</v>
      </c>
      <c r="D11772" s="26">
        <v>0</v>
      </c>
    </row>
    <row r="11773" spans="3:4" x14ac:dyDescent="0.35">
      <c r="C11773" s="3" t="s">
        <v>5311</v>
      </c>
      <c r="D11773" s="26">
        <v>0</v>
      </c>
    </row>
    <row r="11774" spans="3:4" x14ac:dyDescent="0.35">
      <c r="C11774" s="3" t="s">
        <v>7090</v>
      </c>
      <c r="D11774" s="26">
        <v>0</v>
      </c>
    </row>
    <row r="11775" spans="3:4" x14ac:dyDescent="0.35">
      <c r="C11775" s="3" t="s">
        <v>5312</v>
      </c>
      <c r="D11775" s="26">
        <v>0</v>
      </c>
    </row>
    <row r="11776" spans="3:4" x14ac:dyDescent="0.35">
      <c r="C11776" s="3" t="s">
        <v>7106</v>
      </c>
      <c r="D11776" s="26">
        <v>0</v>
      </c>
    </row>
    <row r="11777" spans="3:4" x14ac:dyDescent="0.35">
      <c r="C11777" s="3" t="s">
        <v>5313</v>
      </c>
      <c r="D11777" s="26">
        <v>0</v>
      </c>
    </row>
    <row r="11778" spans="3:4" x14ac:dyDescent="0.35">
      <c r="C11778" s="3" t="s">
        <v>7122</v>
      </c>
      <c r="D11778" s="26">
        <v>0</v>
      </c>
    </row>
    <row r="11779" spans="3:4" x14ac:dyDescent="0.35">
      <c r="C11779" s="3" t="s">
        <v>5314</v>
      </c>
      <c r="D11779" s="26">
        <v>0</v>
      </c>
    </row>
    <row r="11780" spans="3:4" x14ac:dyDescent="0.35">
      <c r="C11780" s="3" t="s">
        <v>7138</v>
      </c>
      <c r="D11780" s="26">
        <v>0</v>
      </c>
    </row>
    <row r="11781" spans="3:4" x14ac:dyDescent="0.35">
      <c r="C11781" s="3" t="s">
        <v>5315</v>
      </c>
      <c r="D11781" s="26">
        <v>0</v>
      </c>
    </row>
    <row r="11782" spans="3:4" x14ac:dyDescent="0.35">
      <c r="C11782" s="3" t="s">
        <v>7154</v>
      </c>
      <c r="D11782" s="26">
        <v>0</v>
      </c>
    </row>
    <row r="11783" spans="3:4" x14ac:dyDescent="0.35">
      <c r="C11783" s="3" t="s">
        <v>5316</v>
      </c>
      <c r="D11783" s="26">
        <v>0</v>
      </c>
    </row>
    <row r="11784" spans="3:4" x14ac:dyDescent="0.35">
      <c r="C11784" s="3" t="s">
        <v>7170</v>
      </c>
      <c r="D11784" s="26">
        <v>0</v>
      </c>
    </row>
    <row r="11785" spans="3:4" x14ac:dyDescent="0.35">
      <c r="C11785" s="3" t="s">
        <v>5317</v>
      </c>
      <c r="D11785" s="26">
        <v>0</v>
      </c>
    </row>
    <row r="11786" spans="3:4" x14ac:dyDescent="0.35">
      <c r="C11786" s="3" t="s">
        <v>7186</v>
      </c>
      <c r="D11786" s="26">
        <v>0</v>
      </c>
    </row>
    <row r="11787" spans="3:4" x14ac:dyDescent="0.35">
      <c r="C11787" s="3" t="s">
        <v>5318</v>
      </c>
      <c r="D11787" s="26">
        <v>0</v>
      </c>
    </row>
    <row r="11788" spans="3:4" x14ac:dyDescent="0.35">
      <c r="C11788" s="3" t="s">
        <v>7202</v>
      </c>
      <c r="D11788" s="26">
        <v>0</v>
      </c>
    </row>
    <row r="11789" spans="3:4" x14ac:dyDescent="0.35">
      <c r="C11789" s="3" t="s">
        <v>5319</v>
      </c>
      <c r="D11789" s="26">
        <v>0</v>
      </c>
    </row>
    <row r="11790" spans="3:4" x14ac:dyDescent="0.35">
      <c r="C11790" s="3" t="s">
        <v>7218</v>
      </c>
      <c r="D11790" s="26">
        <v>0</v>
      </c>
    </row>
    <row r="11791" spans="3:4" x14ac:dyDescent="0.35">
      <c r="C11791" s="3" t="s">
        <v>5320</v>
      </c>
      <c r="D11791" s="26">
        <v>0</v>
      </c>
    </row>
    <row r="11792" spans="3:4" x14ac:dyDescent="0.35">
      <c r="C11792" s="3" t="s">
        <v>7234</v>
      </c>
      <c r="D11792" s="26">
        <v>0</v>
      </c>
    </row>
    <row r="11793" spans="3:4" x14ac:dyDescent="0.35">
      <c r="C11793" s="3" t="s">
        <v>5321</v>
      </c>
      <c r="D11793" s="26">
        <v>0</v>
      </c>
    </row>
    <row r="11794" spans="3:4" x14ac:dyDescent="0.35">
      <c r="C11794" s="3" t="s">
        <v>7250</v>
      </c>
      <c r="D11794" s="26">
        <v>0</v>
      </c>
    </row>
    <row r="11795" spans="3:4" x14ac:dyDescent="0.35">
      <c r="C11795" s="3" t="s">
        <v>5322</v>
      </c>
      <c r="D11795" s="26">
        <v>0</v>
      </c>
    </row>
    <row r="11796" spans="3:4" x14ac:dyDescent="0.35">
      <c r="C11796" s="3" t="s">
        <v>7266</v>
      </c>
      <c r="D11796" s="26">
        <v>0</v>
      </c>
    </row>
    <row r="11797" spans="3:4" x14ac:dyDescent="0.35">
      <c r="C11797" s="3" t="s">
        <v>5323</v>
      </c>
      <c r="D11797" s="26">
        <v>0</v>
      </c>
    </row>
    <row r="11798" spans="3:4" x14ac:dyDescent="0.35">
      <c r="C11798" s="3" t="s">
        <v>7282</v>
      </c>
      <c r="D11798" s="26">
        <v>0</v>
      </c>
    </row>
    <row r="11799" spans="3:4" x14ac:dyDescent="0.35">
      <c r="C11799" s="3" t="s">
        <v>5324</v>
      </c>
      <c r="D11799" s="26">
        <v>0</v>
      </c>
    </row>
    <row r="11800" spans="3:4" x14ac:dyDescent="0.35">
      <c r="C11800" s="3" t="s">
        <v>7298</v>
      </c>
      <c r="D11800" s="26">
        <v>0</v>
      </c>
    </row>
    <row r="11801" spans="3:4" x14ac:dyDescent="0.35">
      <c r="C11801" s="3" t="s">
        <v>5325</v>
      </c>
      <c r="D11801" s="26">
        <v>0</v>
      </c>
    </row>
    <row r="11802" spans="3:4" x14ac:dyDescent="0.35">
      <c r="C11802" s="3" t="s">
        <v>7314</v>
      </c>
      <c r="D11802" s="26">
        <v>0</v>
      </c>
    </row>
    <row r="11803" spans="3:4" x14ac:dyDescent="0.35">
      <c r="C11803" s="3" t="s">
        <v>5326</v>
      </c>
      <c r="D11803" s="26">
        <v>0</v>
      </c>
    </row>
    <row r="11804" spans="3:4" x14ac:dyDescent="0.35">
      <c r="C11804" s="3" t="s">
        <v>7330</v>
      </c>
      <c r="D11804" s="26">
        <v>0</v>
      </c>
    </row>
    <row r="11805" spans="3:4" x14ac:dyDescent="0.35">
      <c r="C11805" s="3" t="s">
        <v>5327</v>
      </c>
      <c r="D11805" s="26">
        <v>0</v>
      </c>
    </row>
    <row r="11806" spans="3:4" x14ac:dyDescent="0.35">
      <c r="C11806" s="3" t="s">
        <v>7346</v>
      </c>
      <c r="D11806" s="26">
        <v>0</v>
      </c>
    </row>
    <row r="11807" spans="3:4" x14ac:dyDescent="0.35">
      <c r="C11807" s="3" t="s">
        <v>5328</v>
      </c>
      <c r="D11807" s="26">
        <v>0</v>
      </c>
    </row>
    <row r="11808" spans="3:4" x14ac:dyDescent="0.35">
      <c r="C11808" s="3" t="s">
        <v>7362</v>
      </c>
      <c r="D11808" s="26">
        <v>0</v>
      </c>
    </row>
    <row r="11809" spans="3:4" x14ac:dyDescent="0.35">
      <c r="C11809" s="3" t="s">
        <v>5329</v>
      </c>
      <c r="D11809" s="26">
        <v>0</v>
      </c>
    </row>
    <row r="11810" spans="3:4" x14ac:dyDescent="0.35">
      <c r="C11810" s="3" t="s">
        <v>7378</v>
      </c>
      <c r="D11810" s="26">
        <v>0</v>
      </c>
    </row>
    <row r="11811" spans="3:4" x14ac:dyDescent="0.35">
      <c r="C11811" s="3" t="s">
        <v>5330</v>
      </c>
      <c r="D11811" s="26">
        <v>0</v>
      </c>
    </row>
    <row r="11812" spans="3:4" x14ac:dyDescent="0.35">
      <c r="C11812" s="3" t="s">
        <v>7394</v>
      </c>
      <c r="D11812" s="26">
        <v>0</v>
      </c>
    </row>
    <row r="11813" spans="3:4" x14ac:dyDescent="0.35">
      <c r="C11813" s="3" t="s">
        <v>5331</v>
      </c>
      <c r="D11813" s="26">
        <v>0</v>
      </c>
    </row>
    <row r="11814" spans="3:4" x14ac:dyDescent="0.35">
      <c r="C11814" s="3" t="s">
        <v>7410</v>
      </c>
      <c r="D11814" s="26">
        <v>0</v>
      </c>
    </row>
    <row r="11815" spans="3:4" x14ac:dyDescent="0.35">
      <c r="C11815" s="3" t="s">
        <v>5332</v>
      </c>
      <c r="D11815" s="26">
        <v>0</v>
      </c>
    </row>
    <row r="11816" spans="3:4" x14ac:dyDescent="0.35">
      <c r="C11816" s="3" t="s">
        <v>7426</v>
      </c>
      <c r="D11816" s="26">
        <v>0</v>
      </c>
    </row>
    <row r="11817" spans="3:4" x14ac:dyDescent="0.35">
      <c r="C11817" s="3" t="s">
        <v>5333</v>
      </c>
      <c r="D11817" s="26">
        <v>0</v>
      </c>
    </row>
    <row r="11818" spans="3:4" x14ac:dyDescent="0.35">
      <c r="C11818" s="3" t="s">
        <v>7451</v>
      </c>
      <c r="D11818" s="26">
        <v>0</v>
      </c>
    </row>
    <row r="11819" spans="3:4" x14ac:dyDescent="0.35">
      <c r="C11819" s="3" t="s">
        <v>5334</v>
      </c>
      <c r="D11819" s="26">
        <v>0</v>
      </c>
    </row>
    <row r="11820" spans="3:4" x14ac:dyDescent="0.35">
      <c r="C11820" s="3" t="s">
        <v>7467</v>
      </c>
      <c r="D11820" s="26">
        <v>0</v>
      </c>
    </row>
    <row r="11821" spans="3:4" x14ac:dyDescent="0.35">
      <c r="C11821" s="3" t="s">
        <v>5335</v>
      </c>
      <c r="D11821" s="26">
        <v>0</v>
      </c>
    </row>
    <row r="11822" spans="3:4" x14ac:dyDescent="0.35">
      <c r="C11822" s="3" t="s">
        <v>7483</v>
      </c>
      <c r="D11822" s="26">
        <v>0</v>
      </c>
    </row>
    <row r="11823" spans="3:4" x14ac:dyDescent="0.35">
      <c r="C11823" s="3" t="s">
        <v>5336</v>
      </c>
      <c r="D11823" s="26">
        <v>0</v>
      </c>
    </row>
    <row r="11824" spans="3:4" x14ac:dyDescent="0.35">
      <c r="C11824" s="3" t="s">
        <v>6342</v>
      </c>
      <c r="D11824" s="26">
        <v>0</v>
      </c>
    </row>
    <row r="11825" spans="3:4" x14ac:dyDescent="0.35">
      <c r="C11825" s="3" t="s">
        <v>5337</v>
      </c>
      <c r="D11825" s="26">
        <v>0</v>
      </c>
    </row>
    <row r="11826" spans="3:4" x14ac:dyDescent="0.35">
      <c r="C11826" s="3" t="s">
        <v>6350</v>
      </c>
      <c r="D11826" s="26">
        <v>0</v>
      </c>
    </row>
    <row r="11827" spans="3:4" x14ac:dyDescent="0.35">
      <c r="C11827" s="3" t="s">
        <v>5338</v>
      </c>
      <c r="D11827" s="26">
        <v>0</v>
      </c>
    </row>
    <row r="11828" spans="3:4" x14ac:dyDescent="0.35">
      <c r="C11828" s="3" t="s">
        <v>6358</v>
      </c>
      <c r="D11828" s="26">
        <v>0</v>
      </c>
    </row>
    <row r="11829" spans="3:4" x14ac:dyDescent="0.35">
      <c r="C11829" s="3" t="s">
        <v>5339</v>
      </c>
      <c r="D11829" s="26">
        <v>0</v>
      </c>
    </row>
    <row r="11830" spans="3:4" x14ac:dyDescent="0.35">
      <c r="C11830" s="3" t="s">
        <v>6366</v>
      </c>
      <c r="D11830" s="26">
        <v>0</v>
      </c>
    </row>
    <row r="11831" spans="3:4" x14ac:dyDescent="0.35">
      <c r="C11831" s="3" t="s">
        <v>5340</v>
      </c>
      <c r="D11831" s="26">
        <v>0</v>
      </c>
    </row>
    <row r="11832" spans="3:4" x14ac:dyDescent="0.35">
      <c r="C11832" s="3" t="s">
        <v>6374</v>
      </c>
      <c r="D11832" s="26">
        <v>0</v>
      </c>
    </row>
    <row r="11833" spans="3:4" x14ac:dyDescent="0.35">
      <c r="C11833" s="3" t="s">
        <v>5341</v>
      </c>
      <c r="D11833" s="26">
        <v>0</v>
      </c>
    </row>
    <row r="11834" spans="3:4" x14ac:dyDescent="0.35">
      <c r="C11834" s="3" t="s">
        <v>6382</v>
      </c>
      <c r="D11834" s="26">
        <v>0</v>
      </c>
    </row>
    <row r="11835" spans="3:4" x14ac:dyDescent="0.35">
      <c r="C11835" s="3" t="s">
        <v>5342</v>
      </c>
      <c r="D11835" s="26">
        <v>0</v>
      </c>
    </row>
    <row r="11836" spans="3:4" x14ac:dyDescent="0.35">
      <c r="C11836" s="3" t="s">
        <v>6390</v>
      </c>
      <c r="D11836" s="26">
        <v>0</v>
      </c>
    </row>
    <row r="11837" spans="3:4" x14ac:dyDescent="0.35">
      <c r="C11837" s="3" t="s">
        <v>5343</v>
      </c>
      <c r="D11837" s="26">
        <v>0</v>
      </c>
    </row>
    <row r="11838" spans="3:4" x14ac:dyDescent="0.35">
      <c r="C11838" s="3" t="s">
        <v>6398</v>
      </c>
      <c r="D11838" s="26">
        <v>0</v>
      </c>
    </row>
    <row r="11839" spans="3:4" x14ac:dyDescent="0.35">
      <c r="C11839" s="3" t="s">
        <v>5344</v>
      </c>
      <c r="D11839" s="26">
        <v>0</v>
      </c>
    </row>
    <row r="11840" spans="3:4" x14ac:dyDescent="0.35">
      <c r="C11840" s="3" t="s">
        <v>6406</v>
      </c>
      <c r="D11840" s="26">
        <v>0</v>
      </c>
    </row>
    <row r="11841" spans="3:4" x14ac:dyDescent="0.35">
      <c r="C11841" s="3" t="s">
        <v>5345</v>
      </c>
      <c r="D11841" s="26">
        <v>0</v>
      </c>
    </row>
    <row r="11842" spans="3:4" x14ac:dyDescent="0.35">
      <c r="C11842" s="3" t="s">
        <v>6414</v>
      </c>
      <c r="D11842" s="26">
        <v>0</v>
      </c>
    </row>
    <row r="11843" spans="3:4" x14ac:dyDescent="0.35">
      <c r="C11843" s="3" t="s">
        <v>5346</v>
      </c>
      <c r="D11843" s="26">
        <v>0</v>
      </c>
    </row>
    <row r="11844" spans="3:4" x14ac:dyDescent="0.35">
      <c r="C11844" s="3" t="s">
        <v>6422</v>
      </c>
      <c r="D11844" s="26">
        <v>0</v>
      </c>
    </row>
    <row r="11845" spans="3:4" x14ac:dyDescent="0.35">
      <c r="C11845" s="3" t="s">
        <v>5347</v>
      </c>
      <c r="D11845" s="26">
        <v>0</v>
      </c>
    </row>
    <row r="11846" spans="3:4" x14ac:dyDescent="0.35">
      <c r="C11846" s="3" t="s">
        <v>6430</v>
      </c>
      <c r="D11846" s="26">
        <v>0</v>
      </c>
    </row>
    <row r="11847" spans="3:4" x14ac:dyDescent="0.35">
      <c r="C11847" s="3" t="s">
        <v>5348</v>
      </c>
      <c r="D11847" s="26">
        <v>0</v>
      </c>
    </row>
    <row r="11848" spans="3:4" x14ac:dyDescent="0.35">
      <c r="C11848" s="3" t="s">
        <v>6438</v>
      </c>
      <c r="D11848" s="26">
        <v>0</v>
      </c>
    </row>
    <row r="11849" spans="3:4" x14ac:dyDescent="0.35">
      <c r="C11849" s="3" t="s">
        <v>5349</v>
      </c>
      <c r="D11849" s="26">
        <v>0</v>
      </c>
    </row>
    <row r="11850" spans="3:4" x14ac:dyDescent="0.35">
      <c r="C11850" s="3" t="s">
        <v>6446</v>
      </c>
      <c r="D11850" s="26">
        <v>0</v>
      </c>
    </row>
    <row r="11851" spans="3:4" x14ac:dyDescent="0.35">
      <c r="C11851" s="3" t="s">
        <v>5350</v>
      </c>
      <c r="D11851" s="26">
        <v>0</v>
      </c>
    </row>
    <row r="11852" spans="3:4" x14ac:dyDescent="0.35">
      <c r="C11852" s="3" t="s">
        <v>6454</v>
      </c>
      <c r="D11852" s="26">
        <v>0</v>
      </c>
    </row>
    <row r="11853" spans="3:4" x14ac:dyDescent="0.35">
      <c r="C11853" s="3" t="s">
        <v>5351</v>
      </c>
      <c r="D11853" s="26">
        <v>0</v>
      </c>
    </row>
    <row r="11854" spans="3:4" x14ac:dyDescent="0.35">
      <c r="C11854" s="3" t="s">
        <v>6462</v>
      </c>
      <c r="D11854" s="26">
        <v>0</v>
      </c>
    </row>
    <row r="11855" spans="3:4" x14ac:dyDescent="0.35">
      <c r="C11855" s="3" t="s">
        <v>5352</v>
      </c>
      <c r="D11855" s="26">
        <v>0</v>
      </c>
    </row>
    <row r="11856" spans="3:4" x14ac:dyDescent="0.35">
      <c r="C11856" s="3" t="s">
        <v>6470</v>
      </c>
      <c r="D11856" s="26">
        <v>0</v>
      </c>
    </row>
    <row r="11857" spans="3:4" x14ac:dyDescent="0.35">
      <c r="C11857" s="3" t="s">
        <v>5353</v>
      </c>
      <c r="D11857" s="26">
        <v>0</v>
      </c>
    </row>
    <row r="11858" spans="3:4" x14ac:dyDescent="0.35">
      <c r="C11858" s="3" t="s">
        <v>6478</v>
      </c>
      <c r="D11858" s="26">
        <v>0</v>
      </c>
    </row>
    <row r="11859" spans="3:4" x14ac:dyDescent="0.35">
      <c r="C11859" s="3" t="s">
        <v>5354</v>
      </c>
      <c r="D11859" s="26">
        <v>0</v>
      </c>
    </row>
    <row r="11860" spans="3:4" x14ac:dyDescent="0.35">
      <c r="C11860" s="3" t="s">
        <v>6486</v>
      </c>
      <c r="D11860" s="26">
        <v>0</v>
      </c>
    </row>
    <row r="11861" spans="3:4" x14ac:dyDescent="0.35">
      <c r="C11861" s="3" t="s">
        <v>5355</v>
      </c>
      <c r="D11861" s="26">
        <v>0</v>
      </c>
    </row>
    <row r="11862" spans="3:4" x14ac:dyDescent="0.35">
      <c r="C11862" s="3" t="s">
        <v>6494</v>
      </c>
      <c r="D11862" s="26">
        <v>0</v>
      </c>
    </row>
    <row r="11863" spans="3:4" x14ac:dyDescent="0.35">
      <c r="C11863" s="3" t="s">
        <v>5356</v>
      </c>
      <c r="D11863" s="26">
        <v>0</v>
      </c>
    </row>
    <row r="11864" spans="3:4" x14ac:dyDescent="0.35">
      <c r="C11864" s="3" t="s">
        <v>6502</v>
      </c>
      <c r="D11864" s="26">
        <v>0</v>
      </c>
    </row>
    <row r="11865" spans="3:4" x14ac:dyDescent="0.35">
      <c r="C11865" s="3" t="s">
        <v>5357</v>
      </c>
      <c r="D11865" s="26">
        <v>0</v>
      </c>
    </row>
    <row r="11866" spans="3:4" x14ac:dyDescent="0.35">
      <c r="C11866" s="3" t="s">
        <v>6510</v>
      </c>
      <c r="D11866" s="26">
        <v>0</v>
      </c>
    </row>
    <row r="11867" spans="3:4" x14ac:dyDescent="0.35">
      <c r="C11867" s="3" t="s">
        <v>5358</v>
      </c>
      <c r="D11867" s="26">
        <v>0</v>
      </c>
    </row>
    <row r="11868" spans="3:4" x14ac:dyDescent="0.35">
      <c r="C11868" s="3" t="s">
        <v>6518</v>
      </c>
      <c r="D11868" s="26">
        <v>0</v>
      </c>
    </row>
    <row r="11869" spans="3:4" x14ac:dyDescent="0.35">
      <c r="C11869" s="3" t="s">
        <v>5359</v>
      </c>
      <c r="D11869" s="26">
        <v>0</v>
      </c>
    </row>
    <row r="11870" spans="3:4" x14ac:dyDescent="0.35">
      <c r="C11870" s="3" t="s">
        <v>6526</v>
      </c>
      <c r="D11870" s="26">
        <v>0</v>
      </c>
    </row>
    <row r="11871" spans="3:4" x14ac:dyDescent="0.35">
      <c r="C11871" s="3" t="s">
        <v>5360</v>
      </c>
      <c r="D11871" s="26">
        <v>0</v>
      </c>
    </row>
    <row r="11872" spans="3:4" x14ac:dyDescent="0.35">
      <c r="C11872" s="3" t="s">
        <v>6534</v>
      </c>
      <c r="D11872" s="26">
        <v>0</v>
      </c>
    </row>
    <row r="11873" spans="3:4" x14ac:dyDescent="0.35">
      <c r="C11873" s="3" t="s">
        <v>5361</v>
      </c>
      <c r="D11873" s="26">
        <v>0</v>
      </c>
    </row>
    <row r="11874" spans="3:4" x14ac:dyDescent="0.35">
      <c r="C11874" s="3" t="s">
        <v>6542</v>
      </c>
      <c r="D11874" s="26">
        <v>0</v>
      </c>
    </row>
    <row r="11875" spans="3:4" x14ac:dyDescent="0.35">
      <c r="C11875" s="3" t="s">
        <v>5362</v>
      </c>
      <c r="D11875" s="26">
        <v>0</v>
      </c>
    </row>
    <row r="11876" spans="3:4" x14ac:dyDescent="0.35">
      <c r="C11876" s="3" t="s">
        <v>6550</v>
      </c>
      <c r="D11876" s="26">
        <v>0</v>
      </c>
    </row>
    <row r="11877" spans="3:4" x14ac:dyDescent="0.35">
      <c r="C11877" s="3" t="s">
        <v>5363</v>
      </c>
      <c r="D11877" s="26">
        <v>0</v>
      </c>
    </row>
    <row r="11878" spans="3:4" x14ac:dyDescent="0.35">
      <c r="C11878" s="3" t="s">
        <v>6558</v>
      </c>
      <c r="D11878" s="26">
        <v>0</v>
      </c>
    </row>
    <row r="11879" spans="3:4" x14ac:dyDescent="0.35">
      <c r="C11879" s="3" t="s">
        <v>5364</v>
      </c>
      <c r="D11879" s="26">
        <v>0</v>
      </c>
    </row>
    <row r="11880" spans="3:4" x14ac:dyDescent="0.35">
      <c r="C11880" s="3" t="s">
        <v>6566</v>
      </c>
      <c r="D11880" s="26">
        <v>0</v>
      </c>
    </row>
    <row r="11881" spans="3:4" x14ac:dyDescent="0.35">
      <c r="C11881" s="3" t="s">
        <v>5365</v>
      </c>
      <c r="D11881" s="26">
        <v>0</v>
      </c>
    </row>
    <row r="11882" spans="3:4" x14ac:dyDescent="0.35">
      <c r="C11882" s="3" t="s">
        <v>6574</v>
      </c>
      <c r="D11882" s="26">
        <v>0</v>
      </c>
    </row>
    <row r="11883" spans="3:4" x14ac:dyDescent="0.35">
      <c r="C11883" s="3" t="s">
        <v>5366</v>
      </c>
      <c r="D11883" s="26">
        <v>0</v>
      </c>
    </row>
    <row r="11884" spans="3:4" x14ac:dyDescent="0.35">
      <c r="C11884" s="3" t="s">
        <v>6582</v>
      </c>
      <c r="D11884" s="26">
        <v>0</v>
      </c>
    </row>
    <row r="11885" spans="3:4" x14ac:dyDescent="0.35">
      <c r="C11885" s="3" t="s">
        <v>5367</v>
      </c>
      <c r="D11885" s="26">
        <v>0</v>
      </c>
    </row>
    <row r="11886" spans="3:4" x14ac:dyDescent="0.35">
      <c r="C11886" s="3" t="s">
        <v>6590</v>
      </c>
      <c r="D11886" s="26">
        <v>0</v>
      </c>
    </row>
    <row r="11887" spans="3:4" x14ac:dyDescent="0.35">
      <c r="C11887" s="3" t="s">
        <v>5368</v>
      </c>
      <c r="D11887" s="26">
        <v>0</v>
      </c>
    </row>
    <row r="11888" spans="3:4" x14ac:dyDescent="0.35">
      <c r="C11888" s="3" t="s">
        <v>6598</v>
      </c>
      <c r="D11888" s="26">
        <v>0</v>
      </c>
    </row>
    <row r="11889" spans="3:4" x14ac:dyDescent="0.35">
      <c r="C11889" s="3" t="s">
        <v>5369</v>
      </c>
      <c r="D11889" s="26">
        <v>0</v>
      </c>
    </row>
    <row r="11890" spans="3:4" x14ac:dyDescent="0.35">
      <c r="C11890" s="3" t="s">
        <v>6606</v>
      </c>
      <c r="D11890" s="26">
        <v>0</v>
      </c>
    </row>
    <row r="11891" spans="3:4" x14ac:dyDescent="0.35">
      <c r="C11891" s="3" t="s">
        <v>5370</v>
      </c>
      <c r="D11891" s="26">
        <v>0</v>
      </c>
    </row>
    <row r="11892" spans="3:4" x14ac:dyDescent="0.35">
      <c r="C11892" s="3" t="s">
        <v>6614</v>
      </c>
      <c r="D11892" s="26">
        <v>0</v>
      </c>
    </row>
    <row r="11893" spans="3:4" x14ac:dyDescent="0.35">
      <c r="C11893" s="3" t="s">
        <v>5371</v>
      </c>
      <c r="D11893" s="26">
        <v>0</v>
      </c>
    </row>
    <row r="11894" spans="3:4" x14ac:dyDescent="0.35">
      <c r="C11894" s="3" t="s">
        <v>6622</v>
      </c>
      <c r="D11894" s="26">
        <v>0</v>
      </c>
    </row>
    <row r="11895" spans="3:4" x14ac:dyDescent="0.35">
      <c r="C11895" s="3" t="s">
        <v>5372</v>
      </c>
      <c r="D11895" s="26">
        <v>0</v>
      </c>
    </row>
    <row r="11896" spans="3:4" x14ac:dyDescent="0.35">
      <c r="C11896" s="3" t="s">
        <v>6630</v>
      </c>
      <c r="D11896" s="26">
        <v>0</v>
      </c>
    </row>
    <row r="11897" spans="3:4" x14ac:dyDescent="0.35">
      <c r="C11897" s="3" t="s">
        <v>5373</v>
      </c>
      <c r="D11897" s="26">
        <v>0</v>
      </c>
    </row>
    <row r="11898" spans="3:4" x14ac:dyDescent="0.35">
      <c r="C11898" s="3" t="s">
        <v>6638</v>
      </c>
      <c r="D11898" s="26">
        <v>0</v>
      </c>
    </row>
    <row r="11899" spans="3:4" x14ac:dyDescent="0.35">
      <c r="C11899" s="3" t="s">
        <v>5374</v>
      </c>
      <c r="D11899" s="26">
        <v>0</v>
      </c>
    </row>
    <row r="11900" spans="3:4" x14ac:dyDescent="0.35">
      <c r="C11900" s="3" t="s">
        <v>6646</v>
      </c>
      <c r="D11900" s="26">
        <v>0</v>
      </c>
    </row>
    <row r="11901" spans="3:4" x14ac:dyDescent="0.35">
      <c r="C11901" s="3" t="s">
        <v>5375</v>
      </c>
      <c r="D11901" s="26">
        <v>0</v>
      </c>
    </row>
    <row r="11902" spans="3:4" x14ac:dyDescent="0.35">
      <c r="C11902" s="3" t="s">
        <v>6654</v>
      </c>
      <c r="D11902" s="26">
        <v>0</v>
      </c>
    </row>
    <row r="11903" spans="3:4" x14ac:dyDescent="0.35">
      <c r="C11903" s="3" t="s">
        <v>5376</v>
      </c>
      <c r="D11903" s="26">
        <v>0</v>
      </c>
    </row>
    <row r="11904" spans="3:4" x14ac:dyDescent="0.35">
      <c r="C11904" s="3" t="s">
        <v>6662</v>
      </c>
      <c r="D11904" s="26">
        <v>0</v>
      </c>
    </row>
    <row r="11905" spans="3:4" x14ac:dyDescent="0.35">
      <c r="C11905" s="3" t="s">
        <v>5377</v>
      </c>
      <c r="D11905" s="26">
        <v>0</v>
      </c>
    </row>
    <row r="11906" spans="3:4" x14ac:dyDescent="0.35">
      <c r="C11906" s="3" t="s">
        <v>6670</v>
      </c>
      <c r="D11906" s="26">
        <v>0</v>
      </c>
    </row>
    <row r="11907" spans="3:4" x14ac:dyDescent="0.35">
      <c r="C11907" s="3" t="s">
        <v>5378</v>
      </c>
      <c r="D11907" s="26">
        <v>0</v>
      </c>
    </row>
    <row r="11908" spans="3:4" x14ac:dyDescent="0.35">
      <c r="C11908" s="3" t="s">
        <v>6678</v>
      </c>
      <c r="D11908" s="26">
        <v>0</v>
      </c>
    </row>
    <row r="11909" spans="3:4" x14ac:dyDescent="0.35">
      <c r="C11909" s="3" t="s">
        <v>5379</v>
      </c>
      <c r="D11909" s="26">
        <v>0</v>
      </c>
    </row>
    <row r="11910" spans="3:4" x14ac:dyDescent="0.35">
      <c r="C11910" s="3" t="s">
        <v>6686</v>
      </c>
      <c r="D11910" s="26">
        <v>0</v>
      </c>
    </row>
    <row r="11911" spans="3:4" x14ac:dyDescent="0.35">
      <c r="C11911" s="3" t="s">
        <v>5380</v>
      </c>
      <c r="D11911" s="26">
        <v>0</v>
      </c>
    </row>
    <row r="11912" spans="3:4" x14ac:dyDescent="0.35">
      <c r="C11912" s="3" t="s">
        <v>6694</v>
      </c>
      <c r="D11912" s="26">
        <v>0</v>
      </c>
    </row>
    <row r="11913" spans="3:4" x14ac:dyDescent="0.35">
      <c r="C11913" s="3" t="s">
        <v>5381</v>
      </c>
      <c r="D11913" s="26">
        <v>0</v>
      </c>
    </row>
    <row r="11914" spans="3:4" x14ac:dyDescent="0.35">
      <c r="C11914" s="3" t="s">
        <v>6702</v>
      </c>
      <c r="D11914" s="26">
        <v>0</v>
      </c>
    </row>
    <row r="11915" spans="3:4" x14ac:dyDescent="0.35">
      <c r="C11915" s="3" t="s">
        <v>5382</v>
      </c>
      <c r="D11915" s="26">
        <v>0</v>
      </c>
    </row>
    <row r="11916" spans="3:4" x14ac:dyDescent="0.35">
      <c r="C11916" s="3" t="s">
        <v>6710</v>
      </c>
      <c r="D11916" s="26">
        <v>0</v>
      </c>
    </row>
    <row r="11917" spans="3:4" x14ac:dyDescent="0.35">
      <c r="C11917" s="3" t="s">
        <v>5383</v>
      </c>
      <c r="D11917" s="26">
        <v>0</v>
      </c>
    </row>
    <row r="11918" spans="3:4" x14ac:dyDescent="0.35">
      <c r="C11918" s="3" t="s">
        <v>6718</v>
      </c>
      <c r="D11918" s="26">
        <v>0</v>
      </c>
    </row>
    <row r="11919" spans="3:4" x14ac:dyDescent="0.35">
      <c r="C11919" s="3" t="s">
        <v>5384</v>
      </c>
      <c r="D11919" s="26">
        <v>0</v>
      </c>
    </row>
    <row r="11920" spans="3:4" x14ac:dyDescent="0.35">
      <c r="C11920" s="3" t="s">
        <v>6726</v>
      </c>
      <c r="D11920" s="26">
        <v>0</v>
      </c>
    </row>
    <row r="11921" spans="3:4" x14ac:dyDescent="0.35">
      <c r="C11921" s="3" t="s">
        <v>5385</v>
      </c>
      <c r="D11921" s="26">
        <v>0</v>
      </c>
    </row>
    <row r="11922" spans="3:4" x14ac:dyDescent="0.35">
      <c r="C11922" s="3" t="s">
        <v>6734</v>
      </c>
      <c r="D11922" s="26">
        <v>0</v>
      </c>
    </row>
    <row r="11923" spans="3:4" x14ac:dyDescent="0.35">
      <c r="C11923" s="3" t="s">
        <v>5386</v>
      </c>
      <c r="D11923" s="26">
        <v>0</v>
      </c>
    </row>
    <row r="11924" spans="3:4" x14ac:dyDescent="0.35">
      <c r="C11924" s="3" t="s">
        <v>6742</v>
      </c>
      <c r="D11924" s="26">
        <v>0</v>
      </c>
    </row>
    <row r="11925" spans="3:4" x14ac:dyDescent="0.35">
      <c r="C11925" s="3" t="s">
        <v>5387</v>
      </c>
      <c r="D11925" s="26">
        <v>0</v>
      </c>
    </row>
    <row r="11926" spans="3:4" x14ac:dyDescent="0.35">
      <c r="C11926" s="3" t="s">
        <v>6750</v>
      </c>
      <c r="D11926" s="26">
        <v>0</v>
      </c>
    </row>
    <row r="11927" spans="3:4" x14ac:dyDescent="0.35">
      <c r="C11927" s="3" t="s">
        <v>5388</v>
      </c>
      <c r="D11927" s="26">
        <v>0</v>
      </c>
    </row>
    <row r="11928" spans="3:4" x14ac:dyDescent="0.35">
      <c r="C11928" s="3" t="s">
        <v>6758</v>
      </c>
      <c r="D11928" s="26">
        <v>0</v>
      </c>
    </row>
    <row r="11929" spans="3:4" x14ac:dyDescent="0.35">
      <c r="C11929" s="3" t="s">
        <v>5389</v>
      </c>
      <c r="D11929" s="26">
        <v>0</v>
      </c>
    </row>
    <row r="11930" spans="3:4" x14ac:dyDescent="0.35">
      <c r="C11930" s="3" t="s">
        <v>6766</v>
      </c>
      <c r="D11930" s="26">
        <v>0</v>
      </c>
    </row>
    <row r="11931" spans="3:4" x14ac:dyDescent="0.35">
      <c r="C11931" s="3" t="s">
        <v>5390</v>
      </c>
      <c r="D11931" s="26">
        <v>0</v>
      </c>
    </row>
    <row r="11932" spans="3:4" x14ac:dyDescent="0.35">
      <c r="C11932" s="3" t="s">
        <v>6774</v>
      </c>
      <c r="D11932" s="26">
        <v>0</v>
      </c>
    </row>
    <row r="11933" spans="3:4" x14ac:dyDescent="0.35">
      <c r="C11933" s="3" t="s">
        <v>5391</v>
      </c>
      <c r="D11933" s="26">
        <v>0</v>
      </c>
    </row>
    <row r="11934" spans="3:4" x14ac:dyDescent="0.35">
      <c r="C11934" s="3" t="s">
        <v>6782</v>
      </c>
      <c r="D11934" s="26">
        <v>0</v>
      </c>
    </row>
    <row r="11935" spans="3:4" x14ac:dyDescent="0.35">
      <c r="C11935" s="3" t="s">
        <v>5392</v>
      </c>
      <c r="D11935" s="26">
        <v>0</v>
      </c>
    </row>
    <row r="11936" spans="3:4" x14ac:dyDescent="0.35">
      <c r="C11936" s="3" t="s">
        <v>6790</v>
      </c>
      <c r="D11936" s="26">
        <v>0</v>
      </c>
    </row>
    <row r="11937" spans="3:4" x14ac:dyDescent="0.35">
      <c r="C11937" s="3" t="s">
        <v>5393</v>
      </c>
      <c r="D11937" s="26">
        <v>0</v>
      </c>
    </row>
    <row r="11938" spans="3:4" x14ac:dyDescent="0.35">
      <c r="C11938" s="3" t="s">
        <v>6798</v>
      </c>
      <c r="D11938" s="26">
        <v>0</v>
      </c>
    </row>
    <row r="11939" spans="3:4" x14ac:dyDescent="0.35">
      <c r="C11939" s="3" t="s">
        <v>5394</v>
      </c>
      <c r="D11939" s="26">
        <v>0</v>
      </c>
    </row>
    <row r="11940" spans="3:4" x14ac:dyDescent="0.35">
      <c r="C11940" s="3" t="s">
        <v>6806</v>
      </c>
      <c r="D11940" s="26">
        <v>0</v>
      </c>
    </row>
    <row r="11941" spans="3:4" x14ac:dyDescent="0.35">
      <c r="C11941" s="3" t="s">
        <v>5395</v>
      </c>
      <c r="D11941" s="26">
        <v>0</v>
      </c>
    </row>
    <row r="11942" spans="3:4" x14ac:dyDescent="0.35">
      <c r="C11942" s="3" t="s">
        <v>6814</v>
      </c>
      <c r="D11942" s="26">
        <v>0</v>
      </c>
    </row>
    <row r="11943" spans="3:4" x14ac:dyDescent="0.35">
      <c r="C11943" s="3" t="s">
        <v>5396</v>
      </c>
      <c r="D11943" s="26">
        <v>0</v>
      </c>
    </row>
    <row r="11944" spans="3:4" x14ac:dyDescent="0.35">
      <c r="C11944" s="3" t="s">
        <v>6822</v>
      </c>
      <c r="D11944" s="26">
        <v>0</v>
      </c>
    </row>
    <row r="11945" spans="3:4" x14ac:dyDescent="0.35">
      <c r="C11945" s="3" t="s">
        <v>5397</v>
      </c>
      <c r="D11945" s="26">
        <v>0</v>
      </c>
    </row>
    <row r="11946" spans="3:4" x14ac:dyDescent="0.35">
      <c r="C11946" s="3" t="s">
        <v>6830</v>
      </c>
      <c r="D11946" s="26">
        <v>0</v>
      </c>
    </row>
    <row r="11947" spans="3:4" x14ac:dyDescent="0.35">
      <c r="C11947" s="3" t="s">
        <v>5398</v>
      </c>
      <c r="D11947" s="26">
        <v>0</v>
      </c>
    </row>
    <row r="11948" spans="3:4" x14ac:dyDescent="0.35">
      <c r="C11948" s="3" t="s">
        <v>6838</v>
      </c>
      <c r="D11948" s="26">
        <v>0</v>
      </c>
    </row>
    <row r="11949" spans="3:4" x14ac:dyDescent="0.35">
      <c r="C11949" s="3" t="s">
        <v>5399</v>
      </c>
      <c r="D11949" s="26">
        <v>0</v>
      </c>
    </row>
    <row r="11950" spans="3:4" x14ac:dyDescent="0.35">
      <c r="C11950" s="3" t="s">
        <v>6846</v>
      </c>
      <c r="D11950" s="26">
        <v>0</v>
      </c>
    </row>
    <row r="11951" spans="3:4" x14ac:dyDescent="0.35">
      <c r="C11951" s="3" t="s">
        <v>5400</v>
      </c>
      <c r="D11951" s="26">
        <v>0</v>
      </c>
    </row>
    <row r="11952" spans="3:4" x14ac:dyDescent="0.35">
      <c r="C11952" s="3" t="s">
        <v>6854</v>
      </c>
      <c r="D11952" s="26">
        <v>0</v>
      </c>
    </row>
    <row r="11953" spans="3:4" x14ac:dyDescent="0.35">
      <c r="C11953" s="3" t="s">
        <v>5401</v>
      </c>
      <c r="D11953" s="26">
        <v>0</v>
      </c>
    </row>
    <row r="11954" spans="3:4" x14ac:dyDescent="0.35">
      <c r="C11954" s="3" t="s">
        <v>6862</v>
      </c>
      <c r="D11954" s="26">
        <v>0</v>
      </c>
    </row>
    <row r="11955" spans="3:4" x14ac:dyDescent="0.35">
      <c r="C11955" s="3" t="s">
        <v>5402</v>
      </c>
      <c r="D11955" s="26">
        <v>0</v>
      </c>
    </row>
    <row r="11956" spans="3:4" x14ac:dyDescent="0.35">
      <c r="C11956" s="3" t="s">
        <v>6870</v>
      </c>
      <c r="D11956" s="26">
        <v>0</v>
      </c>
    </row>
    <row r="11957" spans="3:4" x14ac:dyDescent="0.35">
      <c r="C11957" s="3" t="s">
        <v>5403</v>
      </c>
      <c r="D11957" s="26">
        <v>0</v>
      </c>
    </row>
    <row r="11958" spans="3:4" x14ac:dyDescent="0.35">
      <c r="C11958" s="3" t="s">
        <v>6878</v>
      </c>
      <c r="D11958" s="26">
        <v>0</v>
      </c>
    </row>
    <row r="11959" spans="3:4" x14ac:dyDescent="0.35">
      <c r="C11959" s="3" t="s">
        <v>5404</v>
      </c>
      <c r="D11959" s="26">
        <v>0</v>
      </c>
    </row>
    <row r="11960" spans="3:4" x14ac:dyDescent="0.35">
      <c r="C11960" s="3" t="s">
        <v>6886</v>
      </c>
      <c r="D11960" s="26">
        <v>0</v>
      </c>
    </row>
    <row r="11961" spans="3:4" x14ac:dyDescent="0.35">
      <c r="C11961" s="3" t="s">
        <v>5405</v>
      </c>
      <c r="D11961" s="26">
        <v>0</v>
      </c>
    </row>
    <row r="11962" spans="3:4" x14ac:dyDescent="0.35">
      <c r="C11962" s="3" t="s">
        <v>6894</v>
      </c>
      <c r="D11962" s="26">
        <v>0</v>
      </c>
    </row>
    <row r="11963" spans="3:4" x14ac:dyDescent="0.35">
      <c r="C11963" s="3" t="s">
        <v>5406</v>
      </c>
      <c r="D11963" s="26">
        <v>0</v>
      </c>
    </row>
    <row r="11964" spans="3:4" x14ac:dyDescent="0.35">
      <c r="C11964" s="3" t="s">
        <v>6902</v>
      </c>
      <c r="D11964" s="26">
        <v>0</v>
      </c>
    </row>
    <row r="11965" spans="3:4" x14ac:dyDescent="0.35">
      <c r="C11965" s="3" t="s">
        <v>5407</v>
      </c>
      <c r="D11965" s="26">
        <v>0</v>
      </c>
    </row>
    <row r="11966" spans="3:4" x14ac:dyDescent="0.35">
      <c r="C11966" s="3" t="s">
        <v>6910</v>
      </c>
      <c r="D11966" s="26">
        <v>0</v>
      </c>
    </row>
    <row r="11967" spans="3:4" x14ac:dyDescent="0.35">
      <c r="C11967" s="3" t="s">
        <v>5408</v>
      </c>
      <c r="D11967" s="26">
        <v>0</v>
      </c>
    </row>
    <row r="11968" spans="3:4" x14ac:dyDescent="0.35">
      <c r="C11968" s="3" t="s">
        <v>6918</v>
      </c>
      <c r="D11968" s="26">
        <v>0</v>
      </c>
    </row>
    <row r="11969" spans="3:4" x14ac:dyDescent="0.35">
      <c r="C11969" s="3" t="s">
        <v>5409</v>
      </c>
      <c r="D11969" s="26">
        <v>0</v>
      </c>
    </row>
    <row r="11970" spans="3:4" x14ac:dyDescent="0.35">
      <c r="C11970" s="3" t="s">
        <v>6926</v>
      </c>
      <c r="D11970" s="26">
        <v>0</v>
      </c>
    </row>
    <row r="11971" spans="3:4" x14ac:dyDescent="0.35">
      <c r="C11971" s="3" t="s">
        <v>5410</v>
      </c>
      <c r="D11971" s="26">
        <v>0</v>
      </c>
    </row>
    <row r="11972" spans="3:4" x14ac:dyDescent="0.35">
      <c r="C11972" s="3" t="s">
        <v>6934</v>
      </c>
      <c r="D11972" s="26">
        <v>0</v>
      </c>
    </row>
    <row r="11973" spans="3:4" x14ac:dyDescent="0.35">
      <c r="C11973" s="3" t="s">
        <v>5411</v>
      </c>
      <c r="D11973" s="26">
        <v>0</v>
      </c>
    </row>
    <row r="11974" spans="3:4" x14ac:dyDescent="0.35">
      <c r="C11974" s="3" t="s">
        <v>6942</v>
      </c>
      <c r="D11974" s="26">
        <v>0</v>
      </c>
    </row>
    <row r="11975" spans="3:4" x14ac:dyDescent="0.35">
      <c r="C11975" s="3" t="s">
        <v>5412</v>
      </c>
      <c r="D11975" s="26">
        <v>0</v>
      </c>
    </row>
    <row r="11976" spans="3:4" x14ac:dyDescent="0.35">
      <c r="C11976" s="3" t="s">
        <v>6950</v>
      </c>
      <c r="D11976" s="26">
        <v>0</v>
      </c>
    </row>
    <row r="11977" spans="3:4" x14ac:dyDescent="0.35">
      <c r="C11977" s="3" t="s">
        <v>5413</v>
      </c>
      <c r="D11977" s="26">
        <v>0</v>
      </c>
    </row>
    <row r="11978" spans="3:4" x14ac:dyDescent="0.35">
      <c r="C11978" s="3" t="s">
        <v>6958</v>
      </c>
      <c r="D11978" s="26">
        <v>0</v>
      </c>
    </row>
    <row r="11979" spans="3:4" x14ac:dyDescent="0.35">
      <c r="C11979" s="3" t="s">
        <v>5414</v>
      </c>
      <c r="D11979" s="26">
        <v>0</v>
      </c>
    </row>
    <row r="11980" spans="3:4" x14ac:dyDescent="0.35">
      <c r="C11980" s="3" t="s">
        <v>6966</v>
      </c>
      <c r="D11980" s="26">
        <v>0</v>
      </c>
    </row>
    <row r="11981" spans="3:4" x14ac:dyDescent="0.35">
      <c r="C11981" s="3" t="s">
        <v>5415</v>
      </c>
      <c r="D11981" s="26">
        <v>0</v>
      </c>
    </row>
    <row r="11982" spans="3:4" x14ac:dyDescent="0.35">
      <c r="C11982" s="3" t="s">
        <v>6974</v>
      </c>
      <c r="D11982" s="26">
        <v>0</v>
      </c>
    </row>
    <row r="11983" spans="3:4" x14ac:dyDescent="0.35">
      <c r="C11983" s="3" t="s">
        <v>5416</v>
      </c>
      <c r="D11983" s="26">
        <v>0</v>
      </c>
    </row>
    <row r="11984" spans="3:4" x14ac:dyDescent="0.35">
      <c r="C11984" s="3" t="s">
        <v>6982</v>
      </c>
      <c r="D11984" s="26">
        <v>0</v>
      </c>
    </row>
    <row r="11985" spans="3:4" x14ac:dyDescent="0.35">
      <c r="C11985" s="3" t="s">
        <v>5417</v>
      </c>
      <c r="D11985" s="26">
        <v>0</v>
      </c>
    </row>
    <row r="11986" spans="3:4" x14ac:dyDescent="0.35">
      <c r="C11986" s="3" t="s">
        <v>6990</v>
      </c>
      <c r="D11986" s="26">
        <v>0</v>
      </c>
    </row>
    <row r="11987" spans="3:4" x14ac:dyDescent="0.35">
      <c r="C11987" s="3" t="s">
        <v>5418</v>
      </c>
      <c r="D11987" s="26">
        <v>0</v>
      </c>
    </row>
    <row r="11988" spans="3:4" x14ac:dyDescent="0.35">
      <c r="C11988" s="3" t="s">
        <v>6998</v>
      </c>
      <c r="D11988" s="26">
        <v>0</v>
      </c>
    </row>
    <row r="11989" spans="3:4" x14ac:dyDescent="0.35">
      <c r="C11989" s="3" t="s">
        <v>5419</v>
      </c>
      <c r="D11989" s="26">
        <v>0</v>
      </c>
    </row>
    <row r="11990" spans="3:4" x14ac:dyDescent="0.35">
      <c r="C11990" s="3" t="s">
        <v>7006</v>
      </c>
      <c r="D11990" s="26">
        <v>0</v>
      </c>
    </row>
    <row r="11991" spans="3:4" x14ac:dyDescent="0.35">
      <c r="C11991" s="3" t="s">
        <v>5420</v>
      </c>
      <c r="D11991" s="26">
        <v>0</v>
      </c>
    </row>
    <row r="11992" spans="3:4" x14ac:dyDescent="0.35">
      <c r="C11992" s="3" t="s">
        <v>7014</v>
      </c>
      <c r="D11992" s="26">
        <v>0</v>
      </c>
    </row>
    <row r="11993" spans="3:4" x14ac:dyDescent="0.35">
      <c r="C11993" s="3" t="s">
        <v>5421</v>
      </c>
      <c r="D11993" s="26">
        <v>0</v>
      </c>
    </row>
    <row r="11994" spans="3:4" x14ac:dyDescent="0.35">
      <c r="C11994" s="3" t="s">
        <v>7022</v>
      </c>
      <c r="D11994" s="26">
        <v>0</v>
      </c>
    </row>
    <row r="11995" spans="3:4" x14ac:dyDescent="0.35">
      <c r="C11995" s="3" t="s">
        <v>5422</v>
      </c>
      <c r="D11995" s="26">
        <v>0</v>
      </c>
    </row>
    <row r="11996" spans="3:4" x14ac:dyDescent="0.35">
      <c r="C11996" s="3" t="s">
        <v>7030</v>
      </c>
      <c r="D11996" s="26">
        <v>0</v>
      </c>
    </row>
    <row r="11997" spans="3:4" x14ac:dyDescent="0.35">
      <c r="C11997" s="3" t="s">
        <v>5423</v>
      </c>
      <c r="D11997" s="26">
        <v>0</v>
      </c>
    </row>
    <row r="11998" spans="3:4" x14ac:dyDescent="0.35">
      <c r="C11998" s="3" t="s">
        <v>7038</v>
      </c>
      <c r="D11998" s="26">
        <v>0</v>
      </c>
    </row>
    <row r="11999" spans="3:4" x14ac:dyDescent="0.35">
      <c r="C11999" s="3" t="s">
        <v>5424</v>
      </c>
      <c r="D11999" s="26">
        <v>0</v>
      </c>
    </row>
    <row r="12000" spans="3:4" x14ac:dyDescent="0.35">
      <c r="C12000" s="3" t="s">
        <v>7046</v>
      </c>
      <c r="D12000" s="26">
        <v>0</v>
      </c>
    </row>
    <row r="12001" spans="3:4" x14ac:dyDescent="0.35">
      <c r="C12001" s="3" t="s">
        <v>5425</v>
      </c>
      <c r="D12001" s="26">
        <v>0</v>
      </c>
    </row>
    <row r="12002" spans="3:4" x14ac:dyDescent="0.35">
      <c r="C12002" s="3" t="s">
        <v>7054</v>
      </c>
      <c r="D12002" s="26">
        <v>0</v>
      </c>
    </row>
    <row r="12003" spans="3:4" x14ac:dyDescent="0.35">
      <c r="C12003" s="3" t="s">
        <v>5426</v>
      </c>
      <c r="D12003" s="26">
        <v>0</v>
      </c>
    </row>
    <row r="12004" spans="3:4" x14ac:dyDescent="0.35">
      <c r="C12004" s="3" t="s">
        <v>7062</v>
      </c>
      <c r="D12004" s="26">
        <v>0</v>
      </c>
    </row>
    <row r="12005" spans="3:4" x14ac:dyDescent="0.35">
      <c r="C12005" s="3" t="s">
        <v>5427</v>
      </c>
      <c r="D12005" s="26">
        <v>0</v>
      </c>
    </row>
    <row r="12006" spans="3:4" x14ac:dyDescent="0.35">
      <c r="C12006" s="3" t="s">
        <v>7070</v>
      </c>
      <c r="D12006" s="26">
        <v>0</v>
      </c>
    </row>
    <row r="12007" spans="3:4" x14ac:dyDescent="0.35">
      <c r="C12007" s="3" t="s">
        <v>5428</v>
      </c>
      <c r="D12007" s="26">
        <v>0</v>
      </c>
    </row>
    <row r="12008" spans="3:4" x14ac:dyDescent="0.35">
      <c r="C12008" s="3" t="s">
        <v>7078</v>
      </c>
      <c r="D12008" s="26">
        <v>0</v>
      </c>
    </row>
    <row r="12009" spans="3:4" x14ac:dyDescent="0.35">
      <c r="C12009" s="3" t="s">
        <v>5429</v>
      </c>
      <c r="D12009" s="26">
        <v>0</v>
      </c>
    </row>
    <row r="12010" spans="3:4" x14ac:dyDescent="0.35">
      <c r="C12010" s="3" t="s">
        <v>7086</v>
      </c>
      <c r="D12010" s="26">
        <v>0</v>
      </c>
    </row>
    <row r="12011" spans="3:4" x14ac:dyDescent="0.35">
      <c r="C12011" s="3" t="s">
        <v>5430</v>
      </c>
      <c r="D12011" s="26">
        <v>0</v>
      </c>
    </row>
    <row r="12012" spans="3:4" x14ac:dyDescent="0.35">
      <c r="C12012" s="3" t="s">
        <v>7094</v>
      </c>
      <c r="D12012" s="26">
        <v>0</v>
      </c>
    </row>
    <row r="12013" spans="3:4" x14ac:dyDescent="0.35">
      <c r="C12013" s="3" t="s">
        <v>5431</v>
      </c>
      <c r="D12013" s="26">
        <v>0</v>
      </c>
    </row>
    <row r="12014" spans="3:4" x14ac:dyDescent="0.35">
      <c r="C12014" s="3" t="s">
        <v>7102</v>
      </c>
      <c r="D12014" s="26">
        <v>0</v>
      </c>
    </row>
    <row r="12015" spans="3:4" x14ac:dyDescent="0.35">
      <c r="C12015" s="3" t="s">
        <v>5432</v>
      </c>
      <c r="D12015" s="26">
        <v>0</v>
      </c>
    </row>
    <row r="12016" spans="3:4" x14ac:dyDescent="0.35">
      <c r="C12016" s="3" t="s">
        <v>7110</v>
      </c>
      <c r="D12016" s="26">
        <v>0</v>
      </c>
    </row>
    <row r="12017" spans="3:4" x14ac:dyDescent="0.35">
      <c r="C12017" s="3" t="s">
        <v>5433</v>
      </c>
      <c r="D12017" s="26">
        <v>0</v>
      </c>
    </row>
    <row r="12018" spans="3:4" x14ac:dyDescent="0.35">
      <c r="C12018" s="3" t="s">
        <v>7118</v>
      </c>
      <c r="D12018" s="26">
        <v>0</v>
      </c>
    </row>
    <row r="12019" spans="3:4" x14ac:dyDescent="0.35">
      <c r="C12019" s="3" t="s">
        <v>5434</v>
      </c>
      <c r="D12019" s="26">
        <v>0</v>
      </c>
    </row>
    <row r="12020" spans="3:4" x14ac:dyDescent="0.35">
      <c r="C12020" s="3" t="s">
        <v>7126</v>
      </c>
      <c r="D12020" s="26">
        <v>0</v>
      </c>
    </row>
    <row r="12021" spans="3:4" x14ac:dyDescent="0.35">
      <c r="C12021" s="3" t="s">
        <v>5435</v>
      </c>
      <c r="D12021" s="26">
        <v>0</v>
      </c>
    </row>
    <row r="12022" spans="3:4" x14ac:dyDescent="0.35">
      <c r="C12022" s="3" t="s">
        <v>7134</v>
      </c>
      <c r="D12022" s="26">
        <v>0</v>
      </c>
    </row>
    <row r="12023" spans="3:4" x14ac:dyDescent="0.35">
      <c r="C12023" s="3" t="s">
        <v>5436</v>
      </c>
      <c r="D12023" s="26">
        <v>0</v>
      </c>
    </row>
    <row r="12024" spans="3:4" x14ac:dyDescent="0.35">
      <c r="C12024" s="3" t="s">
        <v>7142</v>
      </c>
      <c r="D12024" s="26">
        <v>0</v>
      </c>
    </row>
    <row r="12025" spans="3:4" x14ac:dyDescent="0.35">
      <c r="C12025" s="3" t="s">
        <v>5437</v>
      </c>
      <c r="D12025" s="26">
        <v>0</v>
      </c>
    </row>
    <row r="12026" spans="3:4" x14ac:dyDescent="0.35">
      <c r="C12026" s="3" t="s">
        <v>7150</v>
      </c>
      <c r="D12026" s="26">
        <v>0</v>
      </c>
    </row>
    <row r="12027" spans="3:4" x14ac:dyDescent="0.35">
      <c r="C12027" s="3" t="s">
        <v>5438</v>
      </c>
      <c r="D12027" s="26">
        <v>0</v>
      </c>
    </row>
    <row r="12028" spans="3:4" x14ac:dyDescent="0.35">
      <c r="C12028" s="3" t="s">
        <v>7158</v>
      </c>
      <c r="D12028" s="26">
        <v>0</v>
      </c>
    </row>
    <row r="12029" spans="3:4" x14ac:dyDescent="0.35">
      <c r="C12029" s="3" t="s">
        <v>5439</v>
      </c>
      <c r="D12029" s="26">
        <v>0</v>
      </c>
    </row>
    <row r="12030" spans="3:4" x14ac:dyDescent="0.35">
      <c r="C12030" s="3" t="s">
        <v>7166</v>
      </c>
      <c r="D12030" s="26">
        <v>0</v>
      </c>
    </row>
    <row r="12031" spans="3:4" x14ac:dyDescent="0.35">
      <c r="C12031" s="3" t="s">
        <v>5440</v>
      </c>
      <c r="D12031" s="26">
        <v>0</v>
      </c>
    </row>
    <row r="12032" spans="3:4" x14ac:dyDescent="0.35">
      <c r="C12032" s="3" t="s">
        <v>7174</v>
      </c>
      <c r="D12032" s="26">
        <v>0</v>
      </c>
    </row>
    <row r="12033" spans="3:4" x14ac:dyDescent="0.35">
      <c r="C12033" s="3" t="s">
        <v>5441</v>
      </c>
      <c r="D12033" s="26">
        <v>0</v>
      </c>
    </row>
    <row r="12034" spans="3:4" x14ac:dyDescent="0.35">
      <c r="C12034" s="3" t="s">
        <v>7182</v>
      </c>
      <c r="D12034" s="26">
        <v>0</v>
      </c>
    </row>
    <row r="12035" spans="3:4" x14ac:dyDescent="0.35">
      <c r="C12035" s="3" t="s">
        <v>5442</v>
      </c>
      <c r="D12035" s="26">
        <v>0</v>
      </c>
    </row>
    <row r="12036" spans="3:4" x14ac:dyDescent="0.35">
      <c r="C12036" s="3" t="s">
        <v>7190</v>
      </c>
      <c r="D12036" s="26">
        <v>0</v>
      </c>
    </row>
    <row r="12037" spans="3:4" x14ac:dyDescent="0.35">
      <c r="C12037" s="3" t="s">
        <v>5443</v>
      </c>
      <c r="D12037" s="26">
        <v>0</v>
      </c>
    </row>
    <row r="12038" spans="3:4" x14ac:dyDescent="0.35">
      <c r="C12038" s="3" t="s">
        <v>7198</v>
      </c>
      <c r="D12038" s="26">
        <v>0</v>
      </c>
    </row>
    <row r="12039" spans="3:4" x14ac:dyDescent="0.35">
      <c r="C12039" s="3" t="s">
        <v>5444</v>
      </c>
      <c r="D12039" s="26">
        <v>0</v>
      </c>
    </row>
    <row r="12040" spans="3:4" x14ac:dyDescent="0.35">
      <c r="C12040" s="3" t="s">
        <v>7206</v>
      </c>
      <c r="D12040" s="26">
        <v>0</v>
      </c>
    </row>
    <row r="12041" spans="3:4" x14ac:dyDescent="0.35">
      <c r="C12041" s="3" t="s">
        <v>5445</v>
      </c>
      <c r="D12041" s="26">
        <v>0</v>
      </c>
    </row>
    <row r="12042" spans="3:4" x14ac:dyDescent="0.35">
      <c r="C12042" s="3" t="s">
        <v>7214</v>
      </c>
      <c r="D12042" s="26">
        <v>0</v>
      </c>
    </row>
    <row r="12043" spans="3:4" x14ac:dyDescent="0.35">
      <c r="C12043" s="3" t="s">
        <v>5446</v>
      </c>
      <c r="D12043" s="26">
        <v>0</v>
      </c>
    </row>
    <row r="12044" spans="3:4" x14ac:dyDescent="0.35">
      <c r="C12044" s="3" t="s">
        <v>7222</v>
      </c>
      <c r="D12044" s="26">
        <v>0</v>
      </c>
    </row>
    <row r="12045" spans="3:4" x14ac:dyDescent="0.35">
      <c r="C12045" s="3" t="s">
        <v>5447</v>
      </c>
      <c r="D12045" s="26">
        <v>0</v>
      </c>
    </row>
    <row r="12046" spans="3:4" x14ac:dyDescent="0.35">
      <c r="C12046" s="3" t="s">
        <v>7230</v>
      </c>
      <c r="D12046" s="26">
        <v>0</v>
      </c>
    </row>
    <row r="12047" spans="3:4" x14ac:dyDescent="0.35">
      <c r="C12047" s="3" t="s">
        <v>5448</v>
      </c>
      <c r="D12047" s="26">
        <v>0</v>
      </c>
    </row>
    <row r="12048" spans="3:4" x14ac:dyDescent="0.35">
      <c r="C12048" s="3" t="s">
        <v>7238</v>
      </c>
      <c r="D12048" s="26">
        <v>0</v>
      </c>
    </row>
    <row r="12049" spans="3:4" x14ac:dyDescent="0.35">
      <c r="C12049" s="3" t="s">
        <v>5449</v>
      </c>
      <c r="D12049" s="26">
        <v>0</v>
      </c>
    </row>
    <row r="12050" spans="3:4" x14ac:dyDescent="0.35">
      <c r="C12050" s="3" t="s">
        <v>7246</v>
      </c>
      <c r="D12050" s="26">
        <v>0</v>
      </c>
    </row>
    <row r="12051" spans="3:4" x14ac:dyDescent="0.35">
      <c r="C12051" s="3" t="s">
        <v>5450</v>
      </c>
      <c r="D12051" s="26">
        <v>0</v>
      </c>
    </row>
    <row r="12052" spans="3:4" x14ac:dyDescent="0.35">
      <c r="C12052" s="3" t="s">
        <v>7254</v>
      </c>
      <c r="D12052" s="26">
        <v>0</v>
      </c>
    </row>
    <row r="12053" spans="3:4" x14ac:dyDescent="0.35">
      <c r="C12053" s="3" t="s">
        <v>5451</v>
      </c>
      <c r="D12053" s="26">
        <v>0</v>
      </c>
    </row>
    <row r="12054" spans="3:4" x14ac:dyDescent="0.35">
      <c r="C12054" s="3" t="s">
        <v>7262</v>
      </c>
      <c r="D12054" s="26">
        <v>0</v>
      </c>
    </row>
    <row r="12055" spans="3:4" x14ac:dyDescent="0.35">
      <c r="C12055" s="3" t="s">
        <v>5452</v>
      </c>
      <c r="D12055" s="26">
        <v>0</v>
      </c>
    </row>
    <row r="12056" spans="3:4" x14ac:dyDescent="0.35">
      <c r="C12056" s="3" t="s">
        <v>7270</v>
      </c>
      <c r="D12056" s="26">
        <v>0</v>
      </c>
    </row>
    <row r="12057" spans="3:4" x14ac:dyDescent="0.35">
      <c r="C12057" s="3" t="s">
        <v>5453</v>
      </c>
      <c r="D12057" s="26">
        <v>0</v>
      </c>
    </row>
    <row r="12058" spans="3:4" x14ac:dyDescent="0.35">
      <c r="C12058" s="3" t="s">
        <v>7278</v>
      </c>
      <c r="D12058" s="26">
        <v>0</v>
      </c>
    </row>
    <row r="12059" spans="3:4" x14ac:dyDescent="0.35">
      <c r="C12059" s="3" t="s">
        <v>5454</v>
      </c>
      <c r="D12059" s="26">
        <v>0</v>
      </c>
    </row>
    <row r="12060" spans="3:4" x14ac:dyDescent="0.35">
      <c r="C12060" s="3" t="s">
        <v>7286</v>
      </c>
      <c r="D12060" s="26">
        <v>0</v>
      </c>
    </row>
    <row r="12061" spans="3:4" x14ac:dyDescent="0.35">
      <c r="C12061" s="3" t="s">
        <v>5455</v>
      </c>
      <c r="D12061" s="26">
        <v>0</v>
      </c>
    </row>
    <row r="12062" spans="3:4" x14ac:dyDescent="0.35">
      <c r="C12062" s="3" t="s">
        <v>7294</v>
      </c>
      <c r="D12062" s="26">
        <v>0</v>
      </c>
    </row>
    <row r="12063" spans="3:4" x14ac:dyDescent="0.35">
      <c r="C12063" s="3" t="s">
        <v>5456</v>
      </c>
      <c r="D12063" s="26">
        <v>0</v>
      </c>
    </row>
    <row r="12064" spans="3:4" x14ac:dyDescent="0.35">
      <c r="C12064" s="3" t="s">
        <v>7302</v>
      </c>
      <c r="D12064" s="26">
        <v>0</v>
      </c>
    </row>
    <row r="12065" spans="3:4" x14ac:dyDescent="0.35">
      <c r="C12065" s="3" t="s">
        <v>5457</v>
      </c>
      <c r="D12065" s="26">
        <v>0</v>
      </c>
    </row>
    <row r="12066" spans="3:4" x14ac:dyDescent="0.35">
      <c r="C12066" s="3" t="s">
        <v>7310</v>
      </c>
      <c r="D12066" s="26">
        <v>0</v>
      </c>
    </row>
    <row r="12067" spans="3:4" x14ac:dyDescent="0.35">
      <c r="C12067" s="3" t="s">
        <v>5458</v>
      </c>
      <c r="D12067" s="26">
        <v>0</v>
      </c>
    </row>
    <row r="12068" spans="3:4" x14ac:dyDescent="0.35">
      <c r="C12068" s="3" t="s">
        <v>7318</v>
      </c>
      <c r="D12068" s="26">
        <v>0</v>
      </c>
    </row>
    <row r="12069" spans="3:4" x14ac:dyDescent="0.35">
      <c r="C12069" s="3" t="s">
        <v>5459</v>
      </c>
      <c r="D12069" s="26">
        <v>0</v>
      </c>
    </row>
    <row r="12070" spans="3:4" x14ac:dyDescent="0.35">
      <c r="C12070" s="3" t="s">
        <v>7326</v>
      </c>
      <c r="D12070" s="26">
        <v>0</v>
      </c>
    </row>
    <row r="12071" spans="3:4" x14ac:dyDescent="0.35">
      <c r="C12071" s="3" t="s">
        <v>5460</v>
      </c>
      <c r="D12071" s="26">
        <v>0</v>
      </c>
    </row>
    <row r="12072" spans="3:4" x14ac:dyDescent="0.35">
      <c r="C12072" s="3" t="s">
        <v>7334</v>
      </c>
      <c r="D12072" s="26">
        <v>0</v>
      </c>
    </row>
    <row r="12073" spans="3:4" x14ac:dyDescent="0.35">
      <c r="C12073" s="3" t="s">
        <v>5461</v>
      </c>
      <c r="D12073" s="26">
        <v>0</v>
      </c>
    </row>
    <row r="12074" spans="3:4" x14ac:dyDescent="0.35">
      <c r="C12074" s="3" t="s">
        <v>7342</v>
      </c>
      <c r="D12074" s="26">
        <v>0</v>
      </c>
    </row>
    <row r="12075" spans="3:4" x14ac:dyDescent="0.35">
      <c r="C12075" s="3" t="s">
        <v>5462</v>
      </c>
      <c r="D12075" s="26">
        <v>0</v>
      </c>
    </row>
    <row r="12076" spans="3:4" x14ac:dyDescent="0.35">
      <c r="C12076" s="3" t="s">
        <v>7350</v>
      </c>
      <c r="D12076" s="26">
        <v>0</v>
      </c>
    </row>
    <row r="12077" spans="3:4" x14ac:dyDescent="0.35">
      <c r="C12077" s="3" t="s">
        <v>5463</v>
      </c>
      <c r="D12077" s="26">
        <v>0</v>
      </c>
    </row>
    <row r="12078" spans="3:4" x14ac:dyDescent="0.35">
      <c r="C12078" s="3" t="s">
        <v>7358</v>
      </c>
      <c r="D12078" s="26">
        <v>0</v>
      </c>
    </row>
    <row r="12079" spans="3:4" x14ac:dyDescent="0.35">
      <c r="C12079" s="3" t="s">
        <v>5464</v>
      </c>
      <c r="D12079" s="26">
        <v>0</v>
      </c>
    </row>
    <row r="12080" spans="3:4" x14ac:dyDescent="0.35">
      <c r="C12080" s="3" t="s">
        <v>7366</v>
      </c>
      <c r="D12080" s="26">
        <v>0</v>
      </c>
    </row>
    <row r="12081" spans="3:4" x14ac:dyDescent="0.35">
      <c r="C12081" s="3" t="s">
        <v>5465</v>
      </c>
      <c r="D12081" s="26">
        <v>0</v>
      </c>
    </row>
    <row r="12082" spans="3:4" x14ac:dyDescent="0.35">
      <c r="C12082" s="3" t="s">
        <v>7374</v>
      </c>
      <c r="D12082" s="26">
        <v>0</v>
      </c>
    </row>
    <row r="12083" spans="3:4" x14ac:dyDescent="0.35">
      <c r="C12083" s="3" t="s">
        <v>5466</v>
      </c>
      <c r="D12083" s="26">
        <v>0</v>
      </c>
    </row>
    <row r="12084" spans="3:4" x14ac:dyDescent="0.35">
      <c r="C12084" s="3" t="s">
        <v>7382</v>
      </c>
      <c r="D12084" s="26">
        <v>0</v>
      </c>
    </row>
    <row r="12085" spans="3:4" x14ac:dyDescent="0.35">
      <c r="C12085" s="3" t="s">
        <v>5467</v>
      </c>
      <c r="D12085" s="26">
        <v>0</v>
      </c>
    </row>
    <row r="12086" spans="3:4" x14ac:dyDescent="0.35">
      <c r="C12086" s="3" t="s">
        <v>7390</v>
      </c>
      <c r="D12086" s="26">
        <v>0</v>
      </c>
    </row>
    <row r="12087" spans="3:4" x14ac:dyDescent="0.35">
      <c r="C12087" s="3" t="s">
        <v>5468</v>
      </c>
      <c r="D12087" s="26">
        <v>0</v>
      </c>
    </row>
    <row r="12088" spans="3:4" x14ac:dyDescent="0.35">
      <c r="C12088" s="3" t="s">
        <v>7398</v>
      </c>
      <c r="D12088" s="26">
        <v>0</v>
      </c>
    </row>
    <row r="12089" spans="3:4" x14ac:dyDescent="0.35">
      <c r="C12089" s="3" t="s">
        <v>5469</v>
      </c>
      <c r="D12089" s="26">
        <v>0</v>
      </c>
    </row>
    <row r="12090" spans="3:4" x14ac:dyDescent="0.35">
      <c r="C12090" s="3" t="s">
        <v>7406</v>
      </c>
      <c r="D12090" s="26">
        <v>0</v>
      </c>
    </row>
    <row r="12091" spans="3:4" x14ac:dyDescent="0.35">
      <c r="C12091" s="3" t="s">
        <v>5470</v>
      </c>
      <c r="D12091" s="26">
        <v>0</v>
      </c>
    </row>
    <row r="12092" spans="3:4" x14ac:dyDescent="0.35">
      <c r="C12092" s="3" t="s">
        <v>7414</v>
      </c>
      <c r="D12092" s="26">
        <v>0</v>
      </c>
    </row>
    <row r="12093" spans="3:4" x14ac:dyDescent="0.35">
      <c r="C12093" s="3" t="s">
        <v>5471</v>
      </c>
      <c r="D12093" s="26">
        <v>0</v>
      </c>
    </row>
    <row r="12094" spans="3:4" x14ac:dyDescent="0.35">
      <c r="C12094" s="3" t="s">
        <v>7422</v>
      </c>
      <c r="D12094" s="26">
        <v>0</v>
      </c>
    </row>
    <row r="12095" spans="3:4" x14ac:dyDescent="0.35">
      <c r="C12095" s="3" t="s">
        <v>5472</v>
      </c>
      <c r="D12095" s="26">
        <v>0</v>
      </c>
    </row>
    <row r="12096" spans="3:4" x14ac:dyDescent="0.35">
      <c r="C12096" s="3" t="s">
        <v>7430</v>
      </c>
      <c r="D12096" s="26">
        <v>0</v>
      </c>
    </row>
    <row r="12097" spans="3:4" x14ac:dyDescent="0.35">
      <c r="C12097" s="3" t="s">
        <v>5473</v>
      </c>
      <c r="D12097" s="26">
        <v>0</v>
      </c>
    </row>
    <row r="12098" spans="3:4" x14ac:dyDescent="0.35">
      <c r="C12098" s="3" t="s">
        <v>7447</v>
      </c>
      <c r="D12098" s="26">
        <v>0</v>
      </c>
    </row>
    <row r="12099" spans="3:4" x14ac:dyDescent="0.35">
      <c r="C12099" s="3" t="s">
        <v>5474</v>
      </c>
      <c r="D12099" s="26">
        <v>0</v>
      </c>
    </row>
    <row r="12100" spans="3:4" x14ac:dyDescent="0.35">
      <c r="C12100" s="3" t="s">
        <v>7455</v>
      </c>
      <c r="D12100" s="26">
        <v>0</v>
      </c>
    </row>
    <row r="12101" spans="3:4" x14ac:dyDescent="0.35">
      <c r="C12101" s="3" t="s">
        <v>5475</v>
      </c>
      <c r="D12101" s="26">
        <v>0</v>
      </c>
    </row>
    <row r="12102" spans="3:4" x14ac:dyDescent="0.35">
      <c r="C12102" s="3" t="s">
        <v>7463</v>
      </c>
      <c r="D12102" s="26">
        <v>0</v>
      </c>
    </row>
    <row r="12103" spans="3:4" x14ac:dyDescent="0.35">
      <c r="C12103" s="3" t="s">
        <v>5476</v>
      </c>
      <c r="D12103" s="26">
        <v>0</v>
      </c>
    </row>
    <row r="12104" spans="3:4" x14ac:dyDescent="0.35">
      <c r="C12104" s="3" t="s">
        <v>7471</v>
      </c>
      <c r="D12104" s="26">
        <v>0</v>
      </c>
    </row>
    <row r="12105" spans="3:4" x14ac:dyDescent="0.35">
      <c r="C12105" s="3" t="s">
        <v>5477</v>
      </c>
      <c r="D12105" s="26">
        <v>0</v>
      </c>
    </row>
    <row r="12106" spans="3:4" x14ac:dyDescent="0.35">
      <c r="C12106" s="3" t="s">
        <v>7479</v>
      </c>
      <c r="D12106" s="26">
        <v>0</v>
      </c>
    </row>
    <row r="12107" spans="3:4" x14ac:dyDescent="0.35">
      <c r="C12107" s="3" t="s">
        <v>5478</v>
      </c>
      <c r="D12107" s="26">
        <v>0</v>
      </c>
    </row>
    <row r="12108" spans="3:4" x14ac:dyDescent="0.35">
      <c r="C12108" s="3" t="s">
        <v>6336</v>
      </c>
      <c r="D12108" s="26">
        <v>0</v>
      </c>
    </row>
    <row r="12109" spans="3:4" x14ac:dyDescent="0.35">
      <c r="C12109" s="3" t="s">
        <v>5479</v>
      </c>
      <c r="D12109" s="26">
        <v>0</v>
      </c>
    </row>
    <row r="12110" spans="3:4" x14ac:dyDescent="0.35">
      <c r="C12110" s="3" t="s">
        <v>6340</v>
      </c>
      <c r="D12110" s="26">
        <v>0</v>
      </c>
    </row>
    <row r="12111" spans="3:4" x14ac:dyDescent="0.35">
      <c r="C12111" s="3" t="s">
        <v>5480</v>
      </c>
      <c r="D12111" s="26">
        <v>0</v>
      </c>
    </row>
    <row r="12112" spans="3:4" x14ac:dyDescent="0.35">
      <c r="C12112" s="3" t="s">
        <v>6344</v>
      </c>
      <c r="D12112" s="26">
        <v>0</v>
      </c>
    </row>
    <row r="12113" spans="3:4" x14ac:dyDescent="0.35">
      <c r="C12113" s="3" t="s">
        <v>5481</v>
      </c>
      <c r="D12113" s="26">
        <v>0</v>
      </c>
    </row>
    <row r="12114" spans="3:4" x14ac:dyDescent="0.35">
      <c r="C12114" s="3" t="s">
        <v>6348</v>
      </c>
      <c r="D12114" s="26">
        <v>0</v>
      </c>
    </row>
    <row r="12115" spans="3:4" x14ac:dyDescent="0.35">
      <c r="C12115" s="3" t="s">
        <v>5482</v>
      </c>
      <c r="D12115" s="26">
        <v>0</v>
      </c>
    </row>
    <row r="12116" spans="3:4" x14ac:dyDescent="0.35">
      <c r="C12116" s="3" t="s">
        <v>6352</v>
      </c>
      <c r="D12116" s="26">
        <v>0</v>
      </c>
    </row>
    <row r="12117" spans="3:4" x14ac:dyDescent="0.35">
      <c r="C12117" s="3" t="s">
        <v>5483</v>
      </c>
      <c r="D12117" s="26">
        <v>0</v>
      </c>
    </row>
    <row r="12118" spans="3:4" x14ac:dyDescent="0.35">
      <c r="C12118" s="3" t="s">
        <v>6356</v>
      </c>
      <c r="D12118" s="26">
        <v>0</v>
      </c>
    </row>
    <row r="12119" spans="3:4" x14ac:dyDescent="0.35">
      <c r="C12119" s="3" t="s">
        <v>5484</v>
      </c>
      <c r="D12119" s="26">
        <v>0</v>
      </c>
    </row>
    <row r="12120" spans="3:4" x14ac:dyDescent="0.35">
      <c r="C12120" s="3" t="s">
        <v>6360</v>
      </c>
      <c r="D12120" s="26">
        <v>0</v>
      </c>
    </row>
    <row r="12121" spans="3:4" x14ac:dyDescent="0.35">
      <c r="C12121" s="3" t="s">
        <v>5485</v>
      </c>
      <c r="D12121" s="26">
        <v>0</v>
      </c>
    </row>
    <row r="12122" spans="3:4" x14ac:dyDescent="0.35">
      <c r="C12122" s="3" t="s">
        <v>6364</v>
      </c>
      <c r="D12122" s="26">
        <v>0</v>
      </c>
    </row>
    <row r="12123" spans="3:4" x14ac:dyDescent="0.35">
      <c r="C12123" s="3" t="s">
        <v>5486</v>
      </c>
      <c r="D12123" s="26">
        <v>0</v>
      </c>
    </row>
    <row r="12124" spans="3:4" x14ac:dyDescent="0.35">
      <c r="C12124" s="3" t="s">
        <v>6368</v>
      </c>
      <c r="D12124" s="26">
        <v>0</v>
      </c>
    </row>
    <row r="12125" spans="3:4" x14ac:dyDescent="0.35">
      <c r="C12125" s="3" t="s">
        <v>5487</v>
      </c>
      <c r="D12125" s="26">
        <v>0</v>
      </c>
    </row>
    <row r="12126" spans="3:4" x14ac:dyDescent="0.35">
      <c r="C12126" s="3" t="s">
        <v>6372</v>
      </c>
      <c r="D12126" s="26">
        <v>0</v>
      </c>
    </row>
    <row r="12127" spans="3:4" x14ac:dyDescent="0.35">
      <c r="C12127" s="3" t="s">
        <v>5488</v>
      </c>
      <c r="D12127" s="26">
        <v>0</v>
      </c>
    </row>
    <row r="12128" spans="3:4" x14ac:dyDescent="0.35">
      <c r="C12128" s="3" t="s">
        <v>6376</v>
      </c>
      <c r="D12128" s="26">
        <v>0</v>
      </c>
    </row>
    <row r="12129" spans="3:4" x14ac:dyDescent="0.35">
      <c r="C12129" s="3" t="s">
        <v>5489</v>
      </c>
      <c r="D12129" s="26">
        <v>0</v>
      </c>
    </row>
    <row r="12130" spans="3:4" x14ac:dyDescent="0.35">
      <c r="C12130" s="3" t="s">
        <v>6380</v>
      </c>
      <c r="D12130" s="26">
        <v>0</v>
      </c>
    </row>
    <row r="12131" spans="3:4" x14ac:dyDescent="0.35">
      <c r="C12131" s="3" t="s">
        <v>5490</v>
      </c>
      <c r="D12131" s="26">
        <v>0</v>
      </c>
    </row>
    <row r="12132" spans="3:4" x14ac:dyDescent="0.35">
      <c r="C12132" s="3" t="s">
        <v>6384</v>
      </c>
      <c r="D12132" s="26">
        <v>0</v>
      </c>
    </row>
    <row r="12133" spans="3:4" x14ac:dyDescent="0.35">
      <c r="C12133" s="3" t="s">
        <v>5491</v>
      </c>
      <c r="D12133" s="26">
        <v>0</v>
      </c>
    </row>
    <row r="12134" spans="3:4" x14ac:dyDescent="0.35">
      <c r="C12134" s="3" t="s">
        <v>6388</v>
      </c>
      <c r="D12134" s="26">
        <v>0</v>
      </c>
    </row>
    <row r="12135" spans="3:4" x14ac:dyDescent="0.35">
      <c r="C12135" s="3" t="s">
        <v>5492</v>
      </c>
      <c r="D12135" s="26">
        <v>0</v>
      </c>
    </row>
    <row r="12136" spans="3:4" x14ac:dyDescent="0.35">
      <c r="C12136" s="3" t="s">
        <v>6392</v>
      </c>
      <c r="D12136" s="26">
        <v>0</v>
      </c>
    </row>
    <row r="12137" spans="3:4" x14ac:dyDescent="0.35">
      <c r="C12137" s="3" t="s">
        <v>5493</v>
      </c>
      <c r="D12137" s="26">
        <v>0</v>
      </c>
    </row>
    <row r="12138" spans="3:4" x14ac:dyDescent="0.35">
      <c r="C12138" s="3" t="s">
        <v>6396</v>
      </c>
      <c r="D12138" s="26">
        <v>0</v>
      </c>
    </row>
    <row r="12139" spans="3:4" x14ac:dyDescent="0.35">
      <c r="C12139" s="3" t="s">
        <v>5494</v>
      </c>
      <c r="D12139" s="26">
        <v>0</v>
      </c>
    </row>
    <row r="12140" spans="3:4" x14ac:dyDescent="0.35">
      <c r="C12140" s="3" t="s">
        <v>6400</v>
      </c>
      <c r="D12140" s="26">
        <v>0</v>
      </c>
    </row>
    <row r="12141" spans="3:4" x14ac:dyDescent="0.35">
      <c r="C12141" s="3" t="s">
        <v>5495</v>
      </c>
      <c r="D12141" s="26">
        <v>0</v>
      </c>
    </row>
    <row r="12142" spans="3:4" x14ac:dyDescent="0.35">
      <c r="C12142" s="3" t="s">
        <v>6404</v>
      </c>
      <c r="D12142" s="26">
        <v>0</v>
      </c>
    </row>
    <row r="12143" spans="3:4" x14ac:dyDescent="0.35">
      <c r="C12143" s="3" t="s">
        <v>5496</v>
      </c>
      <c r="D12143" s="26">
        <v>0</v>
      </c>
    </row>
    <row r="12144" spans="3:4" x14ac:dyDescent="0.35">
      <c r="C12144" s="3" t="s">
        <v>6408</v>
      </c>
      <c r="D12144" s="26">
        <v>0</v>
      </c>
    </row>
    <row r="12145" spans="3:4" x14ac:dyDescent="0.35">
      <c r="C12145" s="3" t="s">
        <v>5497</v>
      </c>
      <c r="D12145" s="26">
        <v>0</v>
      </c>
    </row>
    <row r="12146" spans="3:4" x14ac:dyDescent="0.35">
      <c r="C12146" s="3" t="s">
        <v>6412</v>
      </c>
      <c r="D12146" s="26">
        <v>0</v>
      </c>
    </row>
    <row r="12147" spans="3:4" x14ac:dyDescent="0.35">
      <c r="C12147" s="3" t="s">
        <v>5498</v>
      </c>
      <c r="D12147" s="26">
        <v>0</v>
      </c>
    </row>
    <row r="12148" spans="3:4" x14ac:dyDescent="0.35">
      <c r="C12148" s="3" t="s">
        <v>6416</v>
      </c>
      <c r="D12148" s="26">
        <v>0</v>
      </c>
    </row>
    <row r="12149" spans="3:4" x14ac:dyDescent="0.35">
      <c r="C12149" s="3" t="s">
        <v>5499</v>
      </c>
      <c r="D12149" s="26">
        <v>0</v>
      </c>
    </row>
    <row r="12150" spans="3:4" x14ac:dyDescent="0.35">
      <c r="C12150" s="3" t="s">
        <v>6420</v>
      </c>
      <c r="D12150" s="26">
        <v>0</v>
      </c>
    </row>
    <row r="12151" spans="3:4" x14ac:dyDescent="0.35">
      <c r="C12151" s="3" t="s">
        <v>5500</v>
      </c>
      <c r="D12151" s="26">
        <v>0</v>
      </c>
    </row>
    <row r="12152" spans="3:4" x14ac:dyDescent="0.35">
      <c r="C12152" s="3" t="s">
        <v>6424</v>
      </c>
      <c r="D12152" s="26">
        <v>0</v>
      </c>
    </row>
    <row r="12153" spans="3:4" x14ac:dyDescent="0.35">
      <c r="C12153" s="3" t="s">
        <v>5501</v>
      </c>
      <c r="D12153" s="26">
        <v>0</v>
      </c>
    </row>
    <row r="12154" spans="3:4" x14ac:dyDescent="0.35">
      <c r="C12154" s="3" t="s">
        <v>6428</v>
      </c>
      <c r="D12154" s="26">
        <v>0</v>
      </c>
    </row>
    <row r="12155" spans="3:4" x14ac:dyDescent="0.35">
      <c r="C12155" s="3" t="s">
        <v>5502</v>
      </c>
      <c r="D12155" s="26">
        <v>0</v>
      </c>
    </row>
    <row r="12156" spans="3:4" x14ac:dyDescent="0.35">
      <c r="C12156" s="3" t="s">
        <v>6432</v>
      </c>
      <c r="D12156" s="26">
        <v>0</v>
      </c>
    </row>
    <row r="12157" spans="3:4" x14ac:dyDescent="0.35">
      <c r="C12157" s="3" t="s">
        <v>5503</v>
      </c>
      <c r="D12157" s="26">
        <v>0</v>
      </c>
    </row>
    <row r="12158" spans="3:4" x14ac:dyDescent="0.35">
      <c r="C12158" s="3" t="s">
        <v>6436</v>
      </c>
      <c r="D12158" s="26">
        <v>0</v>
      </c>
    </row>
    <row r="12159" spans="3:4" x14ac:dyDescent="0.35">
      <c r="C12159" s="3" t="s">
        <v>5504</v>
      </c>
      <c r="D12159" s="26">
        <v>0</v>
      </c>
    </row>
    <row r="12160" spans="3:4" x14ac:dyDescent="0.35">
      <c r="C12160" s="3" t="s">
        <v>6440</v>
      </c>
      <c r="D12160" s="26">
        <v>0</v>
      </c>
    </row>
    <row r="12161" spans="3:4" x14ac:dyDescent="0.35">
      <c r="C12161" s="3" t="s">
        <v>5505</v>
      </c>
      <c r="D12161" s="26">
        <v>0</v>
      </c>
    </row>
    <row r="12162" spans="3:4" x14ac:dyDescent="0.35">
      <c r="C12162" s="3" t="s">
        <v>6444</v>
      </c>
      <c r="D12162" s="26">
        <v>0</v>
      </c>
    </row>
    <row r="12163" spans="3:4" x14ac:dyDescent="0.35">
      <c r="C12163" s="3" t="s">
        <v>5506</v>
      </c>
      <c r="D12163" s="26">
        <v>0</v>
      </c>
    </row>
    <row r="12164" spans="3:4" x14ac:dyDescent="0.35">
      <c r="C12164" s="3" t="s">
        <v>6448</v>
      </c>
      <c r="D12164" s="26">
        <v>0</v>
      </c>
    </row>
    <row r="12165" spans="3:4" x14ac:dyDescent="0.35">
      <c r="C12165" s="3" t="s">
        <v>5507</v>
      </c>
      <c r="D12165" s="26">
        <v>0</v>
      </c>
    </row>
    <row r="12166" spans="3:4" x14ac:dyDescent="0.35">
      <c r="C12166" s="3" t="s">
        <v>6452</v>
      </c>
      <c r="D12166" s="26">
        <v>0</v>
      </c>
    </row>
    <row r="12167" spans="3:4" x14ac:dyDescent="0.35">
      <c r="C12167" s="3" t="s">
        <v>5508</v>
      </c>
      <c r="D12167" s="26">
        <v>0</v>
      </c>
    </row>
    <row r="12168" spans="3:4" x14ac:dyDescent="0.35">
      <c r="C12168" s="3" t="s">
        <v>6456</v>
      </c>
      <c r="D12168" s="26">
        <v>0</v>
      </c>
    </row>
    <row r="12169" spans="3:4" x14ac:dyDescent="0.35">
      <c r="C12169" s="3" t="s">
        <v>5509</v>
      </c>
      <c r="D12169" s="26">
        <v>0</v>
      </c>
    </row>
    <row r="12170" spans="3:4" x14ac:dyDescent="0.35">
      <c r="C12170" s="3" t="s">
        <v>6460</v>
      </c>
      <c r="D12170" s="26">
        <v>0</v>
      </c>
    </row>
    <row r="12171" spans="3:4" x14ac:dyDescent="0.35">
      <c r="C12171" s="3" t="s">
        <v>5510</v>
      </c>
      <c r="D12171" s="26">
        <v>0</v>
      </c>
    </row>
    <row r="12172" spans="3:4" x14ac:dyDescent="0.35">
      <c r="C12172" s="3" t="s">
        <v>6464</v>
      </c>
      <c r="D12172" s="26">
        <v>0</v>
      </c>
    </row>
    <row r="12173" spans="3:4" x14ac:dyDescent="0.35">
      <c r="C12173" s="3" t="s">
        <v>5511</v>
      </c>
      <c r="D12173" s="26">
        <v>0</v>
      </c>
    </row>
    <row r="12174" spans="3:4" x14ac:dyDescent="0.35">
      <c r="C12174" s="3" t="s">
        <v>6468</v>
      </c>
      <c r="D12174" s="26">
        <v>0</v>
      </c>
    </row>
    <row r="12175" spans="3:4" x14ac:dyDescent="0.35">
      <c r="C12175" s="3" t="s">
        <v>5512</v>
      </c>
      <c r="D12175" s="26">
        <v>0</v>
      </c>
    </row>
    <row r="12176" spans="3:4" x14ac:dyDescent="0.35">
      <c r="C12176" s="3" t="s">
        <v>6472</v>
      </c>
      <c r="D12176" s="26">
        <v>0</v>
      </c>
    </row>
    <row r="12177" spans="3:4" x14ac:dyDescent="0.35">
      <c r="C12177" s="3" t="s">
        <v>5513</v>
      </c>
      <c r="D12177" s="26">
        <v>0</v>
      </c>
    </row>
    <row r="12178" spans="3:4" x14ac:dyDescent="0.35">
      <c r="C12178" s="3" t="s">
        <v>6476</v>
      </c>
      <c r="D12178" s="26">
        <v>0</v>
      </c>
    </row>
    <row r="12179" spans="3:4" x14ac:dyDescent="0.35">
      <c r="C12179" s="3" t="s">
        <v>5514</v>
      </c>
      <c r="D12179" s="26">
        <v>0</v>
      </c>
    </row>
    <row r="12180" spans="3:4" x14ac:dyDescent="0.35">
      <c r="C12180" s="3" t="s">
        <v>6480</v>
      </c>
      <c r="D12180" s="26">
        <v>0</v>
      </c>
    </row>
    <row r="12181" spans="3:4" x14ac:dyDescent="0.35">
      <c r="C12181" s="3" t="s">
        <v>5515</v>
      </c>
      <c r="D12181" s="26">
        <v>0</v>
      </c>
    </row>
    <row r="12182" spans="3:4" x14ac:dyDescent="0.35">
      <c r="C12182" s="3" t="s">
        <v>6484</v>
      </c>
      <c r="D12182" s="26">
        <v>0</v>
      </c>
    </row>
    <row r="12183" spans="3:4" x14ac:dyDescent="0.35">
      <c r="C12183" s="3" t="s">
        <v>5516</v>
      </c>
      <c r="D12183" s="26">
        <v>0</v>
      </c>
    </row>
    <row r="12184" spans="3:4" x14ac:dyDescent="0.35">
      <c r="C12184" s="3" t="s">
        <v>6488</v>
      </c>
      <c r="D12184" s="26">
        <v>0</v>
      </c>
    </row>
    <row r="12185" spans="3:4" x14ac:dyDescent="0.35">
      <c r="C12185" s="3" t="s">
        <v>5517</v>
      </c>
      <c r="D12185" s="26">
        <v>0</v>
      </c>
    </row>
    <row r="12186" spans="3:4" x14ac:dyDescent="0.35">
      <c r="C12186" s="3" t="s">
        <v>6492</v>
      </c>
      <c r="D12186" s="26">
        <v>0</v>
      </c>
    </row>
    <row r="12187" spans="3:4" x14ac:dyDescent="0.35">
      <c r="C12187" s="3" t="s">
        <v>5518</v>
      </c>
      <c r="D12187" s="26">
        <v>0</v>
      </c>
    </row>
    <row r="12188" spans="3:4" x14ac:dyDescent="0.35">
      <c r="C12188" s="3" t="s">
        <v>6496</v>
      </c>
      <c r="D12188" s="26">
        <v>0</v>
      </c>
    </row>
    <row r="12189" spans="3:4" x14ac:dyDescent="0.35">
      <c r="C12189" s="3" t="s">
        <v>5519</v>
      </c>
      <c r="D12189" s="26">
        <v>0</v>
      </c>
    </row>
    <row r="12190" spans="3:4" x14ac:dyDescent="0.35">
      <c r="C12190" s="3" t="s">
        <v>6500</v>
      </c>
      <c r="D12190" s="26">
        <v>0</v>
      </c>
    </row>
    <row r="12191" spans="3:4" x14ac:dyDescent="0.35">
      <c r="C12191" s="3" t="s">
        <v>5520</v>
      </c>
      <c r="D12191" s="26">
        <v>0</v>
      </c>
    </row>
    <row r="12192" spans="3:4" x14ac:dyDescent="0.35">
      <c r="C12192" s="3" t="s">
        <v>6504</v>
      </c>
      <c r="D12192" s="26">
        <v>0</v>
      </c>
    </row>
    <row r="12193" spans="3:4" x14ac:dyDescent="0.35">
      <c r="C12193" s="3" t="s">
        <v>5521</v>
      </c>
      <c r="D12193" s="26">
        <v>0</v>
      </c>
    </row>
    <row r="12194" spans="3:4" x14ac:dyDescent="0.35">
      <c r="C12194" s="3" t="s">
        <v>6508</v>
      </c>
      <c r="D12194" s="26">
        <v>0</v>
      </c>
    </row>
    <row r="12195" spans="3:4" x14ac:dyDescent="0.35">
      <c r="C12195" s="3" t="s">
        <v>5522</v>
      </c>
      <c r="D12195" s="26">
        <v>0</v>
      </c>
    </row>
    <row r="12196" spans="3:4" x14ac:dyDescent="0.35">
      <c r="C12196" s="3" t="s">
        <v>6512</v>
      </c>
      <c r="D12196" s="26">
        <v>0</v>
      </c>
    </row>
    <row r="12197" spans="3:4" x14ac:dyDescent="0.35">
      <c r="C12197" s="3" t="s">
        <v>5523</v>
      </c>
      <c r="D12197" s="26">
        <v>0</v>
      </c>
    </row>
    <row r="12198" spans="3:4" x14ac:dyDescent="0.35">
      <c r="C12198" s="3" t="s">
        <v>6516</v>
      </c>
      <c r="D12198" s="26">
        <v>0</v>
      </c>
    </row>
    <row r="12199" spans="3:4" x14ac:dyDescent="0.35">
      <c r="C12199" s="3" t="s">
        <v>5524</v>
      </c>
      <c r="D12199" s="26">
        <v>0</v>
      </c>
    </row>
    <row r="12200" spans="3:4" x14ac:dyDescent="0.35">
      <c r="C12200" s="3" t="s">
        <v>6520</v>
      </c>
      <c r="D12200" s="26">
        <v>0</v>
      </c>
    </row>
    <row r="12201" spans="3:4" x14ac:dyDescent="0.35">
      <c r="C12201" s="3" t="s">
        <v>5525</v>
      </c>
      <c r="D12201" s="26">
        <v>0</v>
      </c>
    </row>
    <row r="12202" spans="3:4" x14ac:dyDescent="0.35">
      <c r="C12202" s="3" t="s">
        <v>6524</v>
      </c>
      <c r="D12202" s="26">
        <v>0</v>
      </c>
    </row>
    <row r="12203" spans="3:4" x14ac:dyDescent="0.35">
      <c r="C12203" s="3" t="s">
        <v>5526</v>
      </c>
      <c r="D12203" s="26">
        <v>0</v>
      </c>
    </row>
    <row r="12204" spans="3:4" x14ac:dyDescent="0.35">
      <c r="C12204" s="3" t="s">
        <v>6528</v>
      </c>
      <c r="D12204" s="26">
        <v>0</v>
      </c>
    </row>
    <row r="12205" spans="3:4" x14ac:dyDescent="0.35">
      <c r="C12205" s="3" t="s">
        <v>5527</v>
      </c>
      <c r="D12205" s="26">
        <v>0</v>
      </c>
    </row>
    <row r="12206" spans="3:4" x14ac:dyDescent="0.35">
      <c r="C12206" s="3" t="s">
        <v>6532</v>
      </c>
      <c r="D12206" s="26">
        <v>0</v>
      </c>
    </row>
    <row r="12207" spans="3:4" x14ac:dyDescent="0.35">
      <c r="C12207" s="3" t="s">
        <v>5528</v>
      </c>
      <c r="D12207" s="26">
        <v>0</v>
      </c>
    </row>
    <row r="12208" spans="3:4" x14ac:dyDescent="0.35">
      <c r="C12208" s="3" t="s">
        <v>6536</v>
      </c>
      <c r="D12208" s="26">
        <v>0</v>
      </c>
    </row>
    <row r="12209" spans="3:4" x14ac:dyDescent="0.35">
      <c r="C12209" s="3" t="s">
        <v>5529</v>
      </c>
      <c r="D12209" s="26">
        <v>0</v>
      </c>
    </row>
    <row r="12210" spans="3:4" x14ac:dyDescent="0.35">
      <c r="C12210" s="3" t="s">
        <v>6540</v>
      </c>
      <c r="D12210" s="26">
        <v>0</v>
      </c>
    </row>
    <row r="12211" spans="3:4" x14ac:dyDescent="0.35">
      <c r="C12211" s="3" t="s">
        <v>5530</v>
      </c>
      <c r="D12211" s="26">
        <v>0</v>
      </c>
    </row>
    <row r="12212" spans="3:4" x14ac:dyDescent="0.35">
      <c r="C12212" s="3" t="s">
        <v>6544</v>
      </c>
      <c r="D12212" s="26">
        <v>0</v>
      </c>
    </row>
    <row r="12213" spans="3:4" x14ac:dyDescent="0.35">
      <c r="C12213" s="3" t="s">
        <v>5531</v>
      </c>
      <c r="D12213" s="26">
        <v>0</v>
      </c>
    </row>
    <row r="12214" spans="3:4" x14ac:dyDescent="0.35">
      <c r="C12214" s="3" t="s">
        <v>6548</v>
      </c>
      <c r="D12214" s="26">
        <v>0</v>
      </c>
    </row>
    <row r="12215" spans="3:4" x14ac:dyDescent="0.35">
      <c r="C12215" s="3" t="s">
        <v>5532</v>
      </c>
      <c r="D12215" s="26">
        <v>0</v>
      </c>
    </row>
    <row r="12216" spans="3:4" x14ac:dyDescent="0.35">
      <c r="C12216" s="3" t="s">
        <v>6552</v>
      </c>
      <c r="D12216" s="26">
        <v>0</v>
      </c>
    </row>
    <row r="12217" spans="3:4" x14ac:dyDescent="0.35">
      <c r="C12217" s="3" t="s">
        <v>5533</v>
      </c>
      <c r="D12217" s="26">
        <v>0</v>
      </c>
    </row>
    <row r="12218" spans="3:4" x14ac:dyDescent="0.35">
      <c r="C12218" s="3" t="s">
        <v>6556</v>
      </c>
      <c r="D12218" s="26">
        <v>0</v>
      </c>
    </row>
    <row r="12219" spans="3:4" x14ac:dyDescent="0.35">
      <c r="C12219" s="3" t="s">
        <v>5534</v>
      </c>
      <c r="D12219" s="26">
        <v>0</v>
      </c>
    </row>
    <row r="12220" spans="3:4" x14ac:dyDescent="0.35">
      <c r="C12220" s="3" t="s">
        <v>6560</v>
      </c>
      <c r="D12220" s="26">
        <v>0</v>
      </c>
    </row>
    <row r="12221" spans="3:4" x14ac:dyDescent="0.35">
      <c r="C12221" s="3" t="s">
        <v>5535</v>
      </c>
      <c r="D12221" s="26">
        <v>0</v>
      </c>
    </row>
    <row r="12222" spans="3:4" x14ac:dyDescent="0.35">
      <c r="C12222" s="3" t="s">
        <v>6564</v>
      </c>
      <c r="D12222" s="26">
        <v>0</v>
      </c>
    </row>
    <row r="12223" spans="3:4" x14ac:dyDescent="0.35">
      <c r="C12223" s="3" t="s">
        <v>5536</v>
      </c>
      <c r="D12223" s="26">
        <v>0</v>
      </c>
    </row>
    <row r="12224" spans="3:4" x14ac:dyDescent="0.35">
      <c r="C12224" s="3" t="s">
        <v>6568</v>
      </c>
      <c r="D12224" s="26">
        <v>0</v>
      </c>
    </row>
    <row r="12225" spans="3:4" x14ac:dyDescent="0.35">
      <c r="C12225" s="3" t="s">
        <v>5537</v>
      </c>
      <c r="D12225" s="26">
        <v>0</v>
      </c>
    </row>
    <row r="12226" spans="3:4" x14ac:dyDescent="0.35">
      <c r="C12226" s="3" t="s">
        <v>6572</v>
      </c>
      <c r="D12226" s="26">
        <v>0</v>
      </c>
    </row>
    <row r="12227" spans="3:4" x14ac:dyDescent="0.35">
      <c r="C12227" s="3" t="s">
        <v>5538</v>
      </c>
      <c r="D12227" s="26">
        <v>0</v>
      </c>
    </row>
    <row r="12228" spans="3:4" x14ac:dyDescent="0.35">
      <c r="C12228" s="3" t="s">
        <v>6576</v>
      </c>
      <c r="D12228" s="26">
        <v>0</v>
      </c>
    </row>
    <row r="12229" spans="3:4" x14ac:dyDescent="0.35">
      <c r="C12229" s="3" t="s">
        <v>5539</v>
      </c>
      <c r="D12229" s="26">
        <v>0</v>
      </c>
    </row>
    <row r="12230" spans="3:4" x14ac:dyDescent="0.35">
      <c r="C12230" s="3" t="s">
        <v>6580</v>
      </c>
      <c r="D12230" s="26">
        <v>0</v>
      </c>
    </row>
    <row r="12231" spans="3:4" x14ac:dyDescent="0.35">
      <c r="C12231" s="3" t="s">
        <v>5540</v>
      </c>
      <c r="D12231" s="26">
        <v>0</v>
      </c>
    </row>
    <row r="12232" spans="3:4" x14ac:dyDescent="0.35">
      <c r="C12232" s="3" t="s">
        <v>6584</v>
      </c>
      <c r="D12232" s="26">
        <v>0</v>
      </c>
    </row>
    <row r="12233" spans="3:4" x14ac:dyDescent="0.35">
      <c r="C12233" s="3" t="s">
        <v>5541</v>
      </c>
      <c r="D12233" s="26">
        <v>0</v>
      </c>
    </row>
    <row r="12234" spans="3:4" x14ac:dyDescent="0.35">
      <c r="C12234" s="3" t="s">
        <v>6588</v>
      </c>
      <c r="D12234" s="26">
        <v>0</v>
      </c>
    </row>
    <row r="12235" spans="3:4" x14ac:dyDescent="0.35">
      <c r="C12235" s="3" t="s">
        <v>5542</v>
      </c>
      <c r="D12235" s="26">
        <v>0</v>
      </c>
    </row>
    <row r="12236" spans="3:4" x14ac:dyDescent="0.35">
      <c r="C12236" s="3" t="s">
        <v>6592</v>
      </c>
      <c r="D12236" s="26">
        <v>0</v>
      </c>
    </row>
    <row r="12237" spans="3:4" x14ac:dyDescent="0.35">
      <c r="C12237" s="3" t="s">
        <v>5543</v>
      </c>
      <c r="D12237" s="26">
        <v>0</v>
      </c>
    </row>
    <row r="12238" spans="3:4" x14ac:dyDescent="0.35">
      <c r="C12238" s="3" t="s">
        <v>6596</v>
      </c>
      <c r="D12238" s="26">
        <v>0</v>
      </c>
    </row>
    <row r="12239" spans="3:4" x14ac:dyDescent="0.35">
      <c r="C12239" s="3" t="s">
        <v>5544</v>
      </c>
      <c r="D12239" s="26">
        <v>0</v>
      </c>
    </row>
    <row r="12240" spans="3:4" x14ac:dyDescent="0.35">
      <c r="C12240" s="3" t="s">
        <v>6600</v>
      </c>
      <c r="D12240" s="26">
        <v>0</v>
      </c>
    </row>
    <row r="12241" spans="3:4" x14ac:dyDescent="0.35">
      <c r="C12241" s="3" t="s">
        <v>5545</v>
      </c>
      <c r="D12241" s="26">
        <v>0</v>
      </c>
    </row>
    <row r="12242" spans="3:4" x14ac:dyDescent="0.35">
      <c r="C12242" s="3" t="s">
        <v>6604</v>
      </c>
      <c r="D12242" s="26">
        <v>0</v>
      </c>
    </row>
    <row r="12243" spans="3:4" x14ac:dyDescent="0.35">
      <c r="C12243" s="3" t="s">
        <v>5546</v>
      </c>
      <c r="D12243" s="26">
        <v>0</v>
      </c>
    </row>
    <row r="12244" spans="3:4" x14ac:dyDescent="0.35">
      <c r="C12244" s="3" t="s">
        <v>6608</v>
      </c>
      <c r="D12244" s="26">
        <v>0</v>
      </c>
    </row>
    <row r="12245" spans="3:4" x14ac:dyDescent="0.35">
      <c r="C12245" s="3" t="s">
        <v>5547</v>
      </c>
      <c r="D12245" s="26">
        <v>0</v>
      </c>
    </row>
    <row r="12246" spans="3:4" x14ac:dyDescent="0.35">
      <c r="C12246" s="3" t="s">
        <v>6612</v>
      </c>
      <c r="D12246" s="26">
        <v>0</v>
      </c>
    </row>
    <row r="12247" spans="3:4" x14ac:dyDescent="0.35">
      <c r="C12247" s="3" t="s">
        <v>5548</v>
      </c>
      <c r="D12247" s="26">
        <v>0</v>
      </c>
    </row>
    <row r="12248" spans="3:4" x14ac:dyDescent="0.35">
      <c r="C12248" s="3" t="s">
        <v>6616</v>
      </c>
      <c r="D12248" s="26">
        <v>0</v>
      </c>
    </row>
    <row r="12249" spans="3:4" x14ac:dyDescent="0.35">
      <c r="C12249" s="3" t="s">
        <v>5549</v>
      </c>
      <c r="D12249" s="26">
        <v>0</v>
      </c>
    </row>
    <row r="12250" spans="3:4" x14ac:dyDescent="0.35">
      <c r="C12250" s="3" t="s">
        <v>6620</v>
      </c>
      <c r="D12250" s="26">
        <v>0</v>
      </c>
    </row>
    <row r="12251" spans="3:4" x14ac:dyDescent="0.35">
      <c r="C12251" s="3" t="s">
        <v>5550</v>
      </c>
      <c r="D12251" s="26">
        <v>0</v>
      </c>
    </row>
    <row r="12252" spans="3:4" x14ac:dyDescent="0.35">
      <c r="C12252" s="3" t="s">
        <v>6624</v>
      </c>
      <c r="D12252" s="26">
        <v>0</v>
      </c>
    </row>
    <row r="12253" spans="3:4" x14ac:dyDescent="0.35">
      <c r="C12253" s="3" t="s">
        <v>5551</v>
      </c>
      <c r="D12253" s="26">
        <v>0</v>
      </c>
    </row>
    <row r="12254" spans="3:4" x14ac:dyDescent="0.35">
      <c r="C12254" s="3" t="s">
        <v>6628</v>
      </c>
      <c r="D12254" s="26">
        <v>0</v>
      </c>
    </row>
    <row r="12255" spans="3:4" x14ac:dyDescent="0.35">
      <c r="C12255" s="3" t="s">
        <v>5552</v>
      </c>
      <c r="D12255" s="26">
        <v>0</v>
      </c>
    </row>
    <row r="12256" spans="3:4" x14ac:dyDescent="0.35">
      <c r="C12256" s="3" t="s">
        <v>6632</v>
      </c>
      <c r="D12256" s="26">
        <v>0</v>
      </c>
    </row>
    <row r="12257" spans="3:4" x14ac:dyDescent="0.35">
      <c r="C12257" s="3" t="s">
        <v>5553</v>
      </c>
      <c r="D12257" s="26">
        <v>0</v>
      </c>
    </row>
    <row r="12258" spans="3:4" x14ac:dyDescent="0.35">
      <c r="C12258" s="3" t="s">
        <v>6636</v>
      </c>
      <c r="D12258" s="26">
        <v>0</v>
      </c>
    </row>
    <row r="12259" spans="3:4" x14ac:dyDescent="0.35">
      <c r="C12259" s="3" t="s">
        <v>5554</v>
      </c>
      <c r="D12259" s="26">
        <v>0</v>
      </c>
    </row>
    <row r="12260" spans="3:4" x14ac:dyDescent="0.35">
      <c r="C12260" s="3" t="s">
        <v>6640</v>
      </c>
      <c r="D12260" s="26">
        <v>0</v>
      </c>
    </row>
    <row r="12261" spans="3:4" x14ac:dyDescent="0.35">
      <c r="C12261" s="3" t="s">
        <v>5555</v>
      </c>
      <c r="D12261" s="26">
        <v>0</v>
      </c>
    </row>
    <row r="12262" spans="3:4" x14ac:dyDescent="0.35">
      <c r="C12262" s="3" t="s">
        <v>6644</v>
      </c>
      <c r="D12262" s="26">
        <v>0</v>
      </c>
    </row>
    <row r="12263" spans="3:4" x14ac:dyDescent="0.35">
      <c r="C12263" s="3" t="s">
        <v>5556</v>
      </c>
      <c r="D12263" s="26">
        <v>0</v>
      </c>
    </row>
    <row r="12264" spans="3:4" x14ac:dyDescent="0.35">
      <c r="C12264" s="3" t="s">
        <v>6648</v>
      </c>
      <c r="D12264" s="26">
        <v>0</v>
      </c>
    </row>
    <row r="12265" spans="3:4" x14ac:dyDescent="0.35">
      <c r="C12265" s="3" t="s">
        <v>5557</v>
      </c>
      <c r="D12265" s="26">
        <v>0</v>
      </c>
    </row>
    <row r="12266" spans="3:4" x14ac:dyDescent="0.35">
      <c r="C12266" s="3" t="s">
        <v>6652</v>
      </c>
      <c r="D12266" s="26">
        <v>0</v>
      </c>
    </row>
    <row r="12267" spans="3:4" x14ac:dyDescent="0.35">
      <c r="C12267" s="3" t="s">
        <v>5558</v>
      </c>
      <c r="D12267" s="26">
        <v>0</v>
      </c>
    </row>
    <row r="12268" spans="3:4" x14ac:dyDescent="0.35">
      <c r="C12268" s="3" t="s">
        <v>6656</v>
      </c>
      <c r="D12268" s="26">
        <v>0</v>
      </c>
    </row>
    <row r="12269" spans="3:4" x14ac:dyDescent="0.35">
      <c r="C12269" s="3" t="s">
        <v>5559</v>
      </c>
      <c r="D12269" s="26">
        <v>0</v>
      </c>
    </row>
    <row r="12270" spans="3:4" x14ac:dyDescent="0.35">
      <c r="C12270" s="3" t="s">
        <v>6660</v>
      </c>
      <c r="D12270" s="26">
        <v>0</v>
      </c>
    </row>
    <row r="12271" spans="3:4" x14ac:dyDescent="0.35">
      <c r="C12271" s="3" t="s">
        <v>5560</v>
      </c>
      <c r="D12271" s="26">
        <v>0</v>
      </c>
    </row>
    <row r="12272" spans="3:4" x14ac:dyDescent="0.35">
      <c r="C12272" s="3" t="s">
        <v>6664</v>
      </c>
      <c r="D12272" s="26">
        <v>0</v>
      </c>
    </row>
    <row r="12273" spans="3:4" x14ac:dyDescent="0.35">
      <c r="C12273" s="3" t="s">
        <v>5561</v>
      </c>
      <c r="D12273" s="26">
        <v>0</v>
      </c>
    </row>
    <row r="12274" spans="3:4" x14ac:dyDescent="0.35">
      <c r="C12274" s="3" t="s">
        <v>6668</v>
      </c>
      <c r="D12274" s="26">
        <v>0</v>
      </c>
    </row>
    <row r="12275" spans="3:4" x14ac:dyDescent="0.35">
      <c r="C12275" s="3" t="s">
        <v>5562</v>
      </c>
      <c r="D12275" s="26">
        <v>0</v>
      </c>
    </row>
    <row r="12276" spans="3:4" x14ac:dyDescent="0.35">
      <c r="C12276" s="3" t="s">
        <v>6672</v>
      </c>
      <c r="D12276" s="26">
        <v>0</v>
      </c>
    </row>
    <row r="12277" spans="3:4" x14ac:dyDescent="0.35">
      <c r="C12277" s="3" t="s">
        <v>5563</v>
      </c>
      <c r="D12277" s="26">
        <v>0</v>
      </c>
    </row>
    <row r="12278" spans="3:4" x14ac:dyDescent="0.35">
      <c r="C12278" s="3" t="s">
        <v>6676</v>
      </c>
      <c r="D12278" s="26">
        <v>0</v>
      </c>
    </row>
    <row r="12279" spans="3:4" x14ac:dyDescent="0.35">
      <c r="C12279" s="3" t="s">
        <v>5564</v>
      </c>
      <c r="D12279" s="26">
        <v>0</v>
      </c>
    </row>
    <row r="12280" spans="3:4" x14ac:dyDescent="0.35">
      <c r="C12280" s="3" t="s">
        <v>6680</v>
      </c>
      <c r="D12280" s="26">
        <v>0</v>
      </c>
    </row>
    <row r="12281" spans="3:4" x14ac:dyDescent="0.35">
      <c r="C12281" s="3" t="s">
        <v>5565</v>
      </c>
      <c r="D12281" s="26">
        <v>0</v>
      </c>
    </row>
    <row r="12282" spans="3:4" x14ac:dyDescent="0.35">
      <c r="C12282" s="3" t="s">
        <v>6684</v>
      </c>
      <c r="D12282" s="26">
        <v>0</v>
      </c>
    </row>
    <row r="12283" spans="3:4" x14ac:dyDescent="0.35">
      <c r="C12283" s="3" t="s">
        <v>5566</v>
      </c>
      <c r="D12283" s="26">
        <v>0</v>
      </c>
    </row>
    <row r="12284" spans="3:4" x14ac:dyDescent="0.35">
      <c r="C12284" s="3" t="s">
        <v>6688</v>
      </c>
      <c r="D12284" s="26">
        <v>0</v>
      </c>
    </row>
    <row r="12285" spans="3:4" x14ac:dyDescent="0.35">
      <c r="C12285" s="3" t="s">
        <v>5567</v>
      </c>
      <c r="D12285" s="26">
        <v>0</v>
      </c>
    </row>
    <row r="12286" spans="3:4" x14ac:dyDescent="0.35">
      <c r="C12286" s="3" t="s">
        <v>6692</v>
      </c>
      <c r="D12286" s="26">
        <v>0</v>
      </c>
    </row>
    <row r="12287" spans="3:4" x14ac:dyDescent="0.35">
      <c r="C12287" s="3" t="s">
        <v>5568</v>
      </c>
      <c r="D12287" s="26">
        <v>0</v>
      </c>
    </row>
    <row r="12288" spans="3:4" x14ac:dyDescent="0.35">
      <c r="C12288" s="3" t="s">
        <v>6696</v>
      </c>
      <c r="D12288" s="26">
        <v>0</v>
      </c>
    </row>
    <row r="12289" spans="3:4" x14ac:dyDescent="0.35">
      <c r="C12289" s="3" t="s">
        <v>5569</v>
      </c>
      <c r="D12289" s="26">
        <v>0</v>
      </c>
    </row>
    <row r="12290" spans="3:4" x14ac:dyDescent="0.35">
      <c r="C12290" s="3" t="s">
        <v>6700</v>
      </c>
      <c r="D12290" s="26">
        <v>0</v>
      </c>
    </row>
    <row r="12291" spans="3:4" x14ac:dyDescent="0.35">
      <c r="C12291" s="3" t="s">
        <v>5570</v>
      </c>
      <c r="D12291" s="26">
        <v>0</v>
      </c>
    </row>
    <row r="12292" spans="3:4" x14ac:dyDescent="0.35">
      <c r="C12292" s="3" t="s">
        <v>6704</v>
      </c>
      <c r="D12292" s="26">
        <v>0</v>
      </c>
    </row>
    <row r="12293" spans="3:4" x14ac:dyDescent="0.35">
      <c r="C12293" s="3" t="s">
        <v>5571</v>
      </c>
      <c r="D12293" s="26">
        <v>0</v>
      </c>
    </row>
    <row r="12294" spans="3:4" x14ac:dyDescent="0.35">
      <c r="C12294" s="3" t="s">
        <v>6708</v>
      </c>
      <c r="D12294" s="26">
        <v>0</v>
      </c>
    </row>
    <row r="12295" spans="3:4" x14ac:dyDescent="0.35">
      <c r="C12295" s="3" t="s">
        <v>5572</v>
      </c>
      <c r="D12295" s="26">
        <v>0</v>
      </c>
    </row>
    <row r="12296" spans="3:4" x14ac:dyDescent="0.35">
      <c r="C12296" s="3" t="s">
        <v>6712</v>
      </c>
      <c r="D12296" s="26">
        <v>0</v>
      </c>
    </row>
    <row r="12297" spans="3:4" x14ac:dyDescent="0.35">
      <c r="C12297" s="3" t="s">
        <v>5573</v>
      </c>
      <c r="D12297" s="26">
        <v>0</v>
      </c>
    </row>
    <row r="12298" spans="3:4" x14ac:dyDescent="0.35">
      <c r="C12298" s="3" t="s">
        <v>6716</v>
      </c>
      <c r="D12298" s="26">
        <v>0</v>
      </c>
    </row>
    <row r="12299" spans="3:4" x14ac:dyDescent="0.35">
      <c r="C12299" s="3" t="s">
        <v>5574</v>
      </c>
      <c r="D12299" s="26">
        <v>0</v>
      </c>
    </row>
    <row r="12300" spans="3:4" x14ac:dyDescent="0.35">
      <c r="C12300" s="3" t="s">
        <v>6720</v>
      </c>
      <c r="D12300" s="26">
        <v>0</v>
      </c>
    </row>
    <row r="12301" spans="3:4" x14ac:dyDescent="0.35">
      <c r="C12301" s="3" t="s">
        <v>5575</v>
      </c>
      <c r="D12301" s="26">
        <v>0</v>
      </c>
    </row>
    <row r="12302" spans="3:4" x14ac:dyDescent="0.35">
      <c r="C12302" s="3" t="s">
        <v>6724</v>
      </c>
      <c r="D12302" s="26">
        <v>0</v>
      </c>
    </row>
    <row r="12303" spans="3:4" x14ac:dyDescent="0.35">
      <c r="C12303" s="3" t="s">
        <v>5576</v>
      </c>
      <c r="D12303" s="26">
        <v>0</v>
      </c>
    </row>
    <row r="12304" spans="3:4" x14ac:dyDescent="0.35">
      <c r="C12304" s="3" t="s">
        <v>6728</v>
      </c>
      <c r="D12304" s="26">
        <v>0</v>
      </c>
    </row>
    <row r="12305" spans="3:4" x14ac:dyDescent="0.35">
      <c r="C12305" s="3" t="s">
        <v>5577</v>
      </c>
      <c r="D12305" s="26">
        <v>0</v>
      </c>
    </row>
    <row r="12306" spans="3:4" x14ac:dyDescent="0.35">
      <c r="C12306" s="3" t="s">
        <v>6732</v>
      </c>
      <c r="D12306" s="26">
        <v>0</v>
      </c>
    </row>
    <row r="12307" spans="3:4" x14ac:dyDescent="0.35">
      <c r="C12307" s="3" t="s">
        <v>5578</v>
      </c>
      <c r="D12307" s="26">
        <v>0</v>
      </c>
    </row>
    <row r="12308" spans="3:4" x14ac:dyDescent="0.35">
      <c r="C12308" s="3" t="s">
        <v>6736</v>
      </c>
      <c r="D12308" s="26">
        <v>0</v>
      </c>
    </row>
    <row r="12309" spans="3:4" x14ac:dyDescent="0.35">
      <c r="C12309" s="3" t="s">
        <v>5579</v>
      </c>
      <c r="D12309" s="26">
        <v>0</v>
      </c>
    </row>
    <row r="12310" spans="3:4" x14ac:dyDescent="0.35">
      <c r="C12310" s="3" t="s">
        <v>6740</v>
      </c>
      <c r="D12310" s="26">
        <v>0</v>
      </c>
    </row>
    <row r="12311" spans="3:4" x14ac:dyDescent="0.35">
      <c r="C12311" s="3" t="s">
        <v>5580</v>
      </c>
      <c r="D12311" s="26">
        <v>0</v>
      </c>
    </row>
    <row r="12312" spans="3:4" x14ac:dyDescent="0.35">
      <c r="C12312" s="3" t="s">
        <v>6744</v>
      </c>
      <c r="D12312" s="26">
        <v>0</v>
      </c>
    </row>
    <row r="12313" spans="3:4" x14ac:dyDescent="0.35">
      <c r="C12313" s="3" t="s">
        <v>5581</v>
      </c>
      <c r="D12313" s="26">
        <v>0</v>
      </c>
    </row>
    <row r="12314" spans="3:4" x14ac:dyDescent="0.35">
      <c r="C12314" s="3" t="s">
        <v>6748</v>
      </c>
      <c r="D12314" s="26">
        <v>0</v>
      </c>
    </row>
    <row r="12315" spans="3:4" x14ac:dyDescent="0.35">
      <c r="C12315" s="3" t="s">
        <v>5582</v>
      </c>
      <c r="D12315" s="26">
        <v>0</v>
      </c>
    </row>
    <row r="12316" spans="3:4" x14ac:dyDescent="0.35">
      <c r="C12316" s="3" t="s">
        <v>6752</v>
      </c>
      <c r="D12316" s="26">
        <v>0</v>
      </c>
    </row>
    <row r="12317" spans="3:4" x14ac:dyDescent="0.35">
      <c r="C12317" s="3" t="s">
        <v>5583</v>
      </c>
      <c r="D12317" s="26">
        <v>0</v>
      </c>
    </row>
    <row r="12318" spans="3:4" x14ac:dyDescent="0.35">
      <c r="C12318" s="3" t="s">
        <v>6756</v>
      </c>
      <c r="D12318" s="26">
        <v>0</v>
      </c>
    </row>
    <row r="12319" spans="3:4" x14ac:dyDescent="0.35">
      <c r="C12319" s="3" t="s">
        <v>5584</v>
      </c>
      <c r="D12319" s="26">
        <v>0</v>
      </c>
    </row>
    <row r="12320" spans="3:4" x14ac:dyDescent="0.35">
      <c r="C12320" s="3" t="s">
        <v>6760</v>
      </c>
      <c r="D12320" s="26">
        <v>0</v>
      </c>
    </row>
    <row r="12321" spans="3:4" x14ac:dyDescent="0.35">
      <c r="C12321" s="3" t="s">
        <v>5585</v>
      </c>
      <c r="D12321" s="26">
        <v>0</v>
      </c>
    </row>
    <row r="12322" spans="3:4" x14ac:dyDescent="0.35">
      <c r="C12322" s="3" t="s">
        <v>6764</v>
      </c>
      <c r="D12322" s="26">
        <v>0</v>
      </c>
    </row>
    <row r="12323" spans="3:4" x14ac:dyDescent="0.35">
      <c r="C12323" s="3" t="s">
        <v>5586</v>
      </c>
      <c r="D12323" s="26">
        <v>0</v>
      </c>
    </row>
    <row r="12324" spans="3:4" x14ac:dyDescent="0.35">
      <c r="C12324" s="3" t="s">
        <v>6768</v>
      </c>
      <c r="D12324" s="26">
        <v>0</v>
      </c>
    </row>
    <row r="12325" spans="3:4" x14ac:dyDescent="0.35">
      <c r="C12325" s="3" t="s">
        <v>5587</v>
      </c>
      <c r="D12325" s="26">
        <v>0</v>
      </c>
    </row>
    <row r="12326" spans="3:4" x14ac:dyDescent="0.35">
      <c r="C12326" s="3" t="s">
        <v>6772</v>
      </c>
      <c r="D12326" s="26">
        <v>0</v>
      </c>
    </row>
    <row r="12327" spans="3:4" x14ac:dyDescent="0.35">
      <c r="C12327" s="3" t="s">
        <v>5588</v>
      </c>
      <c r="D12327" s="26">
        <v>0</v>
      </c>
    </row>
    <row r="12328" spans="3:4" x14ac:dyDescent="0.35">
      <c r="C12328" s="3" t="s">
        <v>6776</v>
      </c>
      <c r="D12328" s="26">
        <v>0</v>
      </c>
    </row>
    <row r="12329" spans="3:4" x14ac:dyDescent="0.35">
      <c r="C12329" s="3" t="s">
        <v>5589</v>
      </c>
      <c r="D12329" s="26">
        <v>0</v>
      </c>
    </row>
    <row r="12330" spans="3:4" x14ac:dyDescent="0.35">
      <c r="C12330" s="3" t="s">
        <v>6780</v>
      </c>
      <c r="D12330" s="26">
        <v>0</v>
      </c>
    </row>
    <row r="12331" spans="3:4" x14ac:dyDescent="0.35">
      <c r="C12331" s="3" t="s">
        <v>5590</v>
      </c>
      <c r="D12331" s="26">
        <v>0</v>
      </c>
    </row>
    <row r="12332" spans="3:4" x14ac:dyDescent="0.35">
      <c r="C12332" s="3" t="s">
        <v>6784</v>
      </c>
      <c r="D12332" s="26">
        <v>0</v>
      </c>
    </row>
    <row r="12333" spans="3:4" x14ac:dyDescent="0.35">
      <c r="C12333" s="3" t="s">
        <v>5591</v>
      </c>
      <c r="D12333" s="26">
        <v>0</v>
      </c>
    </row>
    <row r="12334" spans="3:4" x14ac:dyDescent="0.35">
      <c r="C12334" s="3" t="s">
        <v>6788</v>
      </c>
      <c r="D12334" s="26">
        <v>0</v>
      </c>
    </row>
    <row r="12335" spans="3:4" x14ac:dyDescent="0.35">
      <c r="C12335" s="3" t="s">
        <v>5592</v>
      </c>
      <c r="D12335" s="26">
        <v>0</v>
      </c>
    </row>
    <row r="12336" spans="3:4" x14ac:dyDescent="0.35">
      <c r="C12336" s="3" t="s">
        <v>6792</v>
      </c>
      <c r="D12336" s="26">
        <v>0</v>
      </c>
    </row>
    <row r="12337" spans="3:4" x14ac:dyDescent="0.35">
      <c r="C12337" s="3" t="s">
        <v>5593</v>
      </c>
      <c r="D12337" s="26">
        <v>0</v>
      </c>
    </row>
    <row r="12338" spans="3:4" x14ac:dyDescent="0.35">
      <c r="C12338" s="3" t="s">
        <v>6796</v>
      </c>
      <c r="D12338" s="26">
        <v>0</v>
      </c>
    </row>
    <row r="12339" spans="3:4" x14ac:dyDescent="0.35">
      <c r="C12339" s="3" t="s">
        <v>5594</v>
      </c>
      <c r="D12339" s="26">
        <v>0</v>
      </c>
    </row>
    <row r="12340" spans="3:4" x14ac:dyDescent="0.35">
      <c r="C12340" s="3" t="s">
        <v>6800</v>
      </c>
      <c r="D12340" s="26">
        <v>0</v>
      </c>
    </row>
    <row r="12341" spans="3:4" x14ac:dyDescent="0.35">
      <c r="C12341" s="3" t="s">
        <v>5595</v>
      </c>
      <c r="D12341" s="26">
        <v>0</v>
      </c>
    </row>
    <row r="12342" spans="3:4" x14ac:dyDescent="0.35">
      <c r="C12342" s="3" t="s">
        <v>6804</v>
      </c>
      <c r="D12342" s="26">
        <v>0</v>
      </c>
    </row>
    <row r="12343" spans="3:4" x14ac:dyDescent="0.35">
      <c r="C12343" s="3" t="s">
        <v>5596</v>
      </c>
      <c r="D12343" s="26">
        <v>0</v>
      </c>
    </row>
    <row r="12344" spans="3:4" x14ac:dyDescent="0.35">
      <c r="C12344" s="3" t="s">
        <v>6808</v>
      </c>
      <c r="D12344" s="26">
        <v>0</v>
      </c>
    </row>
    <row r="12345" spans="3:4" x14ac:dyDescent="0.35">
      <c r="C12345" s="3" t="s">
        <v>5597</v>
      </c>
      <c r="D12345" s="26">
        <v>0</v>
      </c>
    </row>
    <row r="12346" spans="3:4" x14ac:dyDescent="0.35">
      <c r="C12346" s="3" t="s">
        <v>6812</v>
      </c>
      <c r="D12346" s="26">
        <v>0</v>
      </c>
    </row>
    <row r="12347" spans="3:4" x14ac:dyDescent="0.35">
      <c r="C12347" s="3" t="s">
        <v>5598</v>
      </c>
      <c r="D12347" s="26">
        <v>0</v>
      </c>
    </row>
    <row r="12348" spans="3:4" x14ac:dyDescent="0.35">
      <c r="C12348" s="3" t="s">
        <v>6816</v>
      </c>
      <c r="D12348" s="26">
        <v>0</v>
      </c>
    </row>
    <row r="12349" spans="3:4" x14ac:dyDescent="0.35">
      <c r="C12349" s="3" t="s">
        <v>5188</v>
      </c>
      <c r="D12349" s="26">
        <v>0</v>
      </c>
    </row>
    <row r="12350" spans="3:4" x14ac:dyDescent="0.35">
      <c r="C12350" s="3" t="s">
        <v>6820</v>
      </c>
      <c r="D12350" s="26">
        <v>0</v>
      </c>
    </row>
    <row r="12351" spans="3:4" x14ac:dyDescent="0.35">
      <c r="C12351" s="3" t="s">
        <v>5600</v>
      </c>
      <c r="D12351" s="26">
        <v>0</v>
      </c>
    </row>
    <row r="12352" spans="3:4" x14ac:dyDescent="0.35">
      <c r="C12352" s="3" t="s">
        <v>6824</v>
      </c>
      <c r="D12352" s="26">
        <v>0</v>
      </c>
    </row>
    <row r="12353" spans="3:4" x14ac:dyDescent="0.35">
      <c r="C12353" s="3" t="s">
        <v>5601</v>
      </c>
      <c r="D12353" s="26">
        <v>0</v>
      </c>
    </row>
    <row r="12354" spans="3:4" x14ac:dyDescent="0.35">
      <c r="C12354" s="3" t="s">
        <v>6828</v>
      </c>
      <c r="D12354" s="26">
        <v>0</v>
      </c>
    </row>
    <row r="12355" spans="3:4" x14ac:dyDescent="0.35">
      <c r="C12355" s="3" t="s">
        <v>5602</v>
      </c>
      <c r="D12355" s="26">
        <v>0</v>
      </c>
    </row>
    <row r="12356" spans="3:4" x14ac:dyDescent="0.35">
      <c r="C12356" s="3" t="s">
        <v>6832</v>
      </c>
      <c r="D12356" s="26">
        <v>0</v>
      </c>
    </row>
    <row r="12357" spans="3:4" x14ac:dyDescent="0.35">
      <c r="C12357" s="3" t="s">
        <v>5603</v>
      </c>
      <c r="D12357" s="26">
        <v>0</v>
      </c>
    </row>
    <row r="12358" spans="3:4" x14ac:dyDescent="0.35">
      <c r="C12358" s="3" t="s">
        <v>6836</v>
      </c>
      <c r="D12358" s="26">
        <v>0</v>
      </c>
    </row>
    <row r="12359" spans="3:4" x14ac:dyDescent="0.35">
      <c r="C12359" s="3" t="s">
        <v>5604</v>
      </c>
      <c r="D12359" s="26">
        <v>0</v>
      </c>
    </row>
    <row r="12360" spans="3:4" x14ac:dyDescent="0.35">
      <c r="C12360" s="3" t="s">
        <v>6840</v>
      </c>
      <c r="D12360" s="26">
        <v>0</v>
      </c>
    </row>
    <row r="12361" spans="3:4" x14ac:dyDescent="0.35">
      <c r="C12361" s="3" t="s">
        <v>5605</v>
      </c>
      <c r="D12361" s="26">
        <v>0</v>
      </c>
    </row>
    <row r="12362" spans="3:4" x14ac:dyDescent="0.35">
      <c r="C12362" s="3" t="s">
        <v>6844</v>
      </c>
      <c r="D12362" s="26">
        <v>0</v>
      </c>
    </row>
    <row r="12363" spans="3:4" x14ac:dyDescent="0.35">
      <c r="C12363" s="3" t="s">
        <v>5606</v>
      </c>
      <c r="D12363" s="26">
        <v>0</v>
      </c>
    </row>
    <row r="12364" spans="3:4" x14ac:dyDescent="0.35">
      <c r="C12364" s="3" t="s">
        <v>6848</v>
      </c>
      <c r="D12364" s="26">
        <v>0</v>
      </c>
    </row>
    <row r="12365" spans="3:4" x14ac:dyDescent="0.35">
      <c r="C12365" s="3" t="s">
        <v>5607</v>
      </c>
      <c r="D12365" s="26">
        <v>0</v>
      </c>
    </row>
    <row r="12366" spans="3:4" x14ac:dyDescent="0.35">
      <c r="C12366" s="3" t="s">
        <v>6852</v>
      </c>
      <c r="D12366" s="26">
        <v>0</v>
      </c>
    </row>
    <row r="12367" spans="3:4" x14ac:dyDescent="0.35">
      <c r="C12367" s="3" t="s">
        <v>5608</v>
      </c>
      <c r="D12367" s="26">
        <v>0</v>
      </c>
    </row>
    <row r="12368" spans="3:4" x14ac:dyDescent="0.35">
      <c r="C12368" s="3" t="s">
        <v>6856</v>
      </c>
      <c r="D12368" s="26">
        <v>0</v>
      </c>
    </row>
    <row r="12369" spans="3:4" x14ac:dyDescent="0.35">
      <c r="C12369" s="3" t="s">
        <v>5609</v>
      </c>
      <c r="D12369" s="26">
        <v>0</v>
      </c>
    </row>
    <row r="12370" spans="3:4" x14ac:dyDescent="0.35">
      <c r="C12370" s="3" t="s">
        <v>6860</v>
      </c>
      <c r="D12370" s="26">
        <v>0</v>
      </c>
    </row>
    <row r="12371" spans="3:4" x14ac:dyDescent="0.35">
      <c r="C12371" s="3" t="s">
        <v>5610</v>
      </c>
      <c r="D12371" s="26">
        <v>0</v>
      </c>
    </row>
    <row r="12372" spans="3:4" x14ac:dyDescent="0.35">
      <c r="C12372" s="3" t="s">
        <v>6864</v>
      </c>
      <c r="D12372" s="26">
        <v>0</v>
      </c>
    </row>
    <row r="12373" spans="3:4" x14ac:dyDescent="0.35">
      <c r="C12373" s="3" t="s">
        <v>5611</v>
      </c>
      <c r="D12373" s="26">
        <v>0</v>
      </c>
    </row>
    <row r="12374" spans="3:4" x14ac:dyDescent="0.35">
      <c r="C12374" s="3" t="s">
        <v>6868</v>
      </c>
      <c r="D12374" s="26">
        <v>0</v>
      </c>
    </row>
    <row r="12375" spans="3:4" x14ac:dyDescent="0.35">
      <c r="C12375" s="3" t="s">
        <v>5612</v>
      </c>
      <c r="D12375" s="26">
        <v>0</v>
      </c>
    </row>
    <row r="12376" spans="3:4" x14ac:dyDescent="0.35">
      <c r="C12376" s="3" t="s">
        <v>6872</v>
      </c>
      <c r="D12376" s="26">
        <v>0</v>
      </c>
    </row>
    <row r="12377" spans="3:4" x14ac:dyDescent="0.35">
      <c r="C12377" s="3" t="s">
        <v>5613</v>
      </c>
      <c r="D12377" s="26">
        <v>0</v>
      </c>
    </row>
    <row r="12378" spans="3:4" x14ac:dyDescent="0.35">
      <c r="C12378" s="3" t="s">
        <v>6876</v>
      </c>
      <c r="D12378" s="26">
        <v>0</v>
      </c>
    </row>
    <row r="12379" spans="3:4" x14ac:dyDescent="0.35">
      <c r="C12379" s="3" t="s">
        <v>5614</v>
      </c>
      <c r="D12379" s="26">
        <v>0</v>
      </c>
    </row>
    <row r="12380" spans="3:4" x14ac:dyDescent="0.35">
      <c r="C12380" s="3" t="s">
        <v>6880</v>
      </c>
      <c r="D12380" s="26">
        <v>0</v>
      </c>
    </row>
    <row r="12381" spans="3:4" x14ac:dyDescent="0.35">
      <c r="C12381" s="3" t="s">
        <v>5615</v>
      </c>
      <c r="D12381" s="26">
        <v>0</v>
      </c>
    </row>
    <row r="12382" spans="3:4" x14ac:dyDescent="0.35">
      <c r="C12382" s="3" t="s">
        <v>6884</v>
      </c>
      <c r="D12382" s="26">
        <v>0</v>
      </c>
    </row>
    <row r="12383" spans="3:4" x14ac:dyDescent="0.35">
      <c r="C12383" s="3" t="s">
        <v>5616</v>
      </c>
      <c r="D12383" s="26">
        <v>0</v>
      </c>
    </row>
    <row r="12384" spans="3:4" x14ac:dyDescent="0.35">
      <c r="C12384" s="3" t="s">
        <v>6888</v>
      </c>
      <c r="D12384" s="26">
        <v>0</v>
      </c>
    </row>
    <row r="12385" spans="3:4" x14ac:dyDescent="0.35">
      <c r="C12385" s="3" t="s">
        <v>5617</v>
      </c>
      <c r="D12385" s="26">
        <v>0</v>
      </c>
    </row>
    <row r="12386" spans="3:4" x14ac:dyDescent="0.35">
      <c r="C12386" s="3" t="s">
        <v>6892</v>
      </c>
      <c r="D12386" s="26">
        <v>0</v>
      </c>
    </row>
    <row r="12387" spans="3:4" x14ac:dyDescent="0.35">
      <c r="C12387" s="3" t="s">
        <v>5618</v>
      </c>
      <c r="D12387" s="26">
        <v>0</v>
      </c>
    </row>
    <row r="12388" spans="3:4" x14ac:dyDescent="0.35">
      <c r="C12388" s="3" t="s">
        <v>6896</v>
      </c>
      <c r="D12388" s="26">
        <v>0</v>
      </c>
    </row>
    <row r="12389" spans="3:4" x14ac:dyDescent="0.35">
      <c r="C12389" s="3" t="s">
        <v>5619</v>
      </c>
      <c r="D12389" s="26">
        <v>0</v>
      </c>
    </row>
    <row r="12390" spans="3:4" x14ac:dyDescent="0.35">
      <c r="C12390" s="3" t="s">
        <v>6900</v>
      </c>
      <c r="D12390" s="26">
        <v>0</v>
      </c>
    </row>
    <row r="12391" spans="3:4" x14ac:dyDescent="0.35">
      <c r="C12391" s="3" t="s">
        <v>5620</v>
      </c>
      <c r="D12391" s="26">
        <v>0</v>
      </c>
    </row>
    <row r="12392" spans="3:4" x14ac:dyDescent="0.35">
      <c r="C12392" s="3" t="s">
        <v>6904</v>
      </c>
      <c r="D12392" s="26">
        <v>0</v>
      </c>
    </row>
    <row r="12393" spans="3:4" x14ac:dyDescent="0.35">
      <c r="C12393" s="3" t="s">
        <v>5621</v>
      </c>
      <c r="D12393" s="26">
        <v>0</v>
      </c>
    </row>
    <row r="12394" spans="3:4" x14ac:dyDescent="0.35">
      <c r="C12394" s="3" t="s">
        <v>6908</v>
      </c>
      <c r="D12394" s="26">
        <v>0</v>
      </c>
    </row>
    <row r="12395" spans="3:4" x14ac:dyDescent="0.35">
      <c r="C12395" s="3" t="s">
        <v>5622</v>
      </c>
      <c r="D12395" s="26">
        <v>0</v>
      </c>
    </row>
    <row r="12396" spans="3:4" x14ac:dyDescent="0.35">
      <c r="C12396" s="3" t="s">
        <v>6912</v>
      </c>
      <c r="D12396" s="26">
        <v>0</v>
      </c>
    </row>
    <row r="12397" spans="3:4" x14ac:dyDescent="0.35">
      <c r="C12397" s="3" t="s">
        <v>5623</v>
      </c>
      <c r="D12397" s="26">
        <v>0</v>
      </c>
    </row>
    <row r="12398" spans="3:4" x14ac:dyDescent="0.35">
      <c r="C12398" s="3" t="s">
        <v>6916</v>
      </c>
      <c r="D12398" s="26">
        <v>0</v>
      </c>
    </row>
    <row r="12399" spans="3:4" x14ac:dyDescent="0.35">
      <c r="C12399" s="3" t="s">
        <v>5624</v>
      </c>
      <c r="D12399" s="26">
        <v>0</v>
      </c>
    </row>
    <row r="12400" spans="3:4" x14ac:dyDescent="0.35">
      <c r="C12400" s="3" t="s">
        <v>6920</v>
      </c>
      <c r="D12400" s="26">
        <v>0</v>
      </c>
    </row>
    <row r="12401" spans="3:4" x14ac:dyDescent="0.35">
      <c r="C12401" s="3" t="s">
        <v>5625</v>
      </c>
      <c r="D12401" s="26">
        <v>0</v>
      </c>
    </row>
    <row r="12402" spans="3:4" x14ac:dyDescent="0.35">
      <c r="C12402" s="3" t="s">
        <v>6924</v>
      </c>
      <c r="D12402" s="26">
        <v>0</v>
      </c>
    </row>
    <row r="12403" spans="3:4" x14ac:dyDescent="0.35">
      <c r="C12403" s="3" t="s">
        <v>5626</v>
      </c>
      <c r="D12403" s="26">
        <v>0</v>
      </c>
    </row>
    <row r="12404" spans="3:4" x14ac:dyDescent="0.35">
      <c r="C12404" s="3" t="s">
        <v>6928</v>
      </c>
      <c r="D12404" s="26">
        <v>0</v>
      </c>
    </row>
    <row r="12405" spans="3:4" x14ac:dyDescent="0.35">
      <c r="C12405" s="3" t="s">
        <v>5627</v>
      </c>
      <c r="D12405" s="26">
        <v>0</v>
      </c>
    </row>
    <row r="12406" spans="3:4" x14ac:dyDescent="0.35">
      <c r="C12406" s="3" t="s">
        <v>6932</v>
      </c>
      <c r="D12406" s="26">
        <v>0</v>
      </c>
    </row>
    <row r="12407" spans="3:4" x14ac:dyDescent="0.35">
      <c r="C12407" s="3" t="s">
        <v>5628</v>
      </c>
      <c r="D12407" s="26">
        <v>0</v>
      </c>
    </row>
    <row r="12408" spans="3:4" x14ac:dyDescent="0.35">
      <c r="C12408" s="3" t="s">
        <v>6936</v>
      </c>
      <c r="D12408" s="26">
        <v>0</v>
      </c>
    </row>
    <row r="12409" spans="3:4" x14ac:dyDescent="0.35">
      <c r="C12409" s="3" t="s">
        <v>5629</v>
      </c>
      <c r="D12409" s="26">
        <v>0</v>
      </c>
    </row>
    <row r="12410" spans="3:4" x14ac:dyDescent="0.35">
      <c r="C12410" s="3" t="s">
        <v>6940</v>
      </c>
      <c r="D12410" s="26">
        <v>0</v>
      </c>
    </row>
    <row r="12411" spans="3:4" x14ac:dyDescent="0.35">
      <c r="C12411" s="3" t="s">
        <v>5630</v>
      </c>
      <c r="D12411" s="26">
        <v>0</v>
      </c>
    </row>
    <row r="12412" spans="3:4" x14ac:dyDescent="0.35">
      <c r="C12412" s="3" t="s">
        <v>6944</v>
      </c>
      <c r="D12412" s="26">
        <v>0</v>
      </c>
    </row>
    <row r="12413" spans="3:4" x14ac:dyDescent="0.35">
      <c r="C12413" s="3" t="s">
        <v>5189</v>
      </c>
      <c r="D12413" s="26">
        <v>0</v>
      </c>
    </row>
    <row r="12414" spans="3:4" x14ac:dyDescent="0.35">
      <c r="C12414" s="3" t="s">
        <v>6948</v>
      </c>
      <c r="D12414" s="26">
        <v>0</v>
      </c>
    </row>
    <row r="12415" spans="3:4" x14ac:dyDescent="0.35">
      <c r="C12415" s="3" t="s">
        <v>5632</v>
      </c>
      <c r="D12415" s="26">
        <v>0</v>
      </c>
    </row>
    <row r="12416" spans="3:4" x14ac:dyDescent="0.35">
      <c r="C12416" s="3" t="s">
        <v>6952</v>
      </c>
      <c r="D12416" s="26">
        <v>0</v>
      </c>
    </row>
    <row r="12417" spans="3:4" x14ac:dyDescent="0.35">
      <c r="C12417" s="3" t="s">
        <v>5633</v>
      </c>
      <c r="D12417" s="26">
        <v>0</v>
      </c>
    </row>
    <row r="12418" spans="3:4" x14ac:dyDescent="0.35">
      <c r="C12418" s="3" t="s">
        <v>6956</v>
      </c>
      <c r="D12418" s="26">
        <v>0</v>
      </c>
    </row>
    <row r="12419" spans="3:4" x14ac:dyDescent="0.35">
      <c r="C12419" s="3" t="s">
        <v>5634</v>
      </c>
      <c r="D12419" s="26">
        <v>0</v>
      </c>
    </row>
    <row r="12420" spans="3:4" x14ac:dyDescent="0.35">
      <c r="C12420" s="3" t="s">
        <v>6960</v>
      </c>
      <c r="D12420" s="26">
        <v>0</v>
      </c>
    </row>
    <row r="12421" spans="3:4" x14ac:dyDescent="0.35">
      <c r="C12421" s="3" t="s">
        <v>5635</v>
      </c>
      <c r="D12421" s="26">
        <v>0</v>
      </c>
    </row>
    <row r="12422" spans="3:4" x14ac:dyDescent="0.35">
      <c r="C12422" s="3" t="s">
        <v>6964</v>
      </c>
      <c r="D12422" s="26">
        <v>0</v>
      </c>
    </row>
    <row r="12423" spans="3:4" x14ac:dyDescent="0.35">
      <c r="C12423" s="3" t="s">
        <v>5636</v>
      </c>
      <c r="D12423" s="26">
        <v>0</v>
      </c>
    </row>
    <row r="12424" spans="3:4" x14ac:dyDescent="0.35">
      <c r="C12424" s="3" t="s">
        <v>6968</v>
      </c>
      <c r="D12424" s="26">
        <v>0</v>
      </c>
    </row>
    <row r="12425" spans="3:4" x14ac:dyDescent="0.35">
      <c r="C12425" s="3" t="s">
        <v>5637</v>
      </c>
      <c r="D12425" s="26">
        <v>0</v>
      </c>
    </row>
    <row r="12426" spans="3:4" x14ac:dyDescent="0.35">
      <c r="C12426" s="3" t="s">
        <v>6972</v>
      </c>
      <c r="D12426" s="26">
        <v>0</v>
      </c>
    </row>
    <row r="12427" spans="3:4" x14ac:dyDescent="0.35">
      <c r="C12427" s="3" t="s">
        <v>5638</v>
      </c>
      <c r="D12427" s="26">
        <v>0</v>
      </c>
    </row>
    <row r="12428" spans="3:4" x14ac:dyDescent="0.35">
      <c r="C12428" s="3" t="s">
        <v>6976</v>
      </c>
      <c r="D12428" s="26">
        <v>0</v>
      </c>
    </row>
    <row r="12429" spans="3:4" x14ac:dyDescent="0.35">
      <c r="C12429" s="3" t="s">
        <v>5639</v>
      </c>
      <c r="D12429" s="26">
        <v>0</v>
      </c>
    </row>
    <row r="12430" spans="3:4" x14ac:dyDescent="0.35">
      <c r="C12430" s="3" t="s">
        <v>6980</v>
      </c>
      <c r="D12430" s="26">
        <v>0</v>
      </c>
    </row>
    <row r="12431" spans="3:4" x14ac:dyDescent="0.35">
      <c r="C12431" s="3" t="s">
        <v>5640</v>
      </c>
      <c r="D12431" s="26">
        <v>0</v>
      </c>
    </row>
    <row r="12432" spans="3:4" x14ac:dyDescent="0.35">
      <c r="C12432" s="3" t="s">
        <v>6984</v>
      </c>
      <c r="D12432" s="26">
        <v>0</v>
      </c>
    </row>
    <row r="12433" spans="3:4" x14ac:dyDescent="0.35">
      <c r="C12433" s="3" t="s">
        <v>5641</v>
      </c>
      <c r="D12433" s="26">
        <v>0</v>
      </c>
    </row>
    <row r="12434" spans="3:4" x14ac:dyDescent="0.35">
      <c r="C12434" s="3" t="s">
        <v>6988</v>
      </c>
      <c r="D12434" s="26">
        <v>0</v>
      </c>
    </row>
    <row r="12435" spans="3:4" x14ac:dyDescent="0.35">
      <c r="C12435" s="3" t="s">
        <v>5642</v>
      </c>
      <c r="D12435" s="26">
        <v>0</v>
      </c>
    </row>
    <row r="12436" spans="3:4" x14ac:dyDescent="0.35">
      <c r="C12436" s="3" t="s">
        <v>6992</v>
      </c>
      <c r="D12436" s="26">
        <v>0</v>
      </c>
    </row>
    <row r="12437" spans="3:4" x14ac:dyDescent="0.35">
      <c r="C12437" s="3" t="s">
        <v>5643</v>
      </c>
      <c r="D12437" s="26">
        <v>0</v>
      </c>
    </row>
    <row r="12438" spans="3:4" x14ac:dyDescent="0.35">
      <c r="C12438" s="3" t="s">
        <v>6996</v>
      </c>
      <c r="D12438" s="26">
        <v>0</v>
      </c>
    </row>
    <row r="12439" spans="3:4" x14ac:dyDescent="0.35">
      <c r="C12439" s="3" t="s">
        <v>5644</v>
      </c>
      <c r="D12439" s="26">
        <v>0</v>
      </c>
    </row>
    <row r="12440" spans="3:4" x14ac:dyDescent="0.35">
      <c r="C12440" s="3" t="s">
        <v>7000</v>
      </c>
      <c r="D12440" s="26">
        <v>0</v>
      </c>
    </row>
    <row r="12441" spans="3:4" x14ac:dyDescent="0.35">
      <c r="C12441" s="3" t="s">
        <v>5645</v>
      </c>
      <c r="D12441" s="26">
        <v>0</v>
      </c>
    </row>
    <row r="12442" spans="3:4" x14ac:dyDescent="0.35">
      <c r="C12442" s="3" t="s">
        <v>7004</v>
      </c>
      <c r="D12442" s="26">
        <v>0</v>
      </c>
    </row>
    <row r="12443" spans="3:4" x14ac:dyDescent="0.35">
      <c r="C12443" s="3" t="s">
        <v>5646</v>
      </c>
      <c r="D12443" s="26">
        <v>0</v>
      </c>
    </row>
    <row r="12444" spans="3:4" x14ac:dyDescent="0.35">
      <c r="C12444" s="3" t="s">
        <v>7008</v>
      </c>
      <c r="D12444" s="26">
        <v>0</v>
      </c>
    </row>
    <row r="12445" spans="3:4" x14ac:dyDescent="0.35">
      <c r="C12445" s="3" t="s">
        <v>5647</v>
      </c>
      <c r="D12445" s="26">
        <v>0</v>
      </c>
    </row>
    <row r="12446" spans="3:4" x14ac:dyDescent="0.35">
      <c r="C12446" s="3" t="s">
        <v>7012</v>
      </c>
      <c r="D12446" s="26">
        <v>0</v>
      </c>
    </row>
    <row r="12447" spans="3:4" x14ac:dyDescent="0.35">
      <c r="C12447" s="3" t="s">
        <v>5648</v>
      </c>
      <c r="D12447" s="26">
        <v>0</v>
      </c>
    </row>
    <row r="12448" spans="3:4" x14ac:dyDescent="0.35">
      <c r="C12448" s="3" t="s">
        <v>7016</v>
      </c>
      <c r="D12448" s="26">
        <v>0</v>
      </c>
    </row>
    <row r="12449" spans="3:4" x14ac:dyDescent="0.35">
      <c r="C12449" s="3" t="s">
        <v>5649</v>
      </c>
      <c r="D12449" s="26">
        <v>0</v>
      </c>
    </row>
    <row r="12450" spans="3:4" x14ac:dyDescent="0.35">
      <c r="C12450" s="3" t="s">
        <v>7020</v>
      </c>
      <c r="D12450" s="26">
        <v>0</v>
      </c>
    </row>
    <row r="12451" spans="3:4" x14ac:dyDescent="0.35">
      <c r="C12451" s="3" t="s">
        <v>5650</v>
      </c>
      <c r="D12451" s="26">
        <v>0</v>
      </c>
    </row>
    <row r="12452" spans="3:4" x14ac:dyDescent="0.35">
      <c r="C12452" s="3" t="s">
        <v>7024</v>
      </c>
      <c r="D12452" s="26">
        <v>0</v>
      </c>
    </row>
    <row r="12453" spans="3:4" x14ac:dyDescent="0.35">
      <c r="C12453" s="3" t="s">
        <v>5651</v>
      </c>
      <c r="D12453" s="26">
        <v>0</v>
      </c>
    </row>
    <row r="12454" spans="3:4" x14ac:dyDescent="0.35">
      <c r="C12454" s="3" t="s">
        <v>7028</v>
      </c>
      <c r="D12454" s="26">
        <v>0</v>
      </c>
    </row>
    <row r="12455" spans="3:4" x14ac:dyDescent="0.35">
      <c r="C12455" s="3" t="s">
        <v>5652</v>
      </c>
      <c r="D12455" s="26">
        <v>0</v>
      </c>
    </row>
    <row r="12456" spans="3:4" x14ac:dyDescent="0.35">
      <c r="C12456" s="3" t="s">
        <v>7032</v>
      </c>
      <c r="D12456" s="26">
        <v>0</v>
      </c>
    </row>
    <row r="12457" spans="3:4" x14ac:dyDescent="0.35">
      <c r="C12457" s="3" t="s">
        <v>5653</v>
      </c>
      <c r="D12457" s="26">
        <v>0</v>
      </c>
    </row>
    <row r="12458" spans="3:4" x14ac:dyDescent="0.35">
      <c r="C12458" s="3" t="s">
        <v>7036</v>
      </c>
      <c r="D12458" s="26">
        <v>0</v>
      </c>
    </row>
    <row r="12459" spans="3:4" x14ac:dyDescent="0.35">
      <c r="C12459" s="3" t="s">
        <v>5654</v>
      </c>
      <c r="D12459" s="26">
        <v>0</v>
      </c>
    </row>
    <row r="12460" spans="3:4" x14ac:dyDescent="0.35">
      <c r="C12460" s="3" t="s">
        <v>7040</v>
      </c>
      <c r="D12460" s="26">
        <v>0</v>
      </c>
    </row>
    <row r="12461" spans="3:4" x14ac:dyDescent="0.35">
      <c r="C12461" s="3" t="s">
        <v>5655</v>
      </c>
      <c r="D12461" s="26">
        <v>0</v>
      </c>
    </row>
    <row r="12462" spans="3:4" x14ac:dyDescent="0.35">
      <c r="C12462" s="3" t="s">
        <v>7044</v>
      </c>
      <c r="D12462" s="26">
        <v>0</v>
      </c>
    </row>
    <row r="12463" spans="3:4" x14ac:dyDescent="0.35">
      <c r="C12463" s="3" t="s">
        <v>5656</v>
      </c>
      <c r="D12463" s="26">
        <v>0</v>
      </c>
    </row>
    <row r="12464" spans="3:4" x14ac:dyDescent="0.35">
      <c r="C12464" s="3" t="s">
        <v>7048</v>
      </c>
      <c r="D12464" s="26">
        <v>0</v>
      </c>
    </row>
    <row r="12465" spans="3:4" x14ac:dyDescent="0.35">
      <c r="C12465" s="3" t="s">
        <v>5657</v>
      </c>
      <c r="D12465" s="26">
        <v>0</v>
      </c>
    </row>
    <row r="12466" spans="3:4" x14ac:dyDescent="0.35">
      <c r="C12466" s="3" t="s">
        <v>7052</v>
      </c>
      <c r="D12466" s="26">
        <v>0</v>
      </c>
    </row>
    <row r="12467" spans="3:4" x14ac:dyDescent="0.35">
      <c r="C12467" s="3" t="s">
        <v>5658</v>
      </c>
      <c r="D12467" s="26">
        <v>0</v>
      </c>
    </row>
    <row r="12468" spans="3:4" x14ac:dyDescent="0.35">
      <c r="C12468" s="3" t="s">
        <v>7056</v>
      </c>
      <c r="D12468" s="26">
        <v>0</v>
      </c>
    </row>
    <row r="12469" spans="3:4" x14ac:dyDescent="0.35">
      <c r="C12469" s="3" t="s">
        <v>5659</v>
      </c>
      <c r="D12469" s="26">
        <v>0</v>
      </c>
    </row>
    <row r="12470" spans="3:4" x14ac:dyDescent="0.35">
      <c r="C12470" s="3" t="s">
        <v>7060</v>
      </c>
      <c r="D12470" s="26">
        <v>0</v>
      </c>
    </row>
    <row r="12471" spans="3:4" x14ac:dyDescent="0.35">
      <c r="C12471" s="3" t="s">
        <v>5660</v>
      </c>
      <c r="D12471" s="26">
        <v>0</v>
      </c>
    </row>
    <row r="12472" spans="3:4" x14ac:dyDescent="0.35">
      <c r="C12472" s="3" t="s">
        <v>7064</v>
      </c>
      <c r="D12472" s="26">
        <v>0</v>
      </c>
    </row>
    <row r="12473" spans="3:4" x14ac:dyDescent="0.35">
      <c r="C12473" s="3" t="s">
        <v>5661</v>
      </c>
      <c r="D12473" s="26">
        <v>0</v>
      </c>
    </row>
    <row r="12474" spans="3:4" x14ac:dyDescent="0.35">
      <c r="C12474" s="3" t="s">
        <v>7068</v>
      </c>
      <c r="D12474" s="26">
        <v>0</v>
      </c>
    </row>
    <row r="12475" spans="3:4" x14ac:dyDescent="0.35">
      <c r="C12475" s="3" t="s">
        <v>5662</v>
      </c>
      <c r="D12475" s="26">
        <v>0</v>
      </c>
    </row>
    <row r="12476" spans="3:4" x14ac:dyDescent="0.35">
      <c r="C12476" s="3" t="s">
        <v>7072</v>
      </c>
      <c r="D12476" s="26">
        <v>0</v>
      </c>
    </row>
    <row r="12477" spans="3:4" x14ac:dyDescent="0.35">
      <c r="C12477" s="3" t="s">
        <v>5663</v>
      </c>
      <c r="D12477" s="26">
        <v>0</v>
      </c>
    </row>
    <row r="12478" spans="3:4" x14ac:dyDescent="0.35">
      <c r="C12478" s="3" t="s">
        <v>7076</v>
      </c>
      <c r="D12478" s="26">
        <v>0</v>
      </c>
    </row>
    <row r="12479" spans="3:4" x14ac:dyDescent="0.35">
      <c r="C12479" s="3" t="s">
        <v>5664</v>
      </c>
      <c r="D12479" s="26">
        <v>0</v>
      </c>
    </row>
    <row r="12480" spans="3:4" x14ac:dyDescent="0.35">
      <c r="C12480" s="3" t="s">
        <v>7080</v>
      </c>
      <c r="D12480" s="26">
        <v>0</v>
      </c>
    </row>
    <row r="12481" spans="3:4" x14ac:dyDescent="0.35">
      <c r="C12481" s="3" t="s">
        <v>5665</v>
      </c>
      <c r="D12481" s="26">
        <v>0</v>
      </c>
    </row>
    <row r="12482" spans="3:4" x14ac:dyDescent="0.35">
      <c r="C12482" s="3" t="s">
        <v>7084</v>
      </c>
      <c r="D12482" s="26">
        <v>0</v>
      </c>
    </row>
    <row r="12483" spans="3:4" x14ac:dyDescent="0.35">
      <c r="C12483" s="3" t="s">
        <v>5666</v>
      </c>
      <c r="D12483" s="26">
        <v>0</v>
      </c>
    </row>
    <row r="12484" spans="3:4" x14ac:dyDescent="0.35">
      <c r="C12484" s="3" t="s">
        <v>7088</v>
      </c>
      <c r="D12484" s="26">
        <v>0</v>
      </c>
    </row>
    <row r="12485" spans="3:4" x14ac:dyDescent="0.35">
      <c r="C12485" s="3" t="s">
        <v>5667</v>
      </c>
      <c r="D12485" s="26">
        <v>0</v>
      </c>
    </row>
    <row r="12486" spans="3:4" x14ac:dyDescent="0.35">
      <c r="C12486" s="3" t="s">
        <v>7092</v>
      </c>
      <c r="D12486" s="26">
        <v>0</v>
      </c>
    </row>
    <row r="12487" spans="3:4" x14ac:dyDescent="0.35">
      <c r="C12487" s="3" t="s">
        <v>5668</v>
      </c>
      <c r="D12487" s="26">
        <v>0</v>
      </c>
    </row>
    <row r="12488" spans="3:4" x14ac:dyDescent="0.35">
      <c r="C12488" s="3" t="s">
        <v>7096</v>
      </c>
      <c r="D12488" s="26">
        <v>0</v>
      </c>
    </row>
    <row r="12489" spans="3:4" x14ac:dyDescent="0.35">
      <c r="C12489" s="3" t="s">
        <v>5669</v>
      </c>
      <c r="D12489" s="26">
        <v>0</v>
      </c>
    </row>
    <row r="12490" spans="3:4" x14ac:dyDescent="0.35">
      <c r="C12490" s="3" t="s">
        <v>7100</v>
      </c>
      <c r="D12490" s="26">
        <v>0</v>
      </c>
    </row>
    <row r="12491" spans="3:4" x14ac:dyDescent="0.35">
      <c r="C12491" s="3" t="s">
        <v>5670</v>
      </c>
      <c r="D12491" s="26">
        <v>0</v>
      </c>
    </row>
    <row r="12492" spans="3:4" x14ac:dyDescent="0.35">
      <c r="C12492" s="3" t="s">
        <v>7104</v>
      </c>
      <c r="D12492" s="26">
        <v>0</v>
      </c>
    </row>
    <row r="12493" spans="3:4" x14ac:dyDescent="0.35">
      <c r="C12493" s="3" t="s">
        <v>5671</v>
      </c>
      <c r="D12493" s="26">
        <v>0</v>
      </c>
    </row>
    <row r="12494" spans="3:4" x14ac:dyDescent="0.35">
      <c r="C12494" s="3" t="s">
        <v>7108</v>
      </c>
      <c r="D12494" s="26">
        <v>0</v>
      </c>
    </row>
    <row r="12495" spans="3:4" x14ac:dyDescent="0.35">
      <c r="C12495" s="3" t="s">
        <v>5672</v>
      </c>
      <c r="D12495" s="26">
        <v>0</v>
      </c>
    </row>
    <row r="12496" spans="3:4" x14ac:dyDescent="0.35">
      <c r="C12496" s="3" t="s">
        <v>7112</v>
      </c>
      <c r="D12496" s="26">
        <v>0</v>
      </c>
    </row>
    <row r="12497" spans="3:4" x14ac:dyDescent="0.35">
      <c r="C12497" s="3" t="s">
        <v>5673</v>
      </c>
      <c r="D12497" s="26">
        <v>0</v>
      </c>
    </row>
    <row r="12498" spans="3:4" x14ac:dyDescent="0.35">
      <c r="C12498" s="3" t="s">
        <v>7116</v>
      </c>
      <c r="D12498" s="26">
        <v>0</v>
      </c>
    </row>
    <row r="12499" spans="3:4" x14ac:dyDescent="0.35">
      <c r="C12499" s="3" t="s">
        <v>5674</v>
      </c>
      <c r="D12499" s="26">
        <v>0</v>
      </c>
    </row>
    <row r="12500" spans="3:4" x14ac:dyDescent="0.35">
      <c r="C12500" s="3" t="s">
        <v>7120</v>
      </c>
      <c r="D12500" s="26">
        <v>0</v>
      </c>
    </row>
    <row r="12501" spans="3:4" x14ac:dyDescent="0.35">
      <c r="C12501" s="3" t="s">
        <v>5675</v>
      </c>
      <c r="D12501" s="26">
        <v>0</v>
      </c>
    </row>
    <row r="12502" spans="3:4" x14ac:dyDescent="0.35">
      <c r="C12502" s="3" t="s">
        <v>7124</v>
      </c>
      <c r="D12502" s="26">
        <v>0</v>
      </c>
    </row>
    <row r="12503" spans="3:4" x14ac:dyDescent="0.35">
      <c r="C12503" s="3" t="s">
        <v>5676</v>
      </c>
      <c r="D12503" s="26">
        <v>0</v>
      </c>
    </row>
    <row r="12504" spans="3:4" x14ac:dyDescent="0.35">
      <c r="C12504" s="3" t="s">
        <v>7128</v>
      </c>
      <c r="D12504" s="26">
        <v>0</v>
      </c>
    </row>
    <row r="12505" spans="3:4" x14ac:dyDescent="0.35">
      <c r="C12505" s="3" t="s">
        <v>5677</v>
      </c>
      <c r="D12505" s="26">
        <v>0</v>
      </c>
    </row>
    <row r="12506" spans="3:4" x14ac:dyDescent="0.35">
      <c r="C12506" s="3" t="s">
        <v>7132</v>
      </c>
      <c r="D12506" s="26">
        <v>0</v>
      </c>
    </row>
    <row r="12507" spans="3:4" x14ac:dyDescent="0.35">
      <c r="C12507" s="3" t="s">
        <v>5678</v>
      </c>
      <c r="D12507" s="26">
        <v>0</v>
      </c>
    </row>
    <row r="12508" spans="3:4" x14ac:dyDescent="0.35">
      <c r="C12508" s="3" t="s">
        <v>7136</v>
      </c>
      <c r="D12508" s="26">
        <v>0</v>
      </c>
    </row>
    <row r="12509" spans="3:4" x14ac:dyDescent="0.35">
      <c r="C12509" s="3" t="s">
        <v>5679</v>
      </c>
      <c r="D12509" s="26">
        <v>0</v>
      </c>
    </row>
    <row r="12510" spans="3:4" x14ac:dyDescent="0.35">
      <c r="C12510" s="3" t="s">
        <v>7140</v>
      </c>
      <c r="D12510" s="26">
        <v>0</v>
      </c>
    </row>
    <row r="12511" spans="3:4" x14ac:dyDescent="0.35">
      <c r="C12511" s="3" t="s">
        <v>5680</v>
      </c>
      <c r="D12511" s="26">
        <v>0</v>
      </c>
    </row>
    <row r="12512" spans="3:4" x14ac:dyDescent="0.35">
      <c r="C12512" s="3" t="s">
        <v>7144</v>
      </c>
      <c r="D12512" s="26">
        <v>0</v>
      </c>
    </row>
    <row r="12513" spans="3:4" x14ac:dyDescent="0.35">
      <c r="C12513" s="3" t="s">
        <v>5681</v>
      </c>
      <c r="D12513" s="26">
        <v>0</v>
      </c>
    </row>
    <row r="12514" spans="3:4" x14ac:dyDescent="0.35">
      <c r="C12514" s="3" t="s">
        <v>7148</v>
      </c>
      <c r="D12514" s="26">
        <v>0</v>
      </c>
    </row>
    <row r="12515" spans="3:4" x14ac:dyDescent="0.35">
      <c r="C12515" s="3" t="s">
        <v>5682</v>
      </c>
      <c r="D12515" s="26">
        <v>0</v>
      </c>
    </row>
    <row r="12516" spans="3:4" x14ac:dyDescent="0.35">
      <c r="C12516" s="3" t="s">
        <v>7152</v>
      </c>
      <c r="D12516" s="26">
        <v>0</v>
      </c>
    </row>
    <row r="12517" spans="3:4" x14ac:dyDescent="0.35">
      <c r="C12517" s="3" t="s">
        <v>5683</v>
      </c>
      <c r="D12517" s="26">
        <v>0</v>
      </c>
    </row>
    <row r="12518" spans="3:4" x14ac:dyDescent="0.35">
      <c r="C12518" s="3" t="s">
        <v>7156</v>
      </c>
      <c r="D12518" s="26">
        <v>0</v>
      </c>
    </row>
    <row r="12519" spans="3:4" x14ac:dyDescent="0.35">
      <c r="C12519" s="3" t="s">
        <v>5684</v>
      </c>
      <c r="D12519" s="26">
        <v>0</v>
      </c>
    </row>
    <row r="12520" spans="3:4" x14ac:dyDescent="0.35">
      <c r="C12520" s="3" t="s">
        <v>7160</v>
      </c>
      <c r="D12520" s="26">
        <v>0</v>
      </c>
    </row>
    <row r="12521" spans="3:4" x14ac:dyDescent="0.35">
      <c r="C12521" s="3" t="s">
        <v>5685</v>
      </c>
      <c r="D12521" s="26">
        <v>0</v>
      </c>
    </row>
    <row r="12522" spans="3:4" x14ac:dyDescent="0.35">
      <c r="C12522" s="3" t="s">
        <v>7164</v>
      </c>
      <c r="D12522" s="26">
        <v>0</v>
      </c>
    </row>
    <row r="12523" spans="3:4" x14ac:dyDescent="0.35">
      <c r="C12523" s="3" t="s">
        <v>5686</v>
      </c>
      <c r="D12523" s="26">
        <v>0</v>
      </c>
    </row>
    <row r="12524" spans="3:4" x14ac:dyDescent="0.35">
      <c r="C12524" s="3" t="s">
        <v>7168</v>
      </c>
      <c r="D12524" s="26">
        <v>0</v>
      </c>
    </row>
    <row r="12525" spans="3:4" x14ac:dyDescent="0.35">
      <c r="C12525" s="3" t="s">
        <v>5687</v>
      </c>
      <c r="D12525" s="26">
        <v>0</v>
      </c>
    </row>
    <row r="12526" spans="3:4" x14ac:dyDescent="0.35">
      <c r="C12526" s="3" t="s">
        <v>7172</v>
      </c>
      <c r="D12526" s="26">
        <v>0</v>
      </c>
    </row>
    <row r="12527" spans="3:4" x14ac:dyDescent="0.35">
      <c r="C12527" s="3" t="s">
        <v>5688</v>
      </c>
      <c r="D12527" s="26">
        <v>0</v>
      </c>
    </row>
    <row r="12528" spans="3:4" x14ac:dyDescent="0.35">
      <c r="C12528" s="3" t="s">
        <v>7176</v>
      </c>
      <c r="D12528" s="26">
        <v>0</v>
      </c>
    </row>
    <row r="12529" spans="3:4" x14ac:dyDescent="0.35">
      <c r="C12529" s="3" t="s">
        <v>5689</v>
      </c>
      <c r="D12529" s="26">
        <v>0</v>
      </c>
    </row>
    <row r="12530" spans="3:4" x14ac:dyDescent="0.35">
      <c r="C12530" s="3" t="s">
        <v>7180</v>
      </c>
      <c r="D12530" s="26">
        <v>0</v>
      </c>
    </row>
    <row r="12531" spans="3:4" x14ac:dyDescent="0.35">
      <c r="C12531" s="3" t="s">
        <v>5690</v>
      </c>
      <c r="D12531" s="26">
        <v>0</v>
      </c>
    </row>
    <row r="12532" spans="3:4" x14ac:dyDescent="0.35">
      <c r="C12532" s="3" t="s">
        <v>7184</v>
      </c>
      <c r="D12532" s="26">
        <v>0</v>
      </c>
    </row>
    <row r="12533" spans="3:4" x14ac:dyDescent="0.35">
      <c r="C12533" s="3" t="s">
        <v>5691</v>
      </c>
      <c r="D12533" s="26">
        <v>0</v>
      </c>
    </row>
    <row r="12534" spans="3:4" x14ac:dyDescent="0.35">
      <c r="C12534" s="3" t="s">
        <v>7188</v>
      </c>
      <c r="D12534" s="26">
        <v>0</v>
      </c>
    </row>
    <row r="12535" spans="3:4" x14ac:dyDescent="0.35">
      <c r="C12535" s="3" t="s">
        <v>5692</v>
      </c>
      <c r="D12535" s="26">
        <v>0</v>
      </c>
    </row>
    <row r="12536" spans="3:4" x14ac:dyDescent="0.35">
      <c r="C12536" s="3" t="s">
        <v>7192</v>
      </c>
      <c r="D12536" s="26">
        <v>0</v>
      </c>
    </row>
    <row r="12537" spans="3:4" x14ac:dyDescent="0.35">
      <c r="C12537" s="3" t="s">
        <v>5693</v>
      </c>
      <c r="D12537" s="26">
        <v>0</v>
      </c>
    </row>
    <row r="12538" spans="3:4" x14ac:dyDescent="0.35">
      <c r="C12538" s="3" t="s">
        <v>7196</v>
      </c>
      <c r="D12538" s="26">
        <v>0</v>
      </c>
    </row>
    <row r="12539" spans="3:4" x14ac:dyDescent="0.35">
      <c r="C12539" s="3" t="s">
        <v>5694</v>
      </c>
      <c r="D12539" s="26">
        <v>0</v>
      </c>
    </row>
    <row r="12540" spans="3:4" x14ac:dyDescent="0.35">
      <c r="C12540" s="3" t="s">
        <v>7200</v>
      </c>
      <c r="D12540" s="26">
        <v>0</v>
      </c>
    </row>
    <row r="12541" spans="3:4" x14ac:dyDescent="0.35">
      <c r="C12541" s="3" t="s">
        <v>5695</v>
      </c>
      <c r="D12541" s="26">
        <v>0</v>
      </c>
    </row>
    <row r="12542" spans="3:4" x14ac:dyDescent="0.35">
      <c r="C12542" s="3" t="s">
        <v>7204</v>
      </c>
      <c r="D12542" s="26">
        <v>0</v>
      </c>
    </row>
    <row r="12543" spans="3:4" x14ac:dyDescent="0.35">
      <c r="C12543" s="3" t="s">
        <v>5696</v>
      </c>
      <c r="D12543" s="26">
        <v>0</v>
      </c>
    </row>
    <row r="12544" spans="3:4" x14ac:dyDescent="0.35">
      <c r="C12544" s="3" t="s">
        <v>7208</v>
      </c>
      <c r="D12544" s="26">
        <v>0</v>
      </c>
    </row>
    <row r="12545" spans="3:4" x14ac:dyDescent="0.35">
      <c r="C12545" s="3" t="s">
        <v>5697</v>
      </c>
      <c r="D12545" s="26">
        <v>0</v>
      </c>
    </row>
    <row r="12546" spans="3:4" x14ac:dyDescent="0.35">
      <c r="C12546" s="3" t="s">
        <v>7212</v>
      </c>
      <c r="D12546" s="26">
        <v>0</v>
      </c>
    </row>
    <row r="12547" spans="3:4" x14ac:dyDescent="0.35">
      <c r="C12547" s="3" t="s">
        <v>5698</v>
      </c>
      <c r="D12547" s="26">
        <v>0</v>
      </c>
    </row>
    <row r="12548" spans="3:4" x14ac:dyDescent="0.35">
      <c r="C12548" s="3" t="s">
        <v>7216</v>
      </c>
      <c r="D12548" s="26">
        <v>0</v>
      </c>
    </row>
    <row r="12549" spans="3:4" x14ac:dyDescent="0.35">
      <c r="C12549" s="3" t="s">
        <v>5699</v>
      </c>
      <c r="D12549" s="26">
        <v>0</v>
      </c>
    </row>
    <row r="12550" spans="3:4" x14ac:dyDescent="0.35">
      <c r="C12550" s="3" t="s">
        <v>7220</v>
      </c>
      <c r="D12550" s="26">
        <v>0</v>
      </c>
    </row>
    <row r="12551" spans="3:4" x14ac:dyDescent="0.35">
      <c r="C12551" s="3" t="s">
        <v>5700</v>
      </c>
      <c r="D12551" s="26">
        <v>0</v>
      </c>
    </row>
    <row r="12552" spans="3:4" x14ac:dyDescent="0.35">
      <c r="C12552" s="3" t="s">
        <v>7224</v>
      </c>
      <c r="D12552" s="26">
        <v>0</v>
      </c>
    </row>
    <row r="12553" spans="3:4" x14ac:dyDescent="0.35">
      <c r="C12553" s="3" t="s">
        <v>5701</v>
      </c>
      <c r="D12553" s="26">
        <v>0</v>
      </c>
    </row>
    <row r="12554" spans="3:4" x14ac:dyDescent="0.35">
      <c r="C12554" s="3" t="s">
        <v>7228</v>
      </c>
      <c r="D12554" s="26">
        <v>0</v>
      </c>
    </row>
    <row r="12555" spans="3:4" x14ac:dyDescent="0.35">
      <c r="C12555" s="3" t="s">
        <v>5702</v>
      </c>
      <c r="D12555" s="26">
        <v>0</v>
      </c>
    </row>
    <row r="12556" spans="3:4" x14ac:dyDescent="0.35">
      <c r="C12556" s="3" t="s">
        <v>7232</v>
      </c>
      <c r="D12556" s="26">
        <v>0</v>
      </c>
    </row>
    <row r="12557" spans="3:4" x14ac:dyDescent="0.35">
      <c r="C12557" s="3" t="s">
        <v>5703</v>
      </c>
      <c r="D12557" s="26">
        <v>0</v>
      </c>
    </row>
    <row r="12558" spans="3:4" x14ac:dyDescent="0.35">
      <c r="C12558" s="3" t="s">
        <v>7236</v>
      </c>
      <c r="D12558" s="26">
        <v>0</v>
      </c>
    </row>
    <row r="12559" spans="3:4" x14ac:dyDescent="0.35">
      <c r="C12559" s="3" t="s">
        <v>5704</v>
      </c>
      <c r="D12559" s="26">
        <v>0</v>
      </c>
    </row>
    <row r="12560" spans="3:4" x14ac:dyDescent="0.35">
      <c r="C12560" s="3" t="s">
        <v>7240</v>
      </c>
      <c r="D12560" s="26">
        <v>0</v>
      </c>
    </row>
    <row r="12561" spans="3:4" x14ac:dyDescent="0.35">
      <c r="C12561" s="3" t="s">
        <v>5705</v>
      </c>
      <c r="D12561" s="26">
        <v>0</v>
      </c>
    </row>
    <row r="12562" spans="3:4" x14ac:dyDescent="0.35">
      <c r="C12562" s="3" t="s">
        <v>7244</v>
      </c>
      <c r="D12562" s="26">
        <v>0</v>
      </c>
    </row>
    <row r="12563" spans="3:4" x14ac:dyDescent="0.35">
      <c r="C12563" s="3" t="s">
        <v>5706</v>
      </c>
      <c r="D12563" s="26">
        <v>0</v>
      </c>
    </row>
    <row r="12564" spans="3:4" x14ac:dyDescent="0.35">
      <c r="C12564" s="3" t="s">
        <v>7248</v>
      </c>
      <c r="D12564" s="26">
        <v>0</v>
      </c>
    </row>
    <row r="12565" spans="3:4" x14ac:dyDescent="0.35">
      <c r="C12565" s="3" t="s">
        <v>5707</v>
      </c>
      <c r="D12565" s="26">
        <v>0</v>
      </c>
    </row>
    <row r="12566" spans="3:4" x14ac:dyDescent="0.35">
      <c r="C12566" s="3" t="s">
        <v>7252</v>
      </c>
      <c r="D12566" s="26">
        <v>0</v>
      </c>
    </row>
    <row r="12567" spans="3:4" x14ac:dyDescent="0.35">
      <c r="C12567" s="3" t="s">
        <v>5708</v>
      </c>
      <c r="D12567" s="26">
        <v>0</v>
      </c>
    </row>
    <row r="12568" spans="3:4" x14ac:dyDescent="0.35">
      <c r="C12568" s="3" t="s">
        <v>7256</v>
      </c>
      <c r="D12568" s="26">
        <v>0</v>
      </c>
    </row>
    <row r="12569" spans="3:4" x14ac:dyDescent="0.35">
      <c r="C12569" s="3" t="s">
        <v>5709</v>
      </c>
      <c r="D12569" s="26">
        <v>0</v>
      </c>
    </row>
    <row r="12570" spans="3:4" x14ac:dyDescent="0.35">
      <c r="C12570" s="3" t="s">
        <v>7260</v>
      </c>
      <c r="D12570" s="26">
        <v>0</v>
      </c>
    </row>
    <row r="12571" spans="3:4" x14ac:dyDescent="0.35">
      <c r="C12571" s="3" t="s">
        <v>5710</v>
      </c>
      <c r="D12571" s="26">
        <v>0</v>
      </c>
    </row>
    <row r="12572" spans="3:4" x14ac:dyDescent="0.35">
      <c r="C12572" s="3" t="s">
        <v>7264</v>
      </c>
      <c r="D12572" s="26">
        <v>0</v>
      </c>
    </row>
    <row r="12573" spans="3:4" x14ac:dyDescent="0.35">
      <c r="C12573" s="3" t="s">
        <v>5711</v>
      </c>
      <c r="D12573" s="26">
        <v>0</v>
      </c>
    </row>
    <row r="12574" spans="3:4" x14ac:dyDescent="0.35">
      <c r="C12574" s="3" t="s">
        <v>7268</v>
      </c>
      <c r="D12574" s="26">
        <v>0</v>
      </c>
    </row>
    <row r="12575" spans="3:4" x14ac:dyDescent="0.35">
      <c r="C12575" s="3" t="s">
        <v>5712</v>
      </c>
      <c r="D12575" s="26">
        <v>0</v>
      </c>
    </row>
    <row r="12576" spans="3:4" x14ac:dyDescent="0.35">
      <c r="C12576" s="3" t="s">
        <v>7272</v>
      </c>
      <c r="D12576" s="26">
        <v>0</v>
      </c>
    </row>
    <row r="12577" spans="3:4" x14ac:dyDescent="0.35">
      <c r="C12577" s="3" t="s">
        <v>5713</v>
      </c>
      <c r="D12577" s="26">
        <v>0</v>
      </c>
    </row>
    <row r="12578" spans="3:4" x14ac:dyDescent="0.35">
      <c r="C12578" s="3" t="s">
        <v>7276</v>
      </c>
      <c r="D12578" s="26">
        <v>0</v>
      </c>
    </row>
    <row r="12579" spans="3:4" x14ac:dyDescent="0.35">
      <c r="C12579" s="3" t="s">
        <v>5714</v>
      </c>
      <c r="D12579" s="26">
        <v>0</v>
      </c>
    </row>
    <row r="12580" spans="3:4" x14ac:dyDescent="0.35">
      <c r="C12580" s="3" t="s">
        <v>7280</v>
      </c>
      <c r="D12580" s="26">
        <v>0</v>
      </c>
    </row>
    <row r="12581" spans="3:4" x14ac:dyDescent="0.35">
      <c r="C12581" s="3" t="s">
        <v>5715</v>
      </c>
      <c r="D12581" s="26">
        <v>0</v>
      </c>
    </row>
    <row r="12582" spans="3:4" x14ac:dyDescent="0.35">
      <c r="C12582" s="3" t="s">
        <v>7284</v>
      </c>
      <c r="D12582" s="26">
        <v>0</v>
      </c>
    </row>
    <row r="12583" spans="3:4" x14ac:dyDescent="0.35">
      <c r="C12583" s="3" t="s">
        <v>5716</v>
      </c>
      <c r="D12583" s="26">
        <v>0</v>
      </c>
    </row>
    <row r="12584" spans="3:4" x14ac:dyDescent="0.35">
      <c r="C12584" s="3" t="s">
        <v>7288</v>
      </c>
      <c r="D12584" s="26">
        <v>0</v>
      </c>
    </row>
    <row r="12585" spans="3:4" x14ac:dyDescent="0.35">
      <c r="C12585" s="3" t="s">
        <v>5717</v>
      </c>
      <c r="D12585" s="26">
        <v>0</v>
      </c>
    </row>
    <row r="12586" spans="3:4" x14ac:dyDescent="0.35">
      <c r="C12586" s="3" t="s">
        <v>7292</v>
      </c>
      <c r="D12586" s="26">
        <v>0</v>
      </c>
    </row>
    <row r="12587" spans="3:4" x14ac:dyDescent="0.35">
      <c r="C12587" s="3" t="s">
        <v>5718</v>
      </c>
      <c r="D12587" s="26">
        <v>0</v>
      </c>
    </row>
    <row r="12588" spans="3:4" x14ac:dyDescent="0.35">
      <c r="C12588" s="3" t="s">
        <v>7296</v>
      </c>
      <c r="D12588" s="26">
        <v>0</v>
      </c>
    </row>
    <row r="12589" spans="3:4" x14ac:dyDescent="0.35">
      <c r="C12589" s="3" t="s">
        <v>5719</v>
      </c>
      <c r="D12589" s="26">
        <v>0</v>
      </c>
    </row>
    <row r="12590" spans="3:4" x14ac:dyDescent="0.35">
      <c r="C12590" s="3" t="s">
        <v>7300</v>
      </c>
      <c r="D12590" s="26">
        <v>0</v>
      </c>
    </row>
    <row r="12591" spans="3:4" x14ac:dyDescent="0.35">
      <c r="C12591" s="3" t="s">
        <v>5720</v>
      </c>
      <c r="D12591" s="26">
        <v>0</v>
      </c>
    </row>
    <row r="12592" spans="3:4" x14ac:dyDescent="0.35">
      <c r="C12592" s="3" t="s">
        <v>7304</v>
      </c>
      <c r="D12592" s="26">
        <v>0</v>
      </c>
    </row>
    <row r="12593" spans="3:4" x14ac:dyDescent="0.35">
      <c r="C12593" s="3" t="s">
        <v>5721</v>
      </c>
      <c r="D12593" s="26">
        <v>0</v>
      </c>
    </row>
    <row r="12594" spans="3:4" x14ac:dyDescent="0.35">
      <c r="C12594" s="3" t="s">
        <v>7308</v>
      </c>
      <c r="D12594" s="26">
        <v>0</v>
      </c>
    </row>
    <row r="12595" spans="3:4" x14ac:dyDescent="0.35">
      <c r="C12595" s="3" t="s">
        <v>5722</v>
      </c>
      <c r="D12595" s="26">
        <v>0</v>
      </c>
    </row>
    <row r="12596" spans="3:4" x14ac:dyDescent="0.35">
      <c r="C12596" s="3" t="s">
        <v>7312</v>
      </c>
      <c r="D12596" s="26">
        <v>0</v>
      </c>
    </row>
    <row r="12597" spans="3:4" x14ac:dyDescent="0.35">
      <c r="C12597" s="3" t="s">
        <v>5723</v>
      </c>
      <c r="D12597" s="26">
        <v>0</v>
      </c>
    </row>
    <row r="12598" spans="3:4" x14ac:dyDescent="0.35">
      <c r="C12598" s="3" t="s">
        <v>7316</v>
      </c>
      <c r="D12598" s="26">
        <v>0</v>
      </c>
    </row>
    <row r="12599" spans="3:4" x14ac:dyDescent="0.35">
      <c r="C12599" s="3" t="s">
        <v>5724</v>
      </c>
      <c r="D12599" s="26">
        <v>0</v>
      </c>
    </row>
    <row r="12600" spans="3:4" x14ac:dyDescent="0.35">
      <c r="C12600" s="3" t="s">
        <v>7320</v>
      </c>
      <c r="D12600" s="26">
        <v>0</v>
      </c>
    </row>
    <row r="12601" spans="3:4" x14ac:dyDescent="0.35">
      <c r="C12601" s="3" t="s">
        <v>5725</v>
      </c>
      <c r="D12601" s="26">
        <v>0</v>
      </c>
    </row>
    <row r="12602" spans="3:4" x14ac:dyDescent="0.35">
      <c r="C12602" s="3" t="s">
        <v>7324</v>
      </c>
      <c r="D12602" s="26">
        <v>0</v>
      </c>
    </row>
    <row r="12603" spans="3:4" x14ac:dyDescent="0.35">
      <c r="C12603" s="3" t="s">
        <v>5726</v>
      </c>
      <c r="D12603" s="26">
        <v>0</v>
      </c>
    </row>
    <row r="12604" spans="3:4" x14ac:dyDescent="0.35">
      <c r="C12604" s="3" t="s">
        <v>7328</v>
      </c>
      <c r="D12604" s="26">
        <v>0</v>
      </c>
    </row>
    <row r="12605" spans="3:4" x14ac:dyDescent="0.35">
      <c r="C12605" s="3" t="s">
        <v>5727</v>
      </c>
      <c r="D12605" s="26">
        <v>0</v>
      </c>
    </row>
    <row r="12606" spans="3:4" x14ac:dyDescent="0.35">
      <c r="C12606" s="3" t="s">
        <v>7332</v>
      </c>
      <c r="D12606" s="26">
        <v>0</v>
      </c>
    </row>
    <row r="12607" spans="3:4" x14ac:dyDescent="0.35">
      <c r="C12607" s="3" t="s">
        <v>5728</v>
      </c>
      <c r="D12607" s="26">
        <v>0</v>
      </c>
    </row>
    <row r="12608" spans="3:4" x14ac:dyDescent="0.35">
      <c r="C12608" s="3" t="s">
        <v>7336</v>
      </c>
      <c r="D12608" s="26">
        <v>0</v>
      </c>
    </row>
    <row r="12609" spans="3:4" x14ac:dyDescent="0.35">
      <c r="C12609" s="3" t="s">
        <v>5729</v>
      </c>
      <c r="D12609" s="26">
        <v>0</v>
      </c>
    </row>
    <row r="12610" spans="3:4" x14ac:dyDescent="0.35">
      <c r="C12610" s="3" t="s">
        <v>7340</v>
      </c>
      <c r="D12610" s="26">
        <v>0</v>
      </c>
    </row>
    <row r="12611" spans="3:4" x14ac:dyDescent="0.35">
      <c r="C12611" s="3" t="s">
        <v>5730</v>
      </c>
      <c r="D12611" s="26">
        <v>0</v>
      </c>
    </row>
    <row r="12612" spans="3:4" x14ac:dyDescent="0.35">
      <c r="C12612" s="3" t="s">
        <v>7344</v>
      </c>
      <c r="D12612" s="26">
        <v>0</v>
      </c>
    </row>
    <row r="12613" spans="3:4" x14ac:dyDescent="0.35">
      <c r="C12613" s="3" t="s">
        <v>5731</v>
      </c>
      <c r="D12613" s="26">
        <v>0</v>
      </c>
    </row>
    <row r="12614" spans="3:4" x14ac:dyDescent="0.35">
      <c r="C12614" s="3" t="s">
        <v>7348</v>
      </c>
      <c r="D12614" s="26">
        <v>0</v>
      </c>
    </row>
    <row r="12615" spans="3:4" x14ac:dyDescent="0.35">
      <c r="C12615" s="3" t="s">
        <v>5732</v>
      </c>
      <c r="D12615" s="26">
        <v>0</v>
      </c>
    </row>
    <row r="12616" spans="3:4" x14ac:dyDescent="0.35">
      <c r="C12616" s="3" t="s">
        <v>7352</v>
      </c>
      <c r="D12616" s="26">
        <v>0</v>
      </c>
    </row>
    <row r="12617" spans="3:4" x14ac:dyDescent="0.35">
      <c r="C12617" s="3" t="s">
        <v>5733</v>
      </c>
      <c r="D12617" s="26">
        <v>0</v>
      </c>
    </row>
    <row r="12618" spans="3:4" x14ac:dyDescent="0.35">
      <c r="C12618" s="3" t="s">
        <v>7356</v>
      </c>
      <c r="D12618" s="26">
        <v>0</v>
      </c>
    </row>
    <row r="12619" spans="3:4" x14ac:dyDescent="0.35">
      <c r="C12619" s="3" t="s">
        <v>5734</v>
      </c>
      <c r="D12619" s="26">
        <v>0</v>
      </c>
    </row>
    <row r="12620" spans="3:4" x14ac:dyDescent="0.35">
      <c r="C12620" s="3" t="s">
        <v>7360</v>
      </c>
      <c r="D12620" s="26">
        <v>0</v>
      </c>
    </row>
    <row r="12621" spans="3:4" x14ac:dyDescent="0.35">
      <c r="C12621" s="3" t="s">
        <v>5735</v>
      </c>
      <c r="D12621" s="26">
        <v>0</v>
      </c>
    </row>
    <row r="12622" spans="3:4" x14ac:dyDescent="0.35">
      <c r="C12622" s="3" t="s">
        <v>7364</v>
      </c>
      <c r="D12622" s="26">
        <v>0</v>
      </c>
    </row>
    <row r="12623" spans="3:4" x14ac:dyDescent="0.35">
      <c r="C12623" s="3" t="s">
        <v>5736</v>
      </c>
      <c r="D12623" s="26">
        <v>0</v>
      </c>
    </row>
    <row r="12624" spans="3:4" x14ac:dyDescent="0.35">
      <c r="C12624" s="3" t="s">
        <v>7368</v>
      </c>
      <c r="D12624" s="26">
        <v>0</v>
      </c>
    </row>
    <row r="12625" spans="3:4" x14ac:dyDescent="0.35">
      <c r="C12625" s="3" t="s">
        <v>5737</v>
      </c>
      <c r="D12625" s="26">
        <v>0</v>
      </c>
    </row>
    <row r="12626" spans="3:4" x14ac:dyDescent="0.35">
      <c r="C12626" s="3" t="s">
        <v>7372</v>
      </c>
      <c r="D12626" s="26">
        <v>0</v>
      </c>
    </row>
    <row r="12627" spans="3:4" x14ac:dyDescent="0.35">
      <c r="C12627" s="3" t="s">
        <v>5738</v>
      </c>
      <c r="D12627" s="26">
        <v>0</v>
      </c>
    </row>
    <row r="12628" spans="3:4" x14ac:dyDescent="0.35">
      <c r="C12628" s="3" t="s">
        <v>7376</v>
      </c>
      <c r="D12628" s="26">
        <v>0</v>
      </c>
    </row>
    <row r="12629" spans="3:4" x14ac:dyDescent="0.35">
      <c r="C12629" s="3" t="s">
        <v>5739</v>
      </c>
      <c r="D12629" s="26">
        <v>0</v>
      </c>
    </row>
    <row r="12630" spans="3:4" x14ac:dyDescent="0.35">
      <c r="C12630" s="3" t="s">
        <v>7380</v>
      </c>
      <c r="D12630" s="26">
        <v>0</v>
      </c>
    </row>
    <row r="12631" spans="3:4" x14ac:dyDescent="0.35">
      <c r="C12631" s="3" t="s">
        <v>5740</v>
      </c>
      <c r="D12631" s="26">
        <v>0</v>
      </c>
    </row>
    <row r="12632" spans="3:4" x14ac:dyDescent="0.35">
      <c r="C12632" s="3" t="s">
        <v>7384</v>
      </c>
      <c r="D12632" s="26">
        <v>0</v>
      </c>
    </row>
    <row r="12633" spans="3:4" x14ac:dyDescent="0.35">
      <c r="C12633" s="3" t="s">
        <v>5741</v>
      </c>
      <c r="D12633" s="26">
        <v>0</v>
      </c>
    </row>
    <row r="12634" spans="3:4" x14ac:dyDescent="0.35">
      <c r="C12634" s="3" t="s">
        <v>7388</v>
      </c>
      <c r="D12634" s="26">
        <v>0</v>
      </c>
    </row>
    <row r="12635" spans="3:4" x14ac:dyDescent="0.35">
      <c r="C12635" s="3" t="s">
        <v>5742</v>
      </c>
      <c r="D12635" s="26">
        <v>0</v>
      </c>
    </row>
    <row r="12636" spans="3:4" x14ac:dyDescent="0.35">
      <c r="C12636" s="3" t="s">
        <v>7392</v>
      </c>
      <c r="D12636" s="26">
        <v>0</v>
      </c>
    </row>
    <row r="12637" spans="3:4" x14ac:dyDescent="0.35">
      <c r="C12637" s="3" t="s">
        <v>5743</v>
      </c>
      <c r="D12637" s="26">
        <v>0</v>
      </c>
    </row>
    <row r="12638" spans="3:4" x14ac:dyDescent="0.35">
      <c r="C12638" s="3" t="s">
        <v>7396</v>
      </c>
      <c r="D12638" s="26">
        <v>0</v>
      </c>
    </row>
    <row r="12639" spans="3:4" x14ac:dyDescent="0.35">
      <c r="C12639" s="3" t="s">
        <v>5744</v>
      </c>
      <c r="D12639" s="26">
        <v>0</v>
      </c>
    </row>
    <row r="12640" spans="3:4" x14ac:dyDescent="0.35">
      <c r="C12640" s="3" t="s">
        <v>7400</v>
      </c>
      <c r="D12640" s="26">
        <v>0</v>
      </c>
    </row>
    <row r="12641" spans="3:4" x14ac:dyDescent="0.35">
      <c r="C12641" s="3" t="s">
        <v>5745</v>
      </c>
      <c r="D12641" s="26">
        <v>0</v>
      </c>
    </row>
    <row r="12642" spans="3:4" x14ac:dyDescent="0.35">
      <c r="C12642" s="3" t="s">
        <v>7404</v>
      </c>
      <c r="D12642" s="26">
        <v>0</v>
      </c>
    </row>
    <row r="12643" spans="3:4" x14ac:dyDescent="0.35">
      <c r="C12643" s="3" t="s">
        <v>5746</v>
      </c>
      <c r="D12643" s="26">
        <v>0</v>
      </c>
    </row>
    <row r="12644" spans="3:4" x14ac:dyDescent="0.35">
      <c r="C12644" s="3" t="s">
        <v>7408</v>
      </c>
      <c r="D12644" s="26">
        <v>0</v>
      </c>
    </row>
    <row r="12645" spans="3:4" x14ac:dyDescent="0.35">
      <c r="C12645" s="3" t="s">
        <v>5747</v>
      </c>
      <c r="D12645" s="26">
        <v>0</v>
      </c>
    </row>
    <row r="12646" spans="3:4" x14ac:dyDescent="0.35">
      <c r="C12646" s="3" t="s">
        <v>7412</v>
      </c>
      <c r="D12646" s="26">
        <v>0</v>
      </c>
    </row>
    <row r="12647" spans="3:4" x14ac:dyDescent="0.35">
      <c r="C12647" s="3" t="s">
        <v>5748</v>
      </c>
      <c r="D12647" s="26">
        <v>0</v>
      </c>
    </row>
    <row r="12648" spans="3:4" x14ac:dyDescent="0.35">
      <c r="C12648" s="3" t="s">
        <v>7416</v>
      </c>
      <c r="D12648" s="26">
        <v>0</v>
      </c>
    </row>
    <row r="12649" spans="3:4" x14ac:dyDescent="0.35">
      <c r="C12649" s="3" t="s">
        <v>5749</v>
      </c>
      <c r="D12649" s="26">
        <v>0</v>
      </c>
    </row>
    <row r="12650" spans="3:4" x14ac:dyDescent="0.35">
      <c r="C12650" s="3" t="s">
        <v>7420</v>
      </c>
      <c r="D12650" s="26">
        <v>0</v>
      </c>
    </row>
    <row r="12651" spans="3:4" x14ac:dyDescent="0.35">
      <c r="C12651" s="3" t="s">
        <v>5750</v>
      </c>
      <c r="D12651" s="26">
        <v>0</v>
      </c>
    </row>
    <row r="12652" spans="3:4" x14ac:dyDescent="0.35">
      <c r="C12652" s="3" t="s">
        <v>7424</v>
      </c>
      <c r="D12652" s="26">
        <v>0</v>
      </c>
    </row>
    <row r="12653" spans="3:4" x14ac:dyDescent="0.35">
      <c r="C12653" s="3" t="s">
        <v>5751</v>
      </c>
      <c r="D12653" s="26">
        <v>0</v>
      </c>
    </row>
    <row r="12654" spans="3:4" x14ac:dyDescent="0.35">
      <c r="C12654" s="3" t="s">
        <v>7428</v>
      </c>
      <c r="D12654" s="26">
        <v>0</v>
      </c>
    </row>
    <row r="12655" spans="3:4" x14ac:dyDescent="0.35">
      <c r="C12655" s="3" t="s">
        <v>5752</v>
      </c>
      <c r="D12655" s="26">
        <v>0</v>
      </c>
    </row>
    <row r="12656" spans="3:4" x14ac:dyDescent="0.35">
      <c r="C12656" s="3" t="s">
        <v>7441</v>
      </c>
      <c r="D12656" s="26">
        <v>0</v>
      </c>
    </row>
    <row r="12657" spans="3:4" x14ac:dyDescent="0.35">
      <c r="C12657" s="3" t="s">
        <v>5753</v>
      </c>
      <c r="D12657" s="26">
        <v>0</v>
      </c>
    </row>
    <row r="12658" spans="3:4" x14ac:dyDescent="0.35">
      <c r="C12658" s="3" t="s">
        <v>7445</v>
      </c>
      <c r="D12658" s="26">
        <v>0</v>
      </c>
    </row>
    <row r="12659" spans="3:4" x14ac:dyDescent="0.35">
      <c r="C12659" s="3" t="s">
        <v>5754</v>
      </c>
      <c r="D12659" s="26">
        <v>0</v>
      </c>
    </row>
    <row r="12660" spans="3:4" x14ac:dyDescent="0.35">
      <c r="C12660" s="3" t="s">
        <v>7449</v>
      </c>
      <c r="D12660" s="26">
        <v>0</v>
      </c>
    </row>
    <row r="12661" spans="3:4" x14ac:dyDescent="0.35">
      <c r="C12661" s="3" t="s">
        <v>5755</v>
      </c>
      <c r="D12661" s="26">
        <v>0</v>
      </c>
    </row>
    <row r="12662" spans="3:4" x14ac:dyDescent="0.35">
      <c r="C12662" s="3" t="s">
        <v>7453</v>
      </c>
      <c r="D12662" s="26">
        <v>0</v>
      </c>
    </row>
    <row r="12663" spans="3:4" x14ac:dyDescent="0.35">
      <c r="C12663" s="3" t="s">
        <v>5756</v>
      </c>
      <c r="D12663" s="26">
        <v>0</v>
      </c>
    </row>
    <row r="12664" spans="3:4" x14ac:dyDescent="0.35">
      <c r="C12664" s="3" t="s">
        <v>7457</v>
      </c>
      <c r="D12664" s="26">
        <v>0</v>
      </c>
    </row>
    <row r="12665" spans="3:4" x14ac:dyDescent="0.35">
      <c r="C12665" s="3" t="s">
        <v>5757</v>
      </c>
      <c r="D12665" s="26">
        <v>0</v>
      </c>
    </row>
    <row r="12666" spans="3:4" x14ac:dyDescent="0.35">
      <c r="C12666" s="3" t="s">
        <v>7461</v>
      </c>
      <c r="D12666" s="26">
        <v>0</v>
      </c>
    </row>
    <row r="12667" spans="3:4" x14ac:dyDescent="0.35">
      <c r="C12667" s="3" t="s">
        <v>5758</v>
      </c>
      <c r="D12667" s="26">
        <v>0</v>
      </c>
    </row>
    <row r="12668" spans="3:4" x14ac:dyDescent="0.35">
      <c r="C12668" s="3" t="s">
        <v>7465</v>
      </c>
      <c r="D12668" s="26">
        <v>0</v>
      </c>
    </row>
    <row r="12669" spans="3:4" x14ac:dyDescent="0.35">
      <c r="C12669" s="3" t="s">
        <v>5759</v>
      </c>
      <c r="D12669" s="26">
        <v>0</v>
      </c>
    </row>
    <row r="12670" spans="3:4" x14ac:dyDescent="0.35">
      <c r="C12670" s="3" t="s">
        <v>7469</v>
      </c>
      <c r="D12670" s="26">
        <v>0</v>
      </c>
    </row>
    <row r="12671" spans="3:4" x14ac:dyDescent="0.35">
      <c r="C12671" s="3" t="s">
        <v>5760</v>
      </c>
      <c r="D12671" s="26">
        <v>0</v>
      </c>
    </row>
    <row r="12672" spans="3:4" x14ac:dyDescent="0.35">
      <c r="C12672" s="3" t="s">
        <v>7473</v>
      </c>
      <c r="D12672" s="26">
        <v>0</v>
      </c>
    </row>
    <row r="12673" spans="3:4" x14ac:dyDescent="0.35">
      <c r="C12673" s="3" t="s">
        <v>5761</v>
      </c>
      <c r="D12673" s="26">
        <v>0</v>
      </c>
    </row>
    <row r="12674" spans="3:4" x14ac:dyDescent="0.35">
      <c r="C12674" s="3" t="s">
        <v>7477</v>
      </c>
      <c r="D12674" s="26">
        <v>0</v>
      </c>
    </row>
    <row r="12675" spans="3:4" x14ac:dyDescent="0.35">
      <c r="C12675" s="3" t="s">
        <v>5762</v>
      </c>
      <c r="D12675" s="26">
        <v>0</v>
      </c>
    </row>
    <row r="12676" spans="3:4" x14ac:dyDescent="0.35">
      <c r="C12676" s="3" t="s">
        <v>7481</v>
      </c>
      <c r="D12676" s="26">
        <v>0</v>
      </c>
    </row>
    <row r="12677" spans="3:4" x14ac:dyDescent="0.35">
      <c r="C12677" s="3" t="s">
        <v>5763</v>
      </c>
      <c r="D12677" s="26">
        <v>0</v>
      </c>
    </row>
    <row r="12678" spans="3:4" x14ac:dyDescent="0.35">
      <c r="C12678" s="3" t="s">
        <v>7485</v>
      </c>
      <c r="D12678" s="26">
        <v>0</v>
      </c>
    </row>
    <row r="12679" spans="3:4" x14ac:dyDescent="0.35">
      <c r="C12679" s="3" t="s">
        <v>5764</v>
      </c>
      <c r="D12679" s="26">
        <v>0</v>
      </c>
    </row>
    <row r="12680" spans="3:4" x14ac:dyDescent="0.35">
      <c r="C12680" s="3" t="s">
        <v>6337</v>
      </c>
      <c r="D12680" s="26">
        <v>0</v>
      </c>
    </row>
    <row r="12681" spans="3:4" x14ac:dyDescent="0.35">
      <c r="C12681" s="3" t="s">
        <v>5765</v>
      </c>
      <c r="D12681" s="26">
        <v>0</v>
      </c>
    </row>
    <row r="12682" spans="3:4" x14ac:dyDescent="0.35">
      <c r="C12682" s="3" t="s">
        <v>6339</v>
      </c>
      <c r="D12682" s="26">
        <v>0</v>
      </c>
    </row>
    <row r="12683" spans="3:4" x14ac:dyDescent="0.35">
      <c r="C12683" s="3" t="s">
        <v>5766</v>
      </c>
      <c r="D12683" s="26">
        <v>0</v>
      </c>
    </row>
    <row r="12684" spans="3:4" x14ac:dyDescent="0.35">
      <c r="C12684" s="3" t="s">
        <v>6341</v>
      </c>
      <c r="D12684" s="26">
        <v>0</v>
      </c>
    </row>
    <row r="12685" spans="3:4" x14ac:dyDescent="0.35">
      <c r="C12685" s="3" t="s">
        <v>5767</v>
      </c>
      <c r="D12685" s="26">
        <v>0</v>
      </c>
    </row>
    <row r="12686" spans="3:4" x14ac:dyDescent="0.35">
      <c r="C12686" s="3" t="s">
        <v>6343</v>
      </c>
      <c r="D12686" s="26">
        <v>0</v>
      </c>
    </row>
    <row r="12687" spans="3:4" x14ac:dyDescent="0.35">
      <c r="C12687" s="3" t="s">
        <v>5768</v>
      </c>
      <c r="D12687" s="26">
        <v>0</v>
      </c>
    </row>
    <row r="12688" spans="3:4" x14ac:dyDescent="0.35">
      <c r="C12688" s="3" t="s">
        <v>6345</v>
      </c>
      <c r="D12688" s="26">
        <v>0</v>
      </c>
    </row>
    <row r="12689" spans="3:4" x14ac:dyDescent="0.35">
      <c r="C12689" s="3" t="s">
        <v>5769</v>
      </c>
      <c r="D12689" s="26">
        <v>0</v>
      </c>
    </row>
    <row r="12690" spans="3:4" x14ac:dyDescent="0.35">
      <c r="C12690" s="3" t="s">
        <v>6347</v>
      </c>
      <c r="D12690" s="26">
        <v>0</v>
      </c>
    </row>
    <row r="12691" spans="3:4" x14ac:dyDescent="0.35">
      <c r="C12691" s="3" t="s">
        <v>5770</v>
      </c>
      <c r="D12691" s="26">
        <v>0</v>
      </c>
    </row>
    <row r="12692" spans="3:4" x14ac:dyDescent="0.35">
      <c r="C12692" s="3" t="s">
        <v>6349</v>
      </c>
      <c r="D12692" s="26">
        <v>0</v>
      </c>
    </row>
    <row r="12693" spans="3:4" x14ac:dyDescent="0.35">
      <c r="C12693" s="3" t="s">
        <v>5771</v>
      </c>
      <c r="D12693" s="26">
        <v>0</v>
      </c>
    </row>
    <row r="12694" spans="3:4" x14ac:dyDescent="0.35">
      <c r="C12694" s="3" t="s">
        <v>6351</v>
      </c>
      <c r="D12694" s="26">
        <v>0</v>
      </c>
    </row>
    <row r="12695" spans="3:4" x14ac:dyDescent="0.35">
      <c r="C12695" s="3" t="s">
        <v>5772</v>
      </c>
      <c r="D12695" s="26">
        <v>0</v>
      </c>
    </row>
    <row r="12696" spans="3:4" x14ac:dyDescent="0.35">
      <c r="C12696" s="3" t="s">
        <v>6353</v>
      </c>
      <c r="D12696" s="26">
        <v>0</v>
      </c>
    </row>
    <row r="12697" spans="3:4" x14ac:dyDescent="0.35">
      <c r="C12697" s="3" t="s">
        <v>5773</v>
      </c>
      <c r="D12697" s="26">
        <v>0</v>
      </c>
    </row>
    <row r="12698" spans="3:4" x14ac:dyDescent="0.35">
      <c r="C12698" s="3" t="s">
        <v>6355</v>
      </c>
      <c r="D12698" s="26">
        <v>0</v>
      </c>
    </row>
    <row r="12699" spans="3:4" x14ac:dyDescent="0.35">
      <c r="C12699" s="3" t="s">
        <v>5774</v>
      </c>
      <c r="D12699" s="26">
        <v>0</v>
      </c>
    </row>
    <row r="12700" spans="3:4" x14ac:dyDescent="0.35">
      <c r="C12700" s="3" t="s">
        <v>6357</v>
      </c>
      <c r="D12700" s="26">
        <v>0</v>
      </c>
    </row>
    <row r="12701" spans="3:4" x14ac:dyDescent="0.35">
      <c r="C12701" s="3" t="s">
        <v>5775</v>
      </c>
      <c r="D12701" s="26">
        <v>0</v>
      </c>
    </row>
    <row r="12702" spans="3:4" x14ac:dyDescent="0.35">
      <c r="C12702" s="3" t="s">
        <v>6359</v>
      </c>
      <c r="D12702" s="26">
        <v>0</v>
      </c>
    </row>
    <row r="12703" spans="3:4" x14ac:dyDescent="0.35">
      <c r="C12703" s="3" t="s">
        <v>5776</v>
      </c>
      <c r="D12703" s="26">
        <v>0</v>
      </c>
    </row>
    <row r="12704" spans="3:4" x14ac:dyDescent="0.35">
      <c r="C12704" s="3" t="s">
        <v>6361</v>
      </c>
      <c r="D12704" s="26">
        <v>0</v>
      </c>
    </row>
    <row r="12705" spans="3:4" x14ac:dyDescent="0.35">
      <c r="C12705" s="3" t="s">
        <v>5777</v>
      </c>
      <c r="D12705" s="26">
        <v>0</v>
      </c>
    </row>
    <row r="12706" spans="3:4" x14ac:dyDescent="0.35">
      <c r="C12706" s="3" t="s">
        <v>6363</v>
      </c>
      <c r="D12706" s="26">
        <v>0</v>
      </c>
    </row>
    <row r="12707" spans="3:4" x14ac:dyDescent="0.35">
      <c r="C12707" s="3" t="s">
        <v>5778</v>
      </c>
      <c r="D12707" s="26">
        <v>0</v>
      </c>
    </row>
    <row r="12708" spans="3:4" x14ac:dyDescent="0.35">
      <c r="C12708" s="3" t="s">
        <v>6365</v>
      </c>
      <c r="D12708" s="26">
        <v>0</v>
      </c>
    </row>
    <row r="12709" spans="3:4" x14ac:dyDescent="0.35">
      <c r="C12709" s="3" t="s">
        <v>5779</v>
      </c>
      <c r="D12709" s="26">
        <v>0</v>
      </c>
    </row>
    <row r="12710" spans="3:4" x14ac:dyDescent="0.35">
      <c r="C12710" s="3" t="s">
        <v>6367</v>
      </c>
      <c r="D12710" s="26">
        <v>0</v>
      </c>
    </row>
    <row r="12711" spans="3:4" x14ac:dyDescent="0.35">
      <c r="C12711" s="3" t="s">
        <v>5780</v>
      </c>
      <c r="D12711" s="26">
        <v>0</v>
      </c>
    </row>
    <row r="12712" spans="3:4" x14ac:dyDescent="0.35">
      <c r="C12712" s="3" t="s">
        <v>6369</v>
      </c>
      <c r="D12712" s="26">
        <v>0</v>
      </c>
    </row>
    <row r="12713" spans="3:4" x14ac:dyDescent="0.35">
      <c r="C12713" s="3" t="s">
        <v>5781</v>
      </c>
      <c r="D12713" s="26">
        <v>0</v>
      </c>
    </row>
    <row r="12714" spans="3:4" x14ac:dyDescent="0.35">
      <c r="C12714" s="3" t="s">
        <v>6371</v>
      </c>
      <c r="D12714" s="26">
        <v>0</v>
      </c>
    </row>
    <row r="12715" spans="3:4" x14ac:dyDescent="0.35">
      <c r="C12715" s="3" t="s">
        <v>5782</v>
      </c>
      <c r="D12715" s="26">
        <v>0</v>
      </c>
    </row>
    <row r="12716" spans="3:4" x14ac:dyDescent="0.35">
      <c r="C12716" s="3" t="s">
        <v>6373</v>
      </c>
      <c r="D12716" s="26">
        <v>0</v>
      </c>
    </row>
    <row r="12717" spans="3:4" x14ac:dyDescent="0.35">
      <c r="C12717" s="3" t="s">
        <v>5783</v>
      </c>
      <c r="D12717" s="26">
        <v>0</v>
      </c>
    </row>
    <row r="12718" spans="3:4" x14ac:dyDescent="0.35">
      <c r="C12718" s="3" t="s">
        <v>6375</v>
      </c>
      <c r="D12718" s="26">
        <v>0</v>
      </c>
    </row>
    <row r="12719" spans="3:4" x14ac:dyDescent="0.35">
      <c r="C12719" s="3" t="s">
        <v>5784</v>
      </c>
      <c r="D12719" s="26">
        <v>0</v>
      </c>
    </row>
    <row r="12720" spans="3:4" x14ac:dyDescent="0.35">
      <c r="C12720" s="3" t="s">
        <v>6377</v>
      </c>
      <c r="D12720" s="26">
        <v>0</v>
      </c>
    </row>
    <row r="12721" spans="3:4" x14ac:dyDescent="0.35">
      <c r="C12721" s="3" t="s">
        <v>5785</v>
      </c>
      <c r="D12721" s="26">
        <v>0</v>
      </c>
    </row>
    <row r="12722" spans="3:4" x14ac:dyDescent="0.35">
      <c r="C12722" s="3" t="s">
        <v>6379</v>
      </c>
      <c r="D12722" s="26">
        <v>0</v>
      </c>
    </row>
    <row r="12723" spans="3:4" x14ac:dyDescent="0.35">
      <c r="C12723" s="3" t="s">
        <v>5786</v>
      </c>
      <c r="D12723" s="26">
        <v>0</v>
      </c>
    </row>
    <row r="12724" spans="3:4" x14ac:dyDescent="0.35">
      <c r="C12724" s="3" t="s">
        <v>6381</v>
      </c>
      <c r="D12724" s="26">
        <v>0</v>
      </c>
    </row>
    <row r="12725" spans="3:4" x14ac:dyDescent="0.35">
      <c r="C12725" s="3" t="s">
        <v>5787</v>
      </c>
      <c r="D12725" s="26">
        <v>0</v>
      </c>
    </row>
    <row r="12726" spans="3:4" x14ac:dyDescent="0.35">
      <c r="C12726" s="3" t="s">
        <v>6383</v>
      </c>
      <c r="D12726" s="26">
        <v>0</v>
      </c>
    </row>
    <row r="12727" spans="3:4" x14ac:dyDescent="0.35">
      <c r="C12727" s="3" t="s">
        <v>5788</v>
      </c>
      <c r="D12727" s="26">
        <v>0</v>
      </c>
    </row>
    <row r="12728" spans="3:4" x14ac:dyDescent="0.35">
      <c r="C12728" s="3" t="s">
        <v>6385</v>
      </c>
      <c r="D12728" s="26">
        <v>0</v>
      </c>
    </row>
    <row r="12729" spans="3:4" x14ac:dyDescent="0.35">
      <c r="C12729" s="3" t="s">
        <v>5789</v>
      </c>
      <c r="D12729" s="26">
        <v>0</v>
      </c>
    </row>
    <row r="12730" spans="3:4" x14ac:dyDescent="0.35">
      <c r="C12730" s="3" t="s">
        <v>6387</v>
      </c>
      <c r="D12730" s="26">
        <v>0</v>
      </c>
    </row>
    <row r="12731" spans="3:4" x14ac:dyDescent="0.35">
      <c r="C12731" s="3" t="s">
        <v>5790</v>
      </c>
      <c r="D12731" s="26">
        <v>0</v>
      </c>
    </row>
    <row r="12732" spans="3:4" x14ac:dyDescent="0.35">
      <c r="C12732" s="3" t="s">
        <v>6389</v>
      </c>
      <c r="D12732" s="26">
        <v>0</v>
      </c>
    </row>
    <row r="12733" spans="3:4" x14ac:dyDescent="0.35">
      <c r="C12733" s="3" t="s">
        <v>5791</v>
      </c>
      <c r="D12733" s="26">
        <v>0</v>
      </c>
    </row>
    <row r="12734" spans="3:4" x14ac:dyDescent="0.35">
      <c r="C12734" s="3" t="s">
        <v>6391</v>
      </c>
      <c r="D12734" s="26">
        <v>0</v>
      </c>
    </row>
    <row r="12735" spans="3:4" x14ac:dyDescent="0.35">
      <c r="C12735" s="3" t="s">
        <v>5792</v>
      </c>
      <c r="D12735" s="26">
        <v>0</v>
      </c>
    </row>
    <row r="12736" spans="3:4" x14ac:dyDescent="0.35">
      <c r="C12736" s="3" t="s">
        <v>6393</v>
      </c>
      <c r="D12736" s="26">
        <v>0</v>
      </c>
    </row>
    <row r="12737" spans="3:4" x14ac:dyDescent="0.35">
      <c r="C12737" s="3" t="s">
        <v>5793</v>
      </c>
      <c r="D12737" s="26">
        <v>0</v>
      </c>
    </row>
    <row r="12738" spans="3:4" x14ac:dyDescent="0.35">
      <c r="C12738" s="3" t="s">
        <v>6395</v>
      </c>
      <c r="D12738" s="26">
        <v>0</v>
      </c>
    </row>
    <row r="12739" spans="3:4" x14ac:dyDescent="0.35">
      <c r="C12739" s="3" t="s">
        <v>5794</v>
      </c>
      <c r="D12739" s="26">
        <v>0</v>
      </c>
    </row>
    <row r="12740" spans="3:4" x14ac:dyDescent="0.35">
      <c r="C12740" s="3" t="s">
        <v>6397</v>
      </c>
      <c r="D12740" s="26">
        <v>0</v>
      </c>
    </row>
    <row r="12741" spans="3:4" x14ac:dyDescent="0.35">
      <c r="C12741" s="3" t="s">
        <v>5795</v>
      </c>
      <c r="D12741" s="26">
        <v>0</v>
      </c>
    </row>
    <row r="12742" spans="3:4" x14ac:dyDescent="0.35">
      <c r="C12742" s="3" t="s">
        <v>6399</v>
      </c>
      <c r="D12742" s="26">
        <v>0</v>
      </c>
    </row>
    <row r="12743" spans="3:4" x14ac:dyDescent="0.35">
      <c r="C12743" s="3" t="s">
        <v>5796</v>
      </c>
      <c r="D12743" s="26">
        <v>0</v>
      </c>
    </row>
    <row r="12744" spans="3:4" x14ac:dyDescent="0.35">
      <c r="C12744" s="3" t="s">
        <v>6401</v>
      </c>
      <c r="D12744" s="26">
        <v>0</v>
      </c>
    </row>
    <row r="12745" spans="3:4" x14ac:dyDescent="0.35">
      <c r="C12745" s="3" t="s">
        <v>5797</v>
      </c>
      <c r="D12745" s="26">
        <v>0</v>
      </c>
    </row>
    <row r="12746" spans="3:4" x14ac:dyDescent="0.35">
      <c r="C12746" s="3" t="s">
        <v>6403</v>
      </c>
      <c r="D12746" s="26">
        <v>0</v>
      </c>
    </row>
    <row r="12747" spans="3:4" x14ac:dyDescent="0.35">
      <c r="C12747" s="3" t="s">
        <v>5798</v>
      </c>
      <c r="D12747" s="26">
        <v>0</v>
      </c>
    </row>
    <row r="12748" spans="3:4" x14ac:dyDescent="0.35">
      <c r="C12748" s="3" t="s">
        <v>6405</v>
      </c>
      <c r="D12748" s="26">
        <v>0</v>
      </c>
    </row>
    <row r="12749" spans="3:4" x14ac:dyDescent="0.35">
      <c r="C12749" s="3" t="s">
        <v>5799</v>
      </c>
      <c r="D12749" s="26">
        <v>0</v>
      </c>
    </row>
    <row r="12750" spans="3:4" x14ac:dyDescent="0.35">
      <c r="C12750" s="3" t="s">
        <v>6407</v>
      </c>
      <c r="D12750" s="26">
        <v>0</v>
      </c>
    </row>
    <row r="12751" spans="3:4" x14ac:dyDescent="0.35">
      <c r="C12751" s="3" t="s">
        <v>5800</v>
      </c>
      <c r="D12751" s="26">
        <v>0</v>
      </c>
    </row>
    <row r="12752" spans="3:4" x14ac:dyDescent="0.35">
      <c r="C12752" s="3" t="s">
        <v>6409</v>
      </c>
      <c r="D12752" s="26">
        <v>0</v>
      </c>
    </row>
    <row r="12753" spans="3:4" x14ac:dyDescent="0.35">
      <c r="C12753" s="3" t="s">
        <v>5801</v>
      </c>
      <c r="D12753" s="26">
        <v>0</v>
      </c>
    </row>
    <row r="12754" spans="3:4" x14ac:dyDescent="0.35">
      <c r="C12754" s="3" t="s">
        <v>6411</v>
      </c>
      <c r="D12754" s="26">
        <v>0</v>
      </c>
    </row>
    <row r="12755" spans="3:4" x14ac:dyDescent="0.35">
      <c r="C12755" s="3" t="s">
        <v>5802</v>
      </c>
      <c r="D12755" s="26">
        <v>0</v>
      </c>
    </row>
    <row r="12756" spans="3:4" x14ac:dyDescent="0.35">
      <c r="C12756" s="3" t="s">
        <v>6413</v>
      </c>
      <c r="D12756" s="26">
        <v>0</v>
      </c>
    </row>
    <row r="12757" spans="3:4" x14ac:dyDescent="0.35">
      <c r="C12757" s="3" t="s">
        <v>5803</v>
      </c>
      <c r="D12757" s="26">
        <v>0</v>
      </c>
    </row>
    <row r="12758" spans="3:4" x14ac:dyDescent="0.35">
      <c r="C12758" s="3" t="s">
        <v>6415</v>
      </c>
      <c r="D12758" s="26">
        <v>0</v>
      </c>
    </row>
    <row r="12759" spans="3:4" x14ac:dyDescent="0.35">
      <c r="C12759" s="3" t="s">
        <v>5804</v>
      </c>
      <c r="D12759" s="26">
        <v>0</v>
      </c>
    </row>
    <row r="12760" spans="3:4" x14ac:dyDescent="0.35">
      <c r="C12760" s="3" t="s">
        <v>6417</v>
      </c>
      <c r="D12760" s="26">
        <v>0</v>
      </c>
    </row>
    <row r="12761" spans="3:4" x14ac:dyDescent="0.35">
      <c r="C12761" s="3" t="s">
        <v>5805</v>
      </c>
      <c r="D12761" s="26">
        <v>0</v>
      </c>
    </row>
    <row r="12762" spans="3:4" x14ac:dyDescent="0.35">
      <c r="C12762" s="3" t="s">
        <v>6419</v>
      </c>
      <c r="D12762" s="26">
        <v>0</v>
      </c>
    </row>
    <row r="12763" spans="3:4" x14ac:dyDescent="0.35">
      <c r="C12763" s="3" t="s">
        <v>5806</v>
      </c>
      <c r="D12763" s="26">
        <v>0</v>
      </c>
    </row>
    <row r="12764" spans="3:4" x14ac:dyDescent="0.35">
      <c r="C12764" s="3" t="s">
        <v>6421</v>
      </c>
      <c r="D12764" s="26">
        <v>0</v>
      </c>
    </row>
    <row r="12765" spans="3:4" x14ac:dyDescent="0.35">
      <c r="C12765" s="3" t="s">
        <v>5807</v>
      </c>
      <c r="D12765" s="26">
        <v>0</v>
      </c>
    </row>
    <row r="12766" spans="3:4" x14ac:dyDescent="0.35">
      <c r="C12766" s="3" t="s">
        <v>6423</v>
      </c>
      <c r="D12766" s="26">
        <v>0</v>
      </c>
    </row>
    <row r="12767" spans="3:4" x14ac:dyDescent="0.35">
      <c r="C12767" s="3" t="s">
        <v>5808</v>
      </c>
      <c r="D12767" s="26">
        <v>0</v>
      </c>
    </row>
    <row r="12768" spans="3:4" x14ac:dyDescent="0.35">
      <c r="C12768" s="3" t="s">
        <v>6425</v>
      </c>
      <c r="D12768" s="26">
        <v>0</v>
      </c>
    </row>
    <row r="12769" spans="3:4" x14ac:dyDescent="0.35">
      <c r="C12769" s="3" t="s">
        <v>5809</v>
      </c>
      <c r="D12769" s="26">
        <v>0</v>
      </c>
    </row>
    <row r="12770" spans="3:4" x14ac:dyDescent="0.35">
      <c r="C12770" s="3" t="s">
        <v>6427</v>
      </c>
      <c r="D12770" s="26">
        <v>0</v>
      </c>
    </row>
    <row r="12771" spans="3:4" x14ac:dyDescent="0.35">
      <c r="C12771" s="3" t="s">
        <v>5810</v>
      </c>
      <c r="D12771" s="26">
        <v>0</v>
      </c>
    </row>
    <row r="12772" spans="3:4" x14ac:dyDescent="0.35">
      <c r="C12772" s="3" t="s">
        <v>6429</v>
      </c>
      <c r="D12772" s="26">
        <v>0</v>
      </c>
    </row>
    <row r="12773" spans="3:4" x14ac:dyDescent="0.35">
      <c r="C12773" s="3" t="s">
        <v>5811</v>
      </c>
      <c r="D12773" s="26">
        <v>0</v>
      </c>
    </row>
    <row r="12774" spans="3:4" x14ac:dyDescent="0.35">
      <c r="C12774" s="3" t="s">
        <v>6431</v>
      </c>
      <c r="D12774" s="26">
        <v>0</v>
      </c>
    </row>
    <row r="12775" spans="3:4" x14ac:dyDescent="0.35">
      <c r="C12775" s="3" t="s">
        <v>5812</v>
      </c>
      <c r="D12775" s="26">
        <v>0</v>
      </c>
    </row>
    <row r="12776" spans="3:4" x14ac:dyDescent="0.35">
      <c r="C12776" s="3" t="s">
        <v>6433</v>
      </c>
      <c r="D12776" s="26">
        <v>0</v>
      </c>
    </row>
    <row r="12777" spans="3:4" x14ac:dyDescent="0.35">
      <c r="C12777" s="3" t="s">
        <v>5813</v>
      </c>
      <c r="D12777" s="26">
        <v>0</v>
      </c>
    </row>
    <row r="12778" spans="3:4" x14ac:dyDescent="0.35">
      <c r="C12778" s="3" t="s">
        <v>6435</v>
      </c>
      <c r="D12778" s="26">
        <v>0</v>
      </c>
    </row>
    <row r="12779" spans="3:4" x14ac:dyDescent="0.35">
      <c r="C12779" s="3" t="s">
        <v>5814</v>
      </c>
      <c r="D12779" s="26">
        <v>0</v>
      </c>
    </row>
    <row r="12780" spans="3:4" x14ac:dyDescent="0.35">
      <c r="C12780" s="3" t="s">
        <v>6437</v>
      </c>
      <c r="D12780" s="26">
        <v>0</v>
      </c>
    </row>
    <row r="12781" spans="3:4" x14ac:dyDescent="0.35">
      <c r="C12781" s="3" t="s">
        <v>5815</v>
      </c>
      <c r="D12781" s="26">
        <v>0</v>
      </c>
    </row>
    <row r="12782" spans="3:4" x14ac:dyDescent="0.35">
      <c r="C12782" s="3" t="s">
        <v>6439</v>
      </c>
      <c r="D12782" s="26">
        <v>0</v>
      </c>
    </row>
    <row r="12783" spans="3:4" x14ac:dyDescent="0.35">
      <c r="C12783" s="3" t="s">
        <v>5816</v>
      </c>
      <c r="D12783" s="26">
        <v>0</v>
      </c>
    </row>
    <row r="12784" spans="3:4" x14ac:dyDescent="0.35">
      <c r="C12784" s="3" t="s">
        <v>6441</v>
      </c>
      <c r="D12784" s="26">
        <v>0</v>
      </c>
    </row>
    <row r="12785" spans="3:4" x14ac:dyDescent="0.35">
      <c r="C12785" s="3" t="s">
        <v>5817</v>
      </c>
      <c r="D12785" s="26">
        <v>0</v>
      </c>
    </row>
    <row r="12786" spans="3:4" x14ac:dyDescent="0.35">
      <c r="C12786" s="3" t="s">
        <v>6443</v>
      </c>
      <c r="D12786" s="26">
        <v>0</v>
      </c>
    </row>
    <row r="12787" spans="3:4" x14ac:dyDescent="0.35">
      <c r="C12787" s="3" t="s">
        <v>5818</v>
      </c>
      <c r="D12787" s="26">
        <v>0</v>
      </c>
    </row>
    <row r="12788" spans="3:4" x14ac:dyDescent="0.35">
      <c r="C12788" s="3" t="s">
        <v>6445</v>
      </c>
      <c r="D12788" s="26">
        <v>0</v>
      </c>
    </row>
    <row r="12789" spans="3:4" x14ac:dyDescent="0.35">
      <c r="C12789" s="3" t="s">
        <v>5819</v>
      </c>
      <c r="D12789" s="26">
        <v>0</v>
      </c>
    </row>
    <row r="12790" spans="3:4" x14ac:dyDescent="0.35">
      <c r="C12790" s="3" t="s">
        <v>6447</v>
      </c>
      <c r="D12790" s="26">
        <v>0</v>
      </c>
    </row>
    <row r="12791" spans="3:4" x14ac:dyDescent="0.35">
      <c r="C12791" s="3" t="s">
        <v>5820</v>
      </c>
      <c r="D12791" s="26">
        <v>0</v>
      </c>
    </row>
    <row r="12792" spans="3:4" x14ac:dyDescent="0.35">
      <c r="C12792" s="3" t="s">
        <v>6449</v>
      </c>
      <c r="D12792" s="26">
        <v>0</v>
      </c>
    </row>
    <row r="12793" spans="3:4" x14ac:dyDescent="0.35">
      <c r="C12793" s="3" t="s">
        <v>5821</v>
      </c>
      <c r="D12793" s="26">
        <v>0</v>
      </c>
    </row>
    <row r="12794" spans="3:4" x14ac:dyDescent="0.35">
      <c r="C12794" s="3" t="s">
        <v>6451</v>
      </c>
      <c r="D12794" s="26">
        <v>0</v>
      </c>
    </row>
    <row r="12795" spans="3:4" x14ac:dyDescent="0.35">
      <c r="C12795" s="3" t="s">
        <v>5822</v>
      </c>
      <c r="D12795" s="26">
        <v>0</v>
      </c>
    </row>
    <row r="12796" spans="3:4" x14ac:dyDescent="0.35">
      <c r="C12796" s="3" t="s">
        <v>6453</v>
      </c>
      <c r="D12796" s="26">
        <v>0</v>
      </c>
    </row>
    <row r="12797" spans="3:4" x14ac:dyDescent="0.35">
      <c r="C12797" s="3" t="s">
        <v>5823</v>
      </c>
      <c r="D12797" s="26">
        <v>0</v>
      </c>
    </row>
    <row r="12798" spans="3:4" x14ac:dyDescent="0.35">
      <c r="C12798" s="3" t="s">
        <v>6455</v>
      </c>
      <c r="D12798" s="26">
        <v>0</v>
      </c>
    </row>
    <row r="12799" spans="3:4" x14ac:dyDescent="0.35">
      <c r="C12799" s="3" t="s">
        <v>5824</v>
      </c>
      <c r="D12799" s="26">
        <v>0</v>
      </c>
    </row>
    <row r="12800" spans="3:4" x14ac:dyDescent="0.35">
      <c r="C12800" s="3" t="s">
        <v>6457</v>
      </c>
      <c r="D12800" s="26">
        <v>0</v>
      </c>
    </row>
    <row r="12801" spans="3:4" x14ac:dyDescent="0.35">
      <c r="C12801" s="3" t="s">
        <v>5825</v>
      </c>
      <c r="D12801" s="26">
        <v>0</v>
      </c>
    </row>
    <row r="12802" spans="3:4" x14ac:dyDescent="0.35">
      <c r="C12802" s="3" t="s">
        <v>6459</v>
      </c>
      <c r="D12802" s="26">
        <v>0</v>
      </c>
    </row>
    <row r="12803" spans="3:4" x14ac:dyDescent="0.35">
      <c r="C12803" s="3" t="s">
        <v>5826</v>
      </c>
      <c r="D12803" s="26">
        <v>0</v>
      </c>
    </row>
    <row r="12804" spans="3:4" x14ac:dyDescent="0.35">
      <c r="C12804" s="3" t="s">
        <v>6461</v>
      </c>
      <c r="D12804" s="26">
        <v>0</v>
      </c>
    </row>
    <row r="12805" spans="3:4" x14ac:dyDescent="0.35">
      <c r="C12805" s="3" t="s">
        <v>5827</v>
      </c>
      <c r="D12805" s="26">
        <v>0</v>
      </c>
    </row>
    <row r="12806" spans="3:4" x14ac:dyDescent="0.35">
      <c r="C12806" s="3" t="s">
        <v>6463</v>
      </c>
      <c r="D12806" s="26">
        <v>0</v>
      </c>
    </row>
    <row r="12807" spans="3:4" x14ac:dyDescent="0.35">
      <c r="C12807" s="3" t="s">
        <v>5828</v>
      </c>
      <c r="D12807" s="26">
        <v>0</v>
      </c>
    </row>
    <row r="12808" spans="3:4" x14ac:dyDescent="0.35">
      <c r="C12808" s="3" t="s">
        <v>6465</v>
      </c>
      <c r="D12808" s="26">
        <v>0</v>
      </c>
    </row>
    <row r="12809" spans="3:4" x14ac:dyDescent="0.35">
      <c r="C12809" s="3" t="s">
        <v>5829</v>
      </c>
      <c r="D12809" s="26">
        <v>0</v>
      </c>
    </row>
    <row r="12810" spans="3:4" x14ac:dyDescent="0.35">
      <c r="C12810" s="3" t="s">
        <v>6467</v>
      </c>
      <c r="D12810" s="26">
        <v>0</v>
      </c>
    </row>
    <row r="12811" spans="3:4" x14ac:dyDescent="0.35">
      <c r="C12811" s="3" t="s">
        <v>5830</v>
      </c>
      <c r="D12811" s="26">
        <v>0</v>
      </c>
    </row>
    <row r="12812" spans="3:4" x14ac:dyDescent="0.35">
      <c r="C12812" s="3" t="s">
        <v>6469</v>
      </c>
      <c r="D12812" s="26">
        <v>0</v>
      </c>
    </row>
    <row r="12813" spans="3:4" x14ac:dyDescent="0.35">
      <c r="C12813" s="3" t="s">
        <v>5831</v>
      </c>
      <c r="D12813" s="26">
        <v>0</v>
      </c>
    </row>
    <row r="12814" spans="3:4" x14ac:dyDescent="0.35">
      <c r="C12814" s="3" t="s">
        <v>6471</v>
      </c>
      <c r="D12814" s="26">
        <v>0</v>
      </c>
    </row>
    <row r="12815" spans="3:4" x14ac:dyDescent="0.35">
      <c r="C12815" s="3" t="s">
        <v>5832</v>
      </c>
      <c r="D12815" s="26">
        <v>0</v>
      </c>
    </row>
    <row r="12816" spans="3:4" x14ac:dyDescent="0.35">
      <c r="C12816" s="3" t="s">
        <v>6473</v>
      </c>
      <c r="D12816" s="26">
        <v>0</v>
      </c>
    </row>
    <row r="12817" spans="3:4" x14ac:dyDescent="0.35">
      <c r="C12817" s="3" t="s">
        <v>5833</v>
      </c>
      <c r="D12817" s="26">
        <v>0</v>
      </c>
    </row>
    <row r="12818" spans="3:4" x14ac:dyDescent="0.35">
      <c r="C12818" s="3" t="s">
        <v>6475</v>
      </c>
      <c r="D12818" s="26">
        <v>0</v>
      </c>
    </row>
    <row r="12819" spans="3:4" x14ac:dyDescent="0.35">
      <c r="C12819" s="3" t="s">
        <v>5834</v>
      </c>
      <c r="D12819" s="26">
        <v>0</v>
      </c>
    </row>
    <row r="12820" spans="3:4" x14ac:dyDescent="0.35">
      <c r="C12820" s="3" t="s">
        <v>6477</v>
      </c>
      <c r="D12820" s="26">
        <v>0</v>
      </c>
    </row>
    <row r="12821" spans="3:4" x14ac:dyDescent="0.35">
      <c r="C12821" s="3" t="s">
        <v>5835</v>
      </c>
      <c r="D12821" s="26">
        <v>0</v>
      </c>
    </row>
    <row r="12822" spans="3:4" x14ac:dyDescent="0.35">
      <c r="C12822" s="3" t="s">
        <v>6479</v>
      </c>
      <c r="D12822" s="26">
        <v>0</v>
      </c>
    </row>
    <row r="12823" spans="3:4" x14ac:dyDescent="0.35">
      <c r="C12823" s="3" t="s">
        <v>5836</v>
      </c>
      <c r="D12823" s="26">
        <v>0</v>
      </c>
    </row>
    <row r="12824" spans="3:4" x14ac:dyDescent="0.35">
      <c r="C12824" s="3" t="s">
        <v>6481</v>
      </c>
      <c r="D12824" s="26">
        <v>0</v>
      </c>
    </row>
    <row r="12825" spans="3:4" x14ac:dyDescent="0.35">
      <c r="C12825" s="3" t="s">
        <v>5837</v>
      </c>
      <c r="D12825" s="26">
        <v>0</v>
      </c>
    </row>
    <row r="12826" spans="3:4" x14ac:dyDescent="0.35">
      <c r="C12826" s="3" t="s">
        <v>6483</v>
      </c>
      <c r="D12826" s="26">
        <v>0</v>
      </c>
    </row>
    <row r="12827" spans="3:4" x14ac:dyDescent="0.35">
      <c r="C12827" s="3" t="s">
        <v>5838</v>
      </c>
      <c r="D12827" s="26">
        <v>0</v>
      </c>
    </row>
    <row r="12828" spans="3:4" x14ac:dyDescent="0.35">
      <c r="C12828" s="3" t="s">
        <v>6485</v>
      </c>
      <c r="D12828" s="26">
        <v>0</v>
      </c>
    </row>
    <row r="12829" spans="3:4" x14ac:dyDescent="0.35">
      <c r="C12829" s="3" t="s">
        <v>5839</v>
      </c>
      <c r="D12829" s="26">
        <v>0</v>
      </c>
    </row>
    <row r="12830" spans="3:4" x14ac:dyDescent="0.35">
      <c r="C12830" s="3" t="s">
        <v>6487</v>
      </c>
      <c r="D12830" s="26">
        <v>0</v>
      </c>
    </row>
    <row r="12831" spans="3:4" x14ac:dyDescent="0.35">
      <c r="C12831" s="3" t="s">
        <v>5840</v>
      </c>
      <c r="D12831" s="26">
        <v>0</v>
      </c>
    </row>
    <row r="12832" spans="3:4" x14ac:dyDescent="0.35">
      <c r="C12832" s="3" t="s">
        <v>6489</v>
      </c>
      <c r="D12832" s="26">
        <v>0</v>
      </c>
    </row>
    <row r="12833" spans="3:4" x14ac:dyDescent="0.35">
      <c r="C12833" s="3" t="s">
        <v>5841</v>
      </c>
      <c r="D12833" s="26">
        <v>0</v>
      </c>
    </row>
    <row r="12834" spans="3:4" x14ac:dyDescent="0.35">
      <c r="C12834" s="3" t="s">
        <v>6491</v>
      </c>
      <c r="D12834" s="26">
        <v>0</v>
      </c>
    </row>
    <row r="12835" spans="3:4" x14ac:dyDescent="0.35">
      <c r="C12835" s="3" t="s">
        <v>5842</v>
      </c>
      <c r="D12835" s="26">
        <v>0</v>
      </c>
    </row>
    <row r="12836" spans="3:4" x14ac:dyDescent="0.35">
      <c r="C12836" s="3" t="s">
        <v>6493</v>
      </c>
      <c r="D12836" s="26">
        <v>0</v>
      </c>
    </row>
    <row r="12837" spans="3:4" x14ac:dyDescent="0.35">
      <c r="C12837" s="3" t="s">
        <v>5843</v>
      </c>
      <c r="D12837" s="26">
        <v>0</v>
      </c>
    </row>
    <row r="12838" spans="3:4" x14ac:dyDescent="0.35">
      <c r="C12838" s="3" t="s">
        <v>6495</v>
      </c>
      <c r="D12838" s="26">
        <v>0</v>
      </c>
    </row>
    <row r="12839" spans="3:4" x14ac:dyDescent="0.35">
      <c r="C12839" s="3" t="s">
        <v>5844</v>
      </c>
      <c r="D12839" s="26">
        <v>0</v>
      </c>
    </row>
    <row r="12840" spans="3:4" x14ac:dyDescent="0.35">
      <c r="C12840" s="3" t="s">
        <v>6497</v>
      </c>
      <c r="D12840" s="26">
        <v>0</v>
      </c>
    </row>
    <row r="12841" spans="3:4" x14ac:dyDescent="0.35">
      <c r="C12841" s="3" t="s">
        <v>5845</v>
      </c>
      <c r="D12841" s="26">
        <v>0</v>
      </c>
    </row>
    <row r="12842" spans="3:4" x14ac:dyDescent="0.35">
      <c r="C12842" s="3" t="s">
        <v>6499</v>
      </c>
      <c r="D12842" s="26">
        <v>0</v>
      </c>
    </row>
    <row r="12843" spans="3:4" x14ac:dyDescent="0.35">
      <c r="C12843" s="3" t="s">
        <v>5846</v>
      </c>
      <c r="D12843" s="26">
        <v>0</v>
      </c>
    </row>
    <row r="12844" spans="3:4" x14ac:dyDescent="0.35">
      <c r="C12844" s="3" t="s">
        <v>6501</v>
      </c>
      <c r="D12844" s="26">
        <v>0</v>
      </c>
    </row>
    <row r="12845" spans="3:4" x14ac:dyDescent="0.35">
      <c r="C12845" s="3" t="s">
        <v>5847</v>
      </c>
      <c r="D12845" s="26">
        <v>0</v>
      </c>
    </row>
    <row r="12846" spans="3:4" x14ac:dyDescent="0.35">
      <c r="C12846" s="3" t="s">
        <v>6503</v>
      </c>
      <c r="D12846" s="26">
        <v>0</v>
      </c>
    </row>
    <row r="12847" spans="3:4" x14ac:dyDescent="0.35">
      <c r="C12847" s="3" t="s">
        <v>5848</v>
      </c>
      <c r="D12847" s="26">
        <v>0</v>
      </c>
    </row>
    <row r="12848" spans="3:4" x14ac:dyDescent="0.35">
      <c r="C12848" s="3" t="s">
        <v>6505</v>
      </c>
      <c r="D12848" s="26">
        <v>0</v>
      </c>
    </row>
    <row r="12849" spans="3:4" x14ac:dyDescent="0.35">
      <c r="C12849" s="3" t="s">
        <v>5849</v>
      </c>
      <c r="D12849" s="26">
        <v>0</v>
      </c>
    </row>
    <row r="12850" spans="3:4" x14ac:dyDescent="0.35">
      <c r="C12850" s="3" t="s">
        <v>6507</v>
      </c>
      <c r="D12850" s="26">
        <v>0</v>
      </c>
    </row>
    <row r="12851" spans="3:4" x14ac:dyDescent="0.35">
      <c r="C12851" s="3" t="s">
        <v>5850</v>
      </c>
      <c r="D12851" s="26">
        <v>0</v>
      </c>
    </row>
    <row r="12852" spans="3:4" x14ac:dyDescent="0.35">
      <c r="C12852" s="3" t="s">
        <v>6509</v>
      </c>
      <c r="D12852" s="26">
        <v>0</v>
      </c>
    </row>
    <row r="12853" spans="3:4" x14ac:dyDescent="0.35">
      <c r="C12853" s="3" t="s">
        <v>5851</v>
      </c>
      <c r="D12853" s="26">
        <v>0</v>
      </c>
    </row>
    <row r="12854" spans="3:4" x14ac:dyDescent="0.35">
      <c r="C12854" s="3" t="s">
        <v>6511</v>
      </c>
      <c r="D12854" s="26">
        <v>0</v>
      </c>
    </row>
    <row r="12855" spans="3:4" x14ac:dyDescent="0.35">
      <c r="C12855" s="3" t="s">
        <v>5852</v>
      </c>
      <c r="D12855" s="26">
        <v>0</v>
      </c>
    </row>
    <row r="12856" spans="3:4" x14ac:dyDescent="0.35">
      <c r="C12856" s="3" t="s">
        <v>6513</v>
      </c>
      <c r="D12856" s="26">
        <v>0</v>
      </c>
    </row>
    <row r="12857" spans="3:4" x14ac:dyDescent="0.35">
      <c r="C12857" s="3" t="s">
        <v>5853</v>
      </c>
      <c r="D12857" s="26">
        <v>0</v>
      </c>
    </row>
    <row r="12858" spans="3:4" x14ac:dyDescent="0.35">
      <c r="C12858" s="3" t="s">
        <v>6515</v>
      </c>
      <c r="D12858" s="26">
        <v>0</v>
      </c>
    </row>
    <row r="12859" spans="3:4" x14ac:dyDescent="0.35">
      <c r="C12859" s="3" t="s">
        <v>5854</v>
      </c>
      <c r="D12859" s="26">
        <v>0</v>
      </c>
    </row>
    <row r="12860" spans="3:4" x14ac:dyDescent="0.35">
      <c r="C12860" s="3" t="s">
        <v>6517</v>
      </c>
      <c r="D12860" s="26">
        <v>0</v>
      </c>
    </row>
    <row r="12861" spans="3:4" x14ac:dyDescent="0.35">
      <c r="C12861" s="3" t="s">
        <v>5855</v>
      </c>
      <c r="D12861" s="26">
        <v>0</v>
      </c>
    </row>
    <row r="12862" spans="3:4" x14ac:dyDescent="0.35">
      <c r="C12862" s="3" t="s">
        <v>6519</v>
      </c>
      <c r="D12862" s="26">
        <v>0</v>
      </c>
    </row>
    <row r="12863" spans="3:4" x14ac:dyDescent="0.35">
      <c r="C12863" s="3" t="s">
        <v>5856</v>
      </c>
      <c r="D12863" s="26">
        <v>0</v>
      </c>
    </row>
    <row r="12864" spans="3:4" x14ac:dyDescent="0.35">
      <c r="C12864" s="3" t="s">
        <v>6521</v>
      </c>
      <c r="D12864" s="26">
        <v>0</v>
      </c>
    </row>
    <row r="12865" spans="3:4" x14ac:dyDescent="0.35">
      <c r="C12865" s="3" t="s">
        <v>5857</v>
      </c>
      <c r="D12865" s="26">
        <v>0</v>
      </c>
    </row>
    <row r="12866" spans="3:4" x14ac:dyDescent="0.35">
      <c r="C12866" s="3" t="s">
        <v>6523</v>
      </c>
      <c r="D12866" s="26">
        <v>0</v>
      </c>
    </row>
    <row r="12867" spans="3:4" x14ac:dyDescent="0.35">
      <c r="C12867" s="3" t="s">
        <v>5858</v>
      </c>
      <c r="D12867" s="26">
        <v>0</v>
      </c>
    </row>
    <row r="12868" spans="3:4" x14ac:dyDescent="0.35">
      <c r="C12868" s="3" t="s">
        <v>6525</v>
      </c>
      <c r="D12868" s="26">
        <v>0</v>
      </c>
    </row>
    <row r="12869" spans="3:4" x14ac:dyDescent="0.35">
      <c r="C12869" s="3" t="s">
        <v>5859</v>
      </c>
      <c r="D12869" s="26">
        <v>0</v>
      </c>
    </row>
    <row r="12870" spans="3:4" x14ac:dyDescent="0.35">
      <c r="C12870" s="3" t="s">
        <v>6527</v>
      </c>
      <c r="D12870" s="26">
        <v>0</v>
      </c>
    </row>
    <row r="12871" spans="3:4" x14ac:dyDescent="0.35">
      <c r="C12871" s="3" t="s">
        <v>5860</v>
      </c>
      <c r="D12871" s="26">
        <v>0</v>
      </c>
    </row>
    <row r="12872" spans="3:4" x14ac:dyDescent="0.35">
      <c r="C12872" s="3" t="s">
        <v>5192</v>
      </c>
      <c r="D12872" s="26">
        <v>0</v>
      </c>
    </row>
    <row r="12873" spans="3:4" x14ac:dyDescent="0.35">
      <c r="C12873" s="3" t="s">
        <v>5861</v>
      </c>
      <c r="D12873" s="26">
        <v>0</v>
      </c>
    </row>
    <row r="12874" spans="3:4" x14ac:dyDescent="0.35">
      <c r="C12874" s="3" t="s">
        <v>6531</v>
      </c>
      <c r="D12874" s="26">
        <v>0</v>
      </c>
    </row>
    <row r="12875" spans="3:4" x14ac:dyDescent="0.35">
      <c r="C12875" s="3" t="s">
        <v>5862</v>
      </c>
      <c r="D12875" s="26">
        <v>0</v>
      </c>
    </row>
    <row r="12876" spans="3:4" x14ac:dyDescent="0.35">
      <c r="C12876" s="3" t="s">
        <v>6533</v>
      </c>
      <c r="D12876" s="26">
        <v>0</v>
      </c>
    </row>
    <row r="12877" spans="3:4" x14ac:dyDescent="0.35">
      <c r="C12877" s="3" t="s">
        <v>5863</v>
      </c>
      <c r="D12877" s="26">
        <v>0</v>
      </c>
    </row>
    <row r="12878" spans="3:4" x14ac:dyDescent="0.35">
      <c r="C12878" s="3" t="s">
        <v>6535</v>
      </c>
      <c r="D12878" s="26">
        <v>0</v>
      </c>
    </row>
    <row r="12879" spans="3:4" x14ac:dyDescent="0.35">
      <c r="C12879" s="3" t="s">
        <v>5864</v>
      </c>
      <c r="D12879" s="26">
        <v>0</v>
      </c>
    </row>
    <row r="12880" spans="3:4" x14ac:dyDescent="0.35">
      <c r="C12880" s="3" t="s">
        <v>6537</v>
      </c>
      <c r="D12880" s="26">
        <v>0</v>
      </c>
    </row>
    <row r="12881" spans="3:4" x14ac:dyDescent="0.35">
      <c r="C12881" s="3" t="s">
        <v>5865</v>
      </c>
      <c r="D12881" s="26">
        <v>0</v>
      </c>
    </row>
    <row r="12882" spans="3:4" x14ac:dyDescent="0.35">
      <c r="C12882" s="3" t="s">
        <v>6539</v>
      </c>
      <c r="D12882" s="26">
        <v>0</v>
      </c>
    </row>
    <row r="12883" spans="3:4" x14ac:dyDescent="0.35">
      <c r="C12883" s="3" t="s">
        <v>5866</v>
      </c>
      <c r="D12883" s="26">
        <v>0</v>
      </c>
    </row>
    <row r="12884" spans="3:4" x14ac:dyDescent="0.35">
      <c r="C12884" s="3" t="s">
        <v>6541</v>
      </c>
      <c r="D12884" s="26">
        <v>0</v>
      </c>
    </row>
    <row r="12885" spans="3:4" x14ac:dyDescent="0.35">
      <c r="C12885" s="3" t="s">
        <v>5867</v>
      </c>
      <c r="D12885" s="26">
        <v>0</v>
      </c>
    </row>
    <row r="12886" spans="3:4" x14ac:dyDescent="0.35">
      <c r="C12886" s="3" t="s">
        <v>6543</v>
      </c>
      <c r="D12886" s="26">
        <v>0</v>
      </c>
    </row>
    <row r="12887" spans="3:4" x14ac:dyDescent="0.35">
      <c r="C12887" s="3" t="s">
        <v>5868</v>
      </c>
      <c r="D12887" s="26">
        <v>0</v>
      </c>
    </row>
    <row r="12888" spans="3:4" x14ac:dyDescent="0.35">
      <c r="C12888" s="3" t="s">
        <v>6545</v>
      </c>
      <c r="D12888" s="26">
        <v>0</v>
      </c>
    </row>
    <row r="12889" spans="3:4" x14ac:dyDescent="0.35">
      <c r="C12889" s="3" t="s">
        <v>5869</v>
      </c>
      <c r="D12889" s="26">
        <v>0</v>
      </c>
    </row>
    <row r="12890" spans="3:4" x14ac:dyDescent="0.35">
      <c r="C12890" s="3" t="s">
        <v>6547</v>
      </c>
      <c r="D12890" s="26">
        <v>0</v>
      </c>
    </row>
    <row r="12891" spans="3:4" x14ac:dyDescent="0.35">
      <c r="C12891" s="3" t="s">
        <v>5870</v>
      </c>
      <c r="D12891" s="26">
        <v>0</v>
      </c>
    </row>
    <row r="12892" spans="3:4" x14ac:dyDescent="0.35">
      <c r="C12892" s="3" t="s">
        <v>6549</v>
      </c>
      <c r="D12892" s="26">
        <v>0</v>
      </c>
    </row>
    <row r="12893" spans="3:4" x14ac:dyDescent="0.35">
      <c r="C12893" s="3" t="s">
        <v>5871</v>
      </c>
      <c r="D12893" s="26">
        <v>0</v>
      </c>
    </row>
    <row r="12894" spans="3:4" x14ac:dyDescent="0.35">
      <c r="C12894" s="3" t="s">
        <v>6551</v>
      </c>
      <c r="D12894" s="26">
        <v>0</v>
      </c>
    </row>
    <row r="12895" spans="3:4" x14ac:dyDescent="0.35">
      <c r="C12895" s="3" t="s">
        <v>5872</v>
      </c>
      <c r="D12895" s="26">
        <v>0</v>
      </c>
    </row>
    <row r="12896" spans="3:4" x14ac:dyDescent="0.35">
      <c r="C12896" s="3" t="s">
        <v>6553</v>
      </c>
      <c r="D12896" s="26">
        <v>0</v>
      </c>
    </row>
    <row r="12897" spans="3:4" x14ac:dyDescent="0.35">
      <c r="C12897" s="3" t="s">
        <v>5873</v>
      </c>
      <c r="D12897" s="26">
        <v>0</v>
      </c>
    </row>
    <row r="12898" spans="3:4" x14ac:dyDescent="0.35">
      <c r="C12898" s="3" t="s">
        <v>6555</v>
      </c>
      <c r="D12898" s="26">
        <v>0</v>
      </c>
    </row>
    <row r="12899" spans="3:4" x14ac:dyDescent="0.35">
      <c r="C12899" s="3" t="s">
        <v>5874</v>
      </c>
      <c r="D12899" s="26">
        <v>0</v>
      </c>
    </row>
    <row r="12900" spans="3:4" x14ac:dyDescent="0.35">
      <c r="C12900" s="3" t="s">
        <v>6557</v>
      </c>
      <c r="D12900" s="26">
        <v>0</v>
      </c>
    </row>
    <row r="12901" spans="3:4" x14ac:dyDescent="0.35">
      <c r="C12901" s="3" t="s">
        <v>5875</v>
      </c>
      <c r="D12901" s="26">
        <v>0</v>
      </c>
    </row>
    <row r="12902" spans="3:4" x14ac:dyDescent="0.35">
      <c r="C12902" s="3" t="s">
        <v>6559</v>
      </c>
      <c r="D12902" s="26">
        <v>0</v>
      </c>
    </row>
    <row r="12903" spans="3:4" x14ac:dyDescent="0.35">
      <c r="C12903" s="3" t="s">
        <v>5876</v>
      </c>
      <c r="D12903" s="26">
        <v>0</v>
      </c>
    </row>
    <row r="12904" spans="3:4" x14ac:dyDescent="0.35">
      <c r="C12904" s="3" t="s">
        <v>6561</v>
      </c>
      <c r="D12904" s="26">
        <v>0</v>
      </c>
    </row>
    <row r="12905" spans="3:4" x14ac:dyDescent="0.35">
      <c r="C12905" s="3" t="s">
        <v>5877</v>
      </c>
      <c r="D12905" s="26">
        <v>0</v>
      </c>
    </row>
    <row r="12906" spans="3:4" x14ac:dyDescent="0.35">
      <c r="C12906" s="3" t="s">
        <v>6563</v>
      </c>
      <c r="D12906" s="26">
        <v>0</v>
      </c>
    </row>
    <row r="12907" spans="3:4" x14ac:dyDescent="0.35">
      <c r="C12907" s="3" t="s">
        <v>5878</v>
      </c>
      <c r="D12907" s="26">
        <v>0</v>
      </c>
    </row>
    <row r="12908" spans="3:4" x14ac:dyDescent="0.35">
      <c r="C12908" s="3" t="s">
        <v>6565</v>
      </c>
      <c r="D12908" s="26">
        <v>0</v>
      </c>
    </row>
    <row r="12909" spans="3:4" x14ac:dyDescent="0.35">
      <c r="C12909" s="3" t="s">
        <v>5879</v>
      </c>
      <c r="D12909" s="26">
        <v>0</v>
      </c>
    </row>
    <row r="12910" spans="3:4" x14ac:dyDescent="0.35">
      <c r="C12910" s="3" t="s">
        <v>6567</v>
      </c>
      <c r="D12910" s="26">
        <v>0</v>
      </c>
    </row>
    <row r="12911" spans="3:4" x14ac:dyDescent="0.35">
      <c r="C12911" s="3" t="s">
        <v>5880</v>
      </c>
      <c r="D12911" s="26">
        <v>0</v>
      </c>
    </row>
    <row r="12912" spans="3:4" x14ac:dyDescent="0.35">
      <c r="C12912" s="3" t="s">
        <v>6569</v>
      </c>
      <c r="D12912" s="26">
        <v>0</v>
      </c>
    </row>
    <row r="12913" spans="3:4" x14ac:dyDescent="0.35">
      <c r="C12913" s="3" t="s">
        <v>5881</v>
      </c>
      <c r="D12913" s="26">
        <v>0</v>
      </c>
    </row>
    <row r="12914" spans="3:4" x14ac:dyDescent="0.35">
      <c r="C12914" s="3" t="s">
        <v>6571</v>
      </c>
      <c r="D12914" s="26">
        <v>0</v>
      </c>
    </row>
    <row r="12915" spans="3:4" x14ac:dyDescent="0.35">
      <c r="C12915" s="3" t="s">
        <v>5882</v>
      </c>
      <c r="D12915" s="26">
        <v>0</v>
      </c>
    </row>
    <row r="12916" spans="3:4" x14ac:dyDescent="0.35">
      <c r="C12916" s="3" t="s">
        <v>6573</v>
      </c>
      <c r="D12916" s="26">
        <v>0</v>
      </c>
    </row>
    <row r="12917" spans="3:4" x14ac:dyDescent="0.35">
      <c r="C12917" s="3" t="s">
        <v>5883</v>
      </c>
      <c r="D12917" s="26">
        <v>0</v>
      </c>
    </row>
    <row r="12918" spans="3:4" x14ac:dyDescent="0.35">
      <c r="C12918" s="3" t="s">
        <v>6575</v>
      </c>
      <c r="D12918" s="26">
        <v>0</v>
      </c>
    </row>
    <row r="12919" spans="3:4" x14ac:dyDescent="0.35">
      <c r="C12919" s="3" t="s">
        <v>5190</v>
      </c>
      <c r="D12919" s="26">
        <v>0</v>
      </c>
    </row>
    <row r="12920" spans="3:4" x14ac:dyDescent="0.35">
      <c r="C12920" s="3" t="s">
        <v>6577</v>
      </c>
      <c r="D12920" s="26">
        <v>0</v>
      </c>
    </row>
    <row r="12921" spans="3:4" x14ac:dyDescent="0.35">
      <c r="C12921" s="3" t="s">
        <v>5885</v>
      </c>
      <c r="D12921" s="26">
        <v>0</v>
      </c>
    </row>
    <row r="12922" spans="3:4" x14ac:dyDescent="0.35">
      <c r="C12922" s="3" t="s">
        <v>6579</v>
      </c>
      <c r="D12922" s="26">
        <v>0</v>
      </c>
    </row>
    <row r="12923" spans="3:4" x14ac:dyDescent="0.35">
      <c r="C12923" s="3" t="s">
        <v>5886</v>
      </c>
      <c r="D12923" s="26">
        <v>0</v>
      </c>
    </row>
    <row r="12924" spans="3:4" x14ac:dyDescent="0.35">
      <c r="C12924" s="3" t="s">
        <v>6581</v>
      </c>
      <c r="D12924" s="26">
        <v>0</v>
      </c>
    </row>
    <row r="12925" spans="3:4" x14ac:dyDescent="0.35">
      <c r="C12925" s="3" t="s">
        <v>5887</v>
      </c>
      <c r="D12925" s="26">
        <v>0</v>
      </c>
    </row>
    <row r="12926" spans="3:4" x14ac:dyDescent="0.35">
      <c r="C12926" s="3" t="s">
        <v>6583</v>
      </c>
      <c r="D12926" s="26">
        <v>0</v>
      </c>
    </row>
    <row r="12927" spans="3:4" x14ac:dyDescent="0.35">
      <c r="C12927" s="3" t="s">
        <v>5888</v>
      </c>
      <c r="D12927" s="26">
        <v>0</v>
      </c>
    </row>
    <row r="12928" spans="3:4" x14ac:dyDescent="0.35">
      <c r="C12928" s="3" t="s">
        <v>6585</v>
      </c>
      <c r="D12928" s="26">
        <v>0</v>
      </c>
    </row>
    <row r="12929" spans="3:4" x14ac:dyDescent="0.35">
      <c r="C12929" s="3" t="s">
        <v>5889</v>
      </c>
      <c r="D12929" s="26">
        <v>0</v>
      </c>
    </row>
    <row r="12930" spans="3:4" x14ac:dyDescent="0.35">
      <c r="C12930" s="3" t="s">
        <v>6587</v>
      </c>
      <c r="D12930" s="26">
        <v>0</v>
      </c>
    </row>
    <row r="12931" spans="3:4" x14ac:dyDescent="0.35">
      <c r="C12931" s="3" t="s">
        <v>5890</v>
      </c>
      <c r="D12931" s="26">
        <v>0</v>
      </c>
    </row>
    <row r="12932" spans="3:4" x14ac:dyDescent="0.35">
      <c r="C12932" s="3" t="s">
        <v>6589</v>
      </c>
      <c r="D12932" s="26">
        <v>0</v>
      </c>
    </row>
    <row r="12933" spans="3:4" x14ac:dyDescent="0.35">
      <c r="C12933" s="3" t="s">
        <v>5891</v>
      </c>
      <c r="D12933" s="26">
        <v>0</v>
      </c>
    </row>
    <row r="12934" spans="3:4" x14ac:dyDescent="0.35">
      <c r="C12934" s="3" t="s">
        <v>6591</v>
      </c>
      <c r="D12934" s="26">
        <v>0</v>
      </c>
    </row>
    <row r="12935" spans="3:4" x14ac:dyDescent="0.35">
      <c r="C12935" s="3" t="s">
        <v>5892</v>
      </c>
      <c r="D12935" s="26">
        <v>0</v>
      </c>
    </row>
    <row r="12936" spans="3:4" x14ac:dyDescent="0.35">
      <c r="C12936" s="3" t="s">
        <v>6593</v>
      </c>
      <c r="D12936" s="26">
        <v>0</v>
      </c>
    </row>
    <row r="12937" spans="3:4" x14ac:dyDescent="0.35">
      <c r="C12937" s="3" t="s">
        <v>5893</v>
      </c>
      <c r="D12937" s="26">
        <v>0</v>
      </c>
    </row>
    <row r="12938" spans="3:4" x14ac:dyDescent="0.35">
      <c r="C12938" s="3" t="s">
        <v>6595</v>
      </c>
      <c r="D12938" s="26">
        <v>0</v>
      </c>
    </row>
    <row r="12939" spans="3:4" x14ac:dyDescent="0.35">
      <c r="C12939" s="3" t="s">
        <v>5894</v>
      </c>
      <c r="D12939" s="26">
        <v>0</v>
      </c>
    </row>
    <row r="12940" spans="3:4" x14ac:dyDescent="0.35">
      <c r="C12940" s="3" t="s">
        <v>6597</v>
      </c>
      <c r="D12940" s="26">
        <v>0</v>
      </c>
    </row>
    <row r="12941" spans="3:4" x14ac:dyDescent="0.35">
      <c r="C12941" s="3" t="s">
        <v>5895</v>
      </c>
      <c r="D12941" s="26">
        <v>0</v>
      </c>
    </row>
    <row r="12942" spans="3:4" x14ac:dyDescent="0.35">
      <c r="C12942" s="3" t="s">
        <v>6599</v>
      </c>
      <c r="D12942" s="26">
        <v>0</v>
      </c>
    </row>
    <row r="12943" spans="3:4" x14ac:dyDescent="0.35">
      <c r="C12943" s="3" t="s">
        <v>5896</v>
      </c>
      <c r="D12943" s="26">
        <v>0</v>
      </c>
    </row>
    <row r="12944" spans="3:4" x14ac:dyDescent="0.35">
      <c r="C12944" s="3" t="s">
        <v>6601</v>
      </c>
      <c r="D12944" s="26">
        <v>0</v>
      </c>
    </row>
    <row r="12945" spans="3:4" x14ac:dyDescent="0.35">
      <c r="C12945" s="3" t="s">
        <v>5897</v>
      </c>
      <c r="D12945" s="26">
        <v>0</v>
      </c>
    </row>
    <row r="12946" spans="3:4" x14ac:dyDescent="0.35">
      <c r="C12946" s="3" t="s">
        <v>6603</v>
      </c>
      <c r="D12946" s="26">
        <v>0</v>
      </c>
    </row>
    <row r="12947" spans="3:4" x14ac:dyDescent="0.35">
      <c r="C12947" s="3" t="s">
        <v>5898</v>
      </c>
      <c r="D12947" s="26">
        <v>0</v>
      </c>
    </row>
    <row r="12948" spans="3:4" x14ac:dyDescent="0.35">
      <c r="C12948" s="3" t="s">
        <v>6605</v>
      </c>
      <c r="D12948" s="26">
        <v>0</v>
      </c>
    </row>
    <row r="12949" spans="3:4" x14ac:dyDescent="0.35">
      <c r="C12949" s="3" t="s">
        <v>5899</v>
      </c>
      <c r="D12949" s="26">
        <v>0</v>
      </c>
    </row>
    <row r="12950" spans="3:4" x14ac:dyDescent="0.35">
      <c r="C12950" s="3" t="s">
        <v>6607</v>
      </c>
      <c r="D12950" s="26">
        <v>0</v>
      </c>
    </row>
    <row r="12951" spans="3:4" x14ac:dyDescent="0.35">
      <c r="C12951" s="3" t="s">
        <v>5900</v>
      </c>
      <c r="D12951" s="26">
        <v>0</v>
      </c>
    </row>
    <row r="12952" spans="3:4" x14ac:dyDescent="0.35">
      <c r="C12952" s="3" t="s">
        <v>6609</v>
      </c>
      <c r="D12952" s="26">
        <v>0</v>
      </c>
    </row>
    <row r="12953" spans="3:4" x14ac:dyDescent="0.35">
      <c r="C12953" s="3" t="s">
        <v>5901</v>
      </c>
      <c r="D12953" s="26">
        <v>0</v>
      </c>
    </row>
    <row r="12954" spans="3:4" x14ac:dyDescent="0.35">
      <c r="C12954" s="3" t="s">
        <v>6611</v>
      </c>
      <c r="D12954" s="26">
        <v>0</v>
      </c>
    </row>
    <row r="12955" spans="3:4" x14ac:dyDescent="0.35">
      <c r="C12955" s="3" t="s">
        <v>5902</v>
      </c>
      <c r="D12955" s="26">
        <v>0</v>
      </c>
    </row>
    <row r="12956" spans="3:4" x14ac:dyDescent="0.35">
      <c r="C12956" s="3" t="s">
        <v>6613</v>
      </c>
      <c r="D12956" s="26">
        <v>0</v>
      </c>
    </row>
    <row r="12957" spans="3:4" x14ac:dyDescent="0.35">
      <c r="C12957" s="3" t="s">
        <v>5903</v>
      </c>
      <c r="D12957" s="26">
        <v>0</v>
      </c>
    </row>
    <row r="12958" spans="3:4" x14ac:dyDescent="0.35">
      <c r="C12958" s="3" t="s">
        <v>6615</v>
      </c>
      <c r="D12958" s="26">
        <v>0</v>
      </c>
    </row>
    <row r="12959" spans="3:4" x14ac:dyDescent="0.35">
      <c r="C12959" s="3" t="s">
        <v>5904</v>
      </c>
      <c r="D12959" s="26">
        <v>0</v>
      </c>
    </row>
    <row r="12960" spans="3:4" x14ac:dyDescent="0.35">
      <c r="C12960" s="3" t="s">
        <v>6617</v>
      </c>
      <c r="D12960" s="26">
        <v>0</v>
      </c>
    </row>
    <row r="12961" spans="3:4" x14ac:dyDescent="0.35">
      <c r="C12961" s="3" t="s">
        <v>5905</v>
      </c>
      <c r="D12961" s="26">
        <v>0</v>
      </c>
    </row>
    <row r="12962" spans="3:4" x14ac:dyDescent="0.35">
      <c r="C12962" s="3" t="s">
        <v>6619</v>
      </c>
      <c r="D12962" s="26">
        <v>0</v>
      </c>
    </row>
    <row r="12963" spans="3:4" x14ac:dyDescent="0.35">
      <c r="C12963" s="3" t="s">
        <v>5906</v>
      </c>
      <c r="D12963" s="26">
        <v>0</v>
      </c>
    </row>
    <row r="12964" spans="3:4" x14ac:dyDescent="0.35">
      <c r="C12964" s="3" t="s">
        <v>6621</v>
      </c>
      <c r="D12964" s="26">
        <v>0</v>
      </c>
    </row>
    <row r="12965" spans="3:4" x14ac:dyDescent="0.35">
      <c r="C12965" s="3" t="s">
        <v>5907</v>
      </c>
      <c r="D12965" s="26">
        <v>0</v>
      </c>
    </row>
    <row r="12966" spans="3:4" x14ac:dyDescent="0.35">
      <c r="C12966" s="3" t="s">
        <v>6623</v>
      </c>
      <c r="D12966" s="26">
        <v>0</v>
      </c>
    </row>
    <row r="12967" spans="3:4" x14ac:dyDescent="0.35">
      <c r="C12967" s="3" t="s">
        <v>5908</v>
      </c>
      <c r="D12967" s="26">
        <v>0</v>
      </c>
    </row>
    <row r="12968" spans="3:4" x14ac:dyDescent="0.35">
      <c r="C12968" s="3" t="s">
        <v>6625</v>
      </c>
      <c r="D12968" s="26">
        <v>0</v>
      </c>
    </row>
    <row r="12969" spans="3:4" x14ac:dyDescent="0.35">
      <c r="C12969" s="3" t="s">
        <v>5909</v>
      </c>
      <c r="D12969" s="26">
        <v>0</v>
      </c>
    </row>
    <row r="12970" spans="3:4" x14ac:dyDescent="0.35">
      <c r="C12970" s="3" t="s">
        <v>5193</v>
      </c>
      <c r="D12970" s="26">
        <v>0</v>
      </c>
    </row>
    <row r="12971" spans="3:4" x14ac:dyDescent="0.35">
      <c r="C12971" s="3" t="s">
        <v>5910</v>
      </c>
      <c r="D12971" s="26">
        <v>0</v>
      </c>
    </row>
    <row r="12972" spans="3:4" x14ac:dyDescent="0.35">
      <c r="C12972" s="3" t="s">
        <v>6629</v>
      </c>
      <c r="D12972" s="26">
        <v>0</v>
      </c>
    </row>
    <row r="12973" spans="3:4" x14ac:dyDescent="0.35">
      <c r="C12973" s="3" t="s">
        <v>5911</v>
      </c>
      <c r="D12973" s="26">
        <v>0</v>
      </c>
    </row>
    <row r="12974" spans="3:4" x14ac:dyDescent="0.35">
      <c r="C12974" s="3" t="s">
        <v>6631</v>
      </c>
      <c r="D12974" s="26">
        <v>0</v>
      </c>
    </row>
    <row r="12975" spans="3:4" x14ac:dyDescent="0.35">
      <c r="C12975" s="3" t="s">
        <v>5912</v>
      </c>
      <c r="D12975" s="26">
        <v>0</v>
      </c>
    </row>
    <row r="12976" spans="3:4" x14ac:dyDescent="0.35">
      <c r="C12976" s="3" t="s">
        <v>6633</v>
      </c>
      <c r="D12976" s="26">
        <v>0</v>
      </c>
    </row>
    <row r="12977" spans="3:4" x14ac:dyDescent="0.35">
      <c r="C12977" s="3" t="s">
        <v>5913</v>
      </c>
      <c r="D12977" s="26">
        <v>0</v>
      </c>
    </row>
    <row r="12978" spans="3:4" x14ac:dyDescent="0.35">
      <c r="C12978" s="3" t="s">
        <v>6635</v>
      </c>
      <c r="D12978" s="26">
        <v>0</v>
      </c>
    </row>
    <row r="12979" spans="3:4" x14ac:dyDescent="0.35">
      <c r="C12979" s="3" t="s">
        <v>5914</v>
      </c>
      <c r="D12979" s="26">
        <v>0</v>
      </c>
    </row>
    <row r="12980" spans="3:4" x14ac:dyDescent="0.35">
      <c r="C12980" s="3" t="s">
        <v>6637</v>
      </c>
      <c r="D12980" s="26">
        <v>0</v>
      </c>
    </row>
    <row r="12981" spans="3:4" x14ac:dyDescent="0.35">
      <c r="C12981" s="3" t="s">
        <v>5915</v>
      </c>
      <c r="D12981" s="26">
        <v>0</v>
      </c>
    </row>
    <row r="12982" spans="3:4" x14ac:dyDescent="0.35">
      <c r="C12982" s="3" t="s">
        <v>6639</v>
      </c>
      <c r="D12982" s="26">
        <v>0</v>
      </c>
    </row>
    <row r="12983" spans="3:4" x14ac:dyDescent="0.35">
      <c r="C12983" s="3" t="s">
        <v>5916</v>
      </c>
      <c r="D12983" s="26">
        <v>0</v>
      </c>
    </row>
    <row r="12984" spans="3:4" x14ac:dyDescent="0.35">
      <c r="C12984" s="3" t="s">
        <v>6641</v>
      </c>
      <c r="D12984" s="26">
        <v>0</v>
      </c>
    </row>
    <row r="12985" spans="3:4" x14ac:dyDescent="0.35">
      <c r="C12985" s="3" t="s">
        <v>5917</v>
      </c>
      <c r="D12985" s="26">
        <v>0</v>
      </c>
    </row>
    <row r="12986" spans="3:4" x14ac:dyDescent="0.35">
      <c r="C12986" s="3" t="s">
        <v>6643</v>
      </c>
      <c r="D12986" s="26">
        <v>0</v>
      </c>
    </row>
    <row r="12987" spans="3:4" x14ac:dyDescent="0.35">
      <c r="C12987" s="3" t="s">
        <v>5918</v>
      </c>
      <c r="D12987" s="26">
        <v>0</v>
      </c>
    </row>
    <row r="12988" spans="3:4" x14ac:dyDescent="0.35">
      <c r="C12988" s="3" t="s">
        <v>6645</v>
      </c>
      <c r="D12988" s="26">
        <v>0</v>
      </c>
    </row>
    <row r="12989" spans="3:4" x14ac:dyDescent="0.35">
      <c r="C12989" s="3" t="s">
        <v>5919</v>
      </c>
      <c r="D12989" s="26">
        <v>0</v>
      </c>
    </row>
    <row r="12990" spans="3:4" x14ac:dyDescent="0.35">
      <c r="C12990" s="3" t="s">
        <v>6647</v>
      </c>
      <c r="D12990" s="26">
        <v>0</v>
      </c>
    </row>
    <row r="12991" spans="3:4" x14ac:dyDescent="0.35">
      <c r="C12991" s="3" t="s">
        <v>5920</v>
      </c>
      <c r="D12991" s="26">
        <v>0</v>
      </c>
    </row>
    <row r="12992" spans="3:4" x14ac:dyDescent="0.35">
      <c r="C12992" s="3" t="s">
        <v>6649</v>
      </c>
      <c r="D12992" s="26">
        <v>0</v>
      </c>
    </row>
    <row r="12993" spans="3:4" x14ac:dyDescent="0.35">
      <c r="C12993" s="3" t="s">
        <v>5921</v>
      </c>
      <c r="D12993" s="26">
        <v>0</v>
      </c>
    </row>
    <row r="12994" spans="3:4" x14ac:dyDescent="0.35">
      <c r="C12994" s="3" t="s">
        <v>6651</v>
      </c>
      <c r="D12994" s="26">
        <v>0</v>
      </c>
    </row>
    <row r="12995" spans="3:4" x14ac:dyDescent="0.35">
      <c r="C12995" s="3" t="s">
        <v>5922</v>
      </c>
      <c r="D12995" s="26">
        <v>0</v>
      </c>
    </row>
    <row r="12996" spans="3:4" x14ac:dyDescent="0.35">
      <c r="C12996" s="3" t="s">
        <v>6653</v>
      </c>
      <c r="D12996" s="26">
        <v>0</v>
      </c>
    </row>
    <row r="12997" spans="3:4" x14ac:dyDescent="0.35">
      <c r="C12997" s="3" t="s">
        <v>5923</v>
      </c>
      <c r="D12997" s="26">
        <v>0</v>
      </c>
    </row>
    <row r="12998" spans="3:4" x14ac:dyDescent="0.35">
      <c r="C12998" s="3" t="s">
        <v>6655</v>
      </c>
      <c r="D12998" s="26">
        <v>0</v>
      </c>
    </row>
    <row r="12999" spans="3:4" x14ac:dyDescent="0.35">
      <c r="C12999" s="3" t="s">
        <v>5924</v>
      </c>
      <c r="D12999" s="26">
        <v>0</v>
      </c>
    </row>
    <row r="13000" spans="3:4" x14ac:dyDescent="0.35">
      <c r="C13000" s="3" t="s">
        <v>6657</v>
      </c>
      <c r="D13000" s="26">
        <v>0</v>
      </c>
    </row>
    <row r="13001" spans="3:4" x14ac:dyDescent="0.35">
      <c r="C13001" s="3" t="s">
        <v>5925</v>
      </c>
      <c r="D13001" s="26">
        <v>0</v>
      </c>
    </row>
    <row r="13002" spans="3:4" x14ac:dyDescent="0.35">
      <c r="C13002" s="3" t="s">
        <v>6659</v>
      </c>
      <c r="D13002" s="26">
        <v>0</v>
      </c>
    </row>
    <row r="13003" spans="3:4" x14ac:dyDescent="0.35">
      <c r="C13003" s="3" t="s">
        <v>5926</v>
      </c>
      <c r="D13003" s="26">
        <v>0</v>
      </c>
    </row>
    <row r="13004" spans="3:4" x14ac:dyDescent="0.35">
      <c r="C13004" s="3" t="s">
        <v>6661</v>
      </c>
      <c r="D13004" s="26">
        <v>0</v>
      </c>
    </row>
    <row r="13005" spans="3:4" x14ac:dyDescent="0.35">
      <c r="C13005" s="3" t="s">
        <v>5927</v>
      </c>
      <c r="D13005" s="26">
        <v>0</v>
      </c>
    </row>
    <row r="13006" spans="3:4" x14ac:dyDescent="0.35">
      <c r="C13006" s="3" t="s">
        <v>6663</v>
      </c>
      <c r="D13006" s="26">
        <v>0</v>
      </c>
    </row>
    <row r="13007" spans="3:4" x14ac:dyDescent="0.35">
      <c r="C13007" s="3" t="s">
        <v>5928</v>
      </c>
      <c r="D13007" s="26">
        <v>0</v>
      </c>
    </row>
    <row r="13008" spans="3:4" x14ac:dyDescent="0.35">
      <c r="C13008" s="3" t="s">
        <v>6665</v>
      </c>
      <c r="D13008" s="26">
        <v>0</v>
      </c>
    </row>
    <row r="13009" spans="3:4" x14ac:dyDescent="0.35">
      <c r="C13009" s="3" t="s">
        <v>5929</v>
      </c>
      <c r="D13009" s="26">
        <v>0</v>
      </c>
    </row>
    <row r="13010" spans="3:4" x14ac:dyDescent="0.35">
      <c r="C13010" s="3" t="s">
        <v>6667</v>
      </c>
      <c r="D13010" s="26">
        <v>0</v>
      </c>
    </row>
    <row r="13011" spans="3:4" x14ac:dyDescent="0.35">
      <c r="C13011" s="3" t="s">
        <v>5930</v>
      </c>
      <c r="D13011" s="26">
        <v>0</v>
      </c>
    </row>
    <row r="13012" spans="3:4" x14ac:dyDescent="0.35">
      <c r="C13012" s="3" t="s">
        <v>6669</v>
      </c>
      <c r="D13012" s="26">
        <v>0</v>
      </c>
    </row>
    <row r="13013" spans="3:4" x14ac:dyDescent="0.35">
      <c r="C13013" s="3" t="s">
        <v>5931</v>
      </c>
      <c r="D13013" s="26">
        <v>0</v>
      </c>
    </row>
    <row r="13014" spans="3:4" x14ac:dyDescent="0.35">
      <c r="C13014" s="3" t="s">
        <v>6671</v>
      </c>
      <c r="D13014" s="26">
        <v>0</v>
      </c>
    </row>
    <row r="13015" spans="3:4" x14ac:dyDescent="0.35">
      <c r="C13015" s="3" t="s">
        <v>5932</v>
      </c>
      <c r="D13015" s="26">
        <v>0</v>
      </c>
    </row>
    <row r="13016" spans="3:4" x14ac:dyDescent="0.35">
      <c r="C13016" s="3" t="s">
        <v>6673</v>
      </c>
      <c r="D13016" s="26">
        <v>0</v>
      </c>
    </row>
    <row r="13017" spans="3:4" x14ac:dyDescent="0.35">
      <c r="C13017" s="3" t="s">
        <v>5933</v>
      </c>
      <c r="D13017" s="26">
        <v>0</v>
      </c>
    </row>
    <row r="13018" spans="3:4" x14ac:dyDescent="0.35">
      <c r="C13018" s="3" t="s">
        <v>6675</v>
      </c>
      <c r="D13018" s="26">
        <v>0</v>
      </c>
    </row>
    <row r="13019" spans="3:4" x14ac:dyDescent="0.35">
      <c r="C13019" s="3" t="s">
        <v>5934</v>
      </c>
      <c r="D13019" s="26">
        <v>0</v>
      </c>
    </row>
    <row r="13020" spans="3:4" x14ac:dyDescent="0.35">
      <c r="C13020" s="3" t="s">
        <v>6677</v>
      </c>
      <c r="D13020" s="26">
        <v>0</v>
      </c>
    </row>
    <row r="13021" spans="3:4" x14ac:dyDescent="0.35">
      <c r="C13021" s="3" t="s">
        <v>5935</v>
      </c>
      <c r="D13021" s="26">
        <v>0</v>
      </c>
    </row>
    <row r="13022" spans="3:4" x14ac:dyDescent="0.35">
      <c r="C13022" s="3" t="s">
        <v>6679</v>
      </c>
      <c r="D13022" s="26">
        <v>0</v>
      </c>
    </row>
    <row r="13023" spans="3:4" x14ac:dyDescent="0.35">
      <c r="C13023" s="3" t="s">
        <v>5936</v>
      </c>
      <c r="D13023" s="26">
        <v>0</v>
      </c>
    </row>
    <row r="13024" spans="3:4" x14ac:dyDescent="0.35">
      <c r="C13024" s="3" t="s">
        <v>6681</v>
      </c>
      <c r="D13024" s="26">
        <v>0</v>
      </c>
    </row>
    <row r="13025" spans="3:4" x14ac:dyDescent="0.35">
      <c r="C13025" s="3" t="s">
        <v>5937</v>
      </c>
      <c r="D13025" s="26">
        <v>0</v>
      </c>
    </row>
    <row r="13026" spans="3:4" x14ac:dyDescent="0.35">
      <c r="C13026" s="3" t="s">
        <v>6683</v>
      </c>
      <c r="D13026" s="26">
        <v>0</v>
      </c>
    </row>
    <row r="13027" spans="3:4" x14ac:dyDescent="0.35">
      <c r="C13027" s="3" t="s">
        <v>5938</v>
      </c>
      <c r="D13027" s="26">
        <v>0</v>
      </c>
    </row>
    <row r="13028" spans="3:4" x14ac:dyDescent="0.35">
      <c r="C13028" s="3" t="s">
        <v>6685</v>
      </c>
      <c r="D13028" s="26">
        <v>0</v>
      </c>
    </row>
    <row r="13029" spans="3:4" x14ac:dyDescent="0.35">
      <c r="C13029" s="3" t="s">
        <v>5939</v>
      </c>
      <c r="D13029" s="26">
        <v>0</v>
      </c>
    </row>
    <row r="13030" spans="3:4" x14ac:dyDescent="0.35">
      <c r="C13030" s="3" t="s">
        <v>6687</v>
      </c>
      <c r="D13030" s="26">
        <v>0</v>
      </c>
    </row>
    <row r="13031" spans="3:4" x14ac:dyDescent="0.35">
      <c r="C13031" s="3" t="s">
        <v>5940</v>
      </c>
      <c r="D13031" s="26">
        <v>0</v>
      </c>
    </row>
    <row r="13032" spans="3:4" x14ac:dyDescent="0.35">
      <c r="C13032" s="3" t="s">
        <v>6689</v>
      </c>
      <c r="D13032" s="26">
        <v>0</v>
      </c>
    </row>
    <row r="13033" spans="3:4" x14ac:dyDescent="0.35">
      <c r="C13033" s="3" t="s">
        <v>5941</v>
      </c>
      <c r="D13033" s="26">
        <v>0</v>
      </c>
    </row>
    <row r="13034" spans="3:4" x14ac:dyDescent="0.35">
      <c r="C13034" s="3" t="s">
        <v>6691</v>
      </c>
      <c r="D13034" s="26">
        <v>0</v>
      </c>
    </row>
    <row r="13035" spans="3:4" x14ac:dyDescent="0.35">
      <c r="C13035" s="3" t="s">
        <v>5942</v>
      </c>
      <c r="D13035" s="26">
        <v>0</v>
      </c>
    </row>
    <row r="13036" spans="3:4" x14ac:dyDescent="0.35">
      <c r="C13036" s="3" t="s">
        <v>6693</v>
      </c>
      <c r="D13036" s="26">
        <v>0</v>
      </c>
    </row>
    <row r="13037" spans="3:4" x14ac:dyDescent="0.35">
      <c r="C13037" s="3" t="s">
        <v>5943</v>
      </c>
      <c r="D13037" s="26">
        <v>0</v>
      </c>
    </row>
    <row r="13038" spans="3:4" x14ac:dyDescent="0.35">
      <c r="C13038" s="3" t="s">
        <v>6695</v>
      </c>
      <c r="D13038" s="26">
        <v>0</v>
      </c>
    </row>
    <row r="13039" spans="3:4" x14ac:dyDescent="0.35">
      <c r="C13039" s="3" t="s">
        <v>5944</v>
      </c>
      <c r="D13039" s="26">
        <v>0</v>
      </c>
    </row>
    <row r="13040" spans="3:4" x14ac:dyDescent="0.35">
      <c r="C13040" s="3" t="s">
        <v>6697</v>
      </c>
      <c r="D13040" s="26">
        <v>0</v>
      </c>
    </row>
    <row r="13041" spans="3:4" x14ac:dyDescent="0.35">
      <c r="C13041" s="3" t="s">
        <v>5945</v>
      </c>
      <c r="D13041" s="26">
        <v>0</v>
      </c>
    </row>
    <row r="13042" spans="3:4" x14ac:dyDescent="0.35">
      <c r="C13042" s="3" t="s">
        <v>6699</v>
      </c>
      <c r="D13042" s="26">
        <v>0</v>
      </c>
    </row>
    <row r="13043" spans="3:4" x14ac:dyDescent="0.35">
      <c r="C13043" s="3" t="s">
        <v>5946</v>
      </c>
      <c r="D13043" s="26">
        <v>0</v>
      </c>
    </row>
    <row r="13044" spans="3:4" x14ac:dyDescent="0.35">
      <c r="C13044" s="3" t="s">
        <v>6701</v>
      </c>
      <c r="D13044" s="26">
        <v>0</v>
      </c>
    </row>
    <row r="13045" spans="3:4" x14ac:dyDescent="0.35">
      <c r="C13045" s="3" t="s">
        <v>5947</v>
      </c>
      <c r="D13045" s="26">
        <v>0</v>
      </c>
    </row>
    <row r="13046" spans="3:4" x14ac:dyDescent="0.35">
      <c r="C13046" s="3" t="s">
        <v>6703</v>
      </c>
      <c r="D13046" s="26">
        <v>0</v>
      </c>
    </row>
    <row r="13047" spans="3:4" x14ac:dyDescent="0.35">
      <c r="C13047" s="3" t="s">
        <v>5948</v>
      </c>
      <c r="D13047" s="26">
        <v>0</v>
      </c>
    </row>
    <row r="13048" spans="3:4" x14ac:dyDescent="0.35">
      <c r="C13048" s="3" t="s">
        <v>6705</v>
      </c>
      <c r="D13048" s="26">
        <v>0</v>
      </c>
    </row>
    <row r="13049" spans="3:4" x14ac:dyDescent="0.35">
      <c r="C13049" s="3" t="s">
        <v>5949</v>
      </c>
      <c r="D13049" s="26">
        <v>0</v>
      </c>
    </row>
    <row r="13050" spans="3:4" x14ac:dyDescent="0.35">
      <c r="C13050" s="3" t="s">
        <v>6707</v>
      </c>
      <c r="D13050" s="26">
        <v>0</v>
      </c>
    </row>
    <row r="13051" spans="3:4" x14ac:dyDescent="0.35">
      <c r="C13051" s="3" t="s">
        <v>5950</v>
      </c>
      <c r="D13051" s="26">
        <v>0</v>
      </c>
    </row>
    <row r="13052" spans="3:4" x14ac:dyDescent="0.35">
      <c r="C13052" s="3" t="s">
        <v>6709</v>
      </c>
      <c r="D13052" s="26">
        <v>0</v>
      </c>
    </row>
    <row r="13053" spans="3:4" x14ac:dyDescent="0.35">
      <c r="C13053" s="3" t="s">
        <v>5951</v>
      </c>
      <c r="D13053" s="26">
        <v>0</v>
      </c>
    </row>
    <row r="13054" spans="3:4" x14ac:dyDescent="0.35">
      <c r="C13054" s="3" t="s">
        <v>6711</v>
      </c>
      <c r="D13054" s="26">
        <v>0</v>
      </c>
    </row>
    <row r="13055" spans="3:4" x14ac:dyDescent="0.35">
      <c r="C13055" s="3" t="s">
        <v>5952</v>
      </c>
      <c r="D13055" s="26">
        <v>0</v>
      </c>
    </row>
    <row r="13056" spans="3:4" x14ac:dyDescent="0.35">
      <c r="C13056" s="3" t="s">
        <v>6713</v>
      </c>
      <c r="D13056" s="26">
        <v>0</v>
      </c>
    </row>
    <row r="13057" spans="3:4" x14ac:dyDescent="0.35">
      <c r="C13057" s="3" t="s">
        <v>5953</v>
      </c>
      <c r="D13057" s="26">
        <v>0</v>
      </c>
    </row>
    <row r="13058" spans="3:4" x14ac:dyDescent="0.35">
      <c r="C13058" s="3" t="s">
        <v>6715</v>
      </c>
      <c r="D13058" s="26">
        <v>0</v>
      </c>
    </row>
    <row r="13059" spans="3:4" x14ac:dyDescent="0.35">
      <c r="C13059" s="3" t="s">
        <v>5954</v>
      </c>
      <c r="D13059" s="26">
        <v>0</v>
      </c>
    </row>
    <row r="13060" spans="3:4" x14ac:dyDescent="0.35">
      <c r="C13060" s="3" t="s">
        <v>6717</v>
      </c>
      <c r="D13060" s="26">
        <v>0</v>
      </c>
    </row>
    <row r="13061" spans="3:4" x14ac:dyDescent="0.35">
      <c r="C13061" s="3" t="s">
        <v>5955</v>
      </c>
      <c r="D13061" s="26">
        <v>0</v>
      </c>
    </row>
    <row r="13062" spans="3:4" x14ac:dyDescent="0.35">
      <c r="C13062" s="3" t="s">
        <v>6719</v>
      </c>
      <c r="D13062" s="26">
        <v>0</v>
      </c>
    </row>
    <row r="13063" spans="3:4" x14ac:dyDescent="0.35">
      <c r="C13063" s="3" t="s">
        <v>5956</v>
      </c>
      <c r="D13063" s="26">
        <v>0</v>
      </c>
    </row>
    <row r="13064" spans="3:4" x14ac:dyDescent="0.35">
      <c r="C13064" s="3" t="s">
        <v>6721</v>
      </c>
      <c r="D13064" s="26">
        <v>0</v>
      </c>
    </row>
    <row r="13065" spans="3:4" x14ac:dyDescent="0.35">
      <c r="C13065" s="3" t="s">
        <v>5957</v>
      </c>
      <c r="D13065" s="26">
        <v>0</v>
      </c>
    </row>
    <row r="13066" spans="3:4" x14ac:dyDescent="0.35">
      <c r="C13066" s="3" t="s">
        <v>6723</v>
      </c>
      <c r="D13066" s="26">
        <v>0</v>
      </c>
    </row>
    <row r="13067" spans="3:4" x14ac:dyDescent="0.35">
      <c r="C13067" s="3" t="s">
        <v>5958</v>
      </c>
      <c r="D13067" s="26">
        <v>0</v>
      </c>
    </row>
    <row r="13068" spans="3:4" x14ac:dyDescent="0.35">
      <c r="C13068" s="3" t="s">
        <v>6725</v>
      </c>
      <c r="D13068" s="26">
        <v>0</v>
      </c>
    </row>
    <row r="13069" spans="3:4" x14ac:dyDescent="0.35">
      <c r="C13069" s="3" t="s">
        <v>5959</v>
      </c>
      <c r="D13069" s="26">
        <v>0</v>
      </c>
    </row>
    <row r="13070" spans="3:4" x14ac:dyDescent="0.35">
      <c r="C13070" s="3" t="s">
        <v>6727</v>
      </c>
      <c r="D13070" s="26">
        <v>0</v>
      </c>
    </row>
    <row r="13071" spans="3:4" x14ac:dyDescent="0.35">
      <c r="C13071" s="3" t="s">
        <v>5960</v>
      </c>
      <c r="D13071" s="26">
        <v>0</v>
      </c>
    </row>
    <row r="13072" spans="3:4" x14ac:dyDescent="0.35">
      <c r="C13072" s="3" t="s">
        <v>6729</v>
      </c>
      <c r="D13072" s="26">
        <v>0</v>
      </c>
    </row>
    <row r="13073" spans="3:4" x14ac:dyDescent="0.35">
      <c r="C13073" s="3" t="s">
        <v>5961</v>
      </c>
      <c r="D13073" s="26">
        <v>0</v>
      </c>
    </row>
    <row r="13074" spans="3:4" x14ac:dyDescent="0.35">
      <c r="C13074" s="3" t="s">
        <v>6731</v>
      </c>
      <c r="D13074" s="26">
        <v>0</v>
      </c>
    </row>
    <row r="13075" spans="3:4" x14ac:dyDescent="0.35">
      <c r="C13075" s="3" t="s">
        <v>5962</v>
      </c>
      <c r="D13075" s="26">
        <v>0</v>
      </c>
    </row>
    <row r="13076" spans="3:4" x14ac:dyDescent="0.35">
      <c r="C13076" s="3" t="s">
        <v>6733</v>
      </c>
      <c r="D13076" s="26">
        <v>0</v>
      </c>
    </row>
    <row r="13077" spans="3:4" x14ac:dyDescent="0.35">
      <c r="C13077" s="3" t="s">
        <v>5963</v>
      </c>
      <c r="D13077" s="26">
        <v>0</v>
      </c>
    </row>
    <row r="13078" spans="3:4" x14ac:dyDescent="0.35">
      <c r="C13078" s="3" t="s">
        <v>6735</v>
      </c>
      <c r="D13078" s="26">
        <v>0</v>
      </c>
    </row>
    <row r="13079" spans="3:4" x14ac:dyDescent="0.35">
      <c r="C13079" s="3" t="s">
        <v>5964</v>
      </c>
      <c r="D13079" s="26">
        <v>0</v>
      </c>
    </row>
    <row r="13080" spans="3:4" x14ac:dyDescent="0.35">
      <c r="C13080" s="3" t="s">
        <v>6737</v>
      </c>
      <c r="D13080" s="26">
        <v>0</v>
      </c>
    </row>
    <row r="13081" spans="3:4" x14ac:dyDescent="0.35">
      <c r="C13081" s="3" t="s">
        <v>5965</v>
      </c>
      <c r="D13081" s="26">
        <v>0</v>
      </c>
    </row>
    <row r="13082" spans="3:4" x14ac:dyDescent="0.35">
      <c r="C13082" s="3" t="s">
        <v>6739</v>
      </c>
      <c r="D13082" s="26">
        <v>0</v>
      </c>
    </row>
    <row r="13083" spans="3:4" x14ac:dyDescent="0.35">
      <c r="C13083" s="3" t="s">
        <v>5966</v>
      </c>
      <c r="D13083" s="26">
        <v>0</v>
      </c>
    </row>
    <row r="13084" spans="3:4" x14ac:dyDescent="0.35">
      <c r="C13084" s="3" t="s">
        <v>6741</v>
      </c>
      <c r="D13084" s="26">
        <v>0</v>
      </c>
    </row>
    <row r="13085" spans="3:4" x14ac:dyDescent="0.35">
      <c r="C13085" s="3" t="s">
        <v>5967</v>
      </c>
      <c r="D13085" s="26">
        <v>0</v>
      </c>
    </row>
    <row r="13086" spans="3:4" x14ac:dyDescent="0.35">
      <c r="C13086" s="3" t="s">
        <v>6743</v>
      </c>
      <c r="D13086" s="26">
        <v>0</v>
      </c>
    </row>
    <row r="13087" spans="3:4" x14ac:dyDescent="0.35">
      <c r="C13087" s="3" t="s">
        <v>5968</v>
      </c>
      <c r="D13087" s="26">
        <v>0</v>
      </c>
    </row>
    <row r="13088" spans="3:4" x14ac:dyDescent="0.35">
      <c r="C13088" s="3" t="s">
        <v>6745</v>
      </c>
      <c r="D13088" s="26">
        <v>0</v>
      </c>
    </row>
    <row r="13089" spans="3:4" x14ac:dyDescent="0.35">
      <c r="C13089" s="3" t="s">
        <v>5969</v>
      </c>
      <c r="D13089" s="26">
        <v>0</v>
      </c>
    </row>
    <row r="13090" spans="3:4" x14ac:dyDescent="0.35">
      <c r="C13090" s="3" t="s">
        <v>6747</v>
      </c>
      <c r="D13090" s="26">
        <v>0</v>
      </c>
    </row>
    <row r="13091" spans="3:4" x14ac:dyDescent="0.35">
      <c r="C13091" s="3" t="s">
        <v>5970</v>
      </c>
      <c r="D13091" s="26">
        <v>0</v>
      </c>
    </row>
    <row r="13092" spans="3:4" x14ac:dyDescent="0.35">
      <c r="C13092" s="3" t="s">
        <v>6749</v>
      </c>
      <c r="D13092" s="26">
        <v>0</v>
      </c>
    </row>
    <row r="13093" spans="3:4" x14ac:dyDescent="0.35">
      <c r="C13093" s="3" t="s">
        <v>5971</v>
      </c>
      <c r="D13093" s="26">
        <v>0</v>
      </c>
    </row>
    <row r="13094" spans="3:4" x14ac:dyDescent="0.35">
      <c r="C13094" s="3" t="s">
        <v>6751</v>
      </c>
      <c r="D13094" s="26">
        <v>0</v>
      </c>
    </row>
    <row r="13095" spans="3:4" x14ac:dyDescent="0.35">
      <c r="C13095" s="3" t="s">
        <v>5972</v>
      </c>
      <c r="D13095" s="26">
        <v>0</v>
      </c>
    </row>
    <row r="13096" spans="3:4" x14ac:dyDescent="0.35">
      <c r="C13096" s="3" t="s">
        <v>6753</v>
      </c>
      <c r="D13096" s="26">
        <v>0</v>
      </c>
    </row>
    <row r="13097" spans="3:4" x14ac:dyDescent="0.35">
      <c r="C13097" s="3" t="s">
        <v>5973</v>
      </c>
      <c r="D13097" s="26">
        <v>0</v>
      </c>
    </row>
    <row r="13098" spans="3:4" x14ac:dyDescent="0.35">
      <c r="C13098" s="3" t="s">
        <v>6755</v>
      </c>
      <c r="D13098" s="26">
        <v>0</v>
      </c>
    </row>
    <row r="13099" spans="3:4" x14ac:dyDescent="0.35">
      <c r="C13099" s="3" t="s">
        <v>5974</v>
      </c>
      <c r="D13099" s="26">
        <v>0</v>
      </c>
    </row>
    <row r="13100" spans="3:4" x14ac:dyDescent="0.35">
      <c r="C13100" s="3" t="s">
        <v>6757</v>
      </c>
      <c r="D13100" s="26">
        <v>0</v>
      </c>
    </row>
    <row r="13101" spans="3:4" x14ac:dyDescent="0.35">
      <c r="C13101" s="3" t="s">
        <v>5975</v>
      </c>
      <c r="D13101" s="26">
        <v>0</v>
      </c>
    </row>
    <row r="13102" spans="3:4" x14ac:dyDescent="0.35">
      <c r="C13102" s="3" t="s">
        <v>6759</v>
      </c>
      <c r="D13102" s="26">
        <v>0</v>
      </c>
    </row>
    <row r="13103" spans="3:4" x14ac:dyDescent="0.35">
      <c r="C13103" s="3" t="s">
        <v>5976</v>
      </c>
      <c r="D13103" s="26">
        <v>0</v>
      </c>
    </row>
    <row r="13104" spans="3:4" x14ac:dyDescent="0.35">
      <c r="C13104" s="3" t="s">
        <v>6761</v>
      </c>
      <c r="D13104" s="26">
        <v>0</v>
      </c>
    </row>
    <row r="13105" spans="3:4" x14ac:dyDescent="0.35">
      <c r="C13105" s="3" t="s">
        <v>5977</v>
      </c>
      <c r="D13105" s="26">
        <v>0</v>
      </c>
    </row>
    <row r="13106" spans="3:4" x14ac:dyDescent="0.35">
      <c r="C13106" s="3" t="s">
        <v>6763</v>
      </c>
      <c r="D13106" s="26">
        <v>0</v>
      </c>
    </row>
    <row r="13107" spans="3:4" x14ac:dyDescent="0.35">
      <c r="C13107" s="3" t="s">
        <v>5978</v>
      </c>
      <c r="D13107" s="26">
        <v>0</v>
      </c>
    </row>
    <row r="13108" spans="3:4" x14ac:dyDescent="0.35">
      <c r="C13108" s="3" t="s">
        <v>6765</v>
      </c>
      <c r="D13108" s="26">
        <v>0</v>
      </c>
    </row>
    <row r="13109" spans="3:4" x14ac:dyDescent="0.35">
      <c r="C13109" s="3" t="s">
        <v>5979</v>
      </c>
      <c r="D13109" s="26">
        <v>0</v>
      </c>
    </row>
    <row r="13110" spans="3:4" x14ac:dyDescent="0.35">
      <c r="C13110" s="3" t="s">
        <v>6767</v>
      </c>
      <c r="D13110" s="26">
        <v>0</v>
      </c>
    </row>
    <row r="13111" spans="3:4" x14ac:dyDescent="0.35">
      <c r="C13111" s="3" t="s">
        <v>5980</v>
      </c>
      <c r="D13111" s="26">
        <v>0</v>
      </c>
    </row>
    <row r="13112" spans="3:4" x14ac:dyDescent="0.35">
      <c r="C13112" s="3" t="s">
        <v>6769</v>
      </c>
      <c r="D13112" s="26">
        <v>0</v>
      </c>
    </row>
    <row r="13113" spans="3:4" x14ac:dyDescent="0.35">
      <c r="C13113" s="3" t="s">
        <v>5981</v>
      </c>
      <c r="D13113" s="26">
        <v>0</v>
      </c>
    </row>
    <row r="13114" spans="3:4" x14ac:dyDescent="0.35">
      <c r="C13114" s="3" t="s">
        <v>6771</v>
      </c>
      <c r="D13114" s="26">
        <v>0</v>
      </c>
    </row>
    <row r="13115" spans="3:4" x14ac:dyDescent="0.35">
      <c r="C13115" s="3" t="s">
        <v>5982</v>
      </c>
      <c r="D13115" s="26">
        <v>0</v>
      </c>
    </row>
    <row r="13116" spans="3:4" x14ac:dyDescent="0.35">
      <c r="C13116" s="3" t="s">
        <v>6773</v>
      </c>
      <c r="D13116" s="26">
        <v>0</v>
      </c>
    </row>
    <row r="13117" spans="3:4" x14ac:dyDescent="0.35">
      <c r="C13117" s="3" t="s">
        <v>5983</v>
      </c>
      <c r="D13117" s="26">
        <v>0</v>
      </c>
    </row>
    <row r="13118" spans="3:4" x14ac:dyDescent="0.35">
      <c r="C13118" s="3" t="s">
        <v>6775</v>
      </c>
      <c r="D13118" s="26">
        <v>0</v>
      </c>
    </row>
    <row r="13119" spans="3:4" x14ac:dyDescent="0.35">
      <c r="C13119" s="3" t="s">
        <v>5984</v>
      </c>
      <c r="D13119" s="26">
        <v>0</v>
      </c>
    </row>
    <row r="13120" spans="3:4" x14ac:dyDescent="0.35">
      <c r="C13120" s="3" t="s">
        <v>6777</v>
      </c>
      <c r="D13120" s="26">
        <v>0</v>
      </c>
    </row>
    <row r="13121" spans="3:4" x14ac:dyDescent="0.35">
      <c r="C13121" s="3" t="s">
        <v>5985</v>
      </c>
      <c r="D13121" s="26">
        <v>0</v>
      </c>
    </row>
    <row r="13122" spans="3:4" x14ac:dyDescent="0.35">
      <c r="C13122" s="3" t="s">
        <v>6779</v>
      </c>
      <c r="D13122" s="26">
        <v>0</v>
      </c>
    </row>
    <row r="13123" spans="3:4" x14ac:dyDescent="0.35">
      <c r="C13123" s="3" t="s">
        <v>5986</v>
      </c>
      <c r="D13123" s="26">
        <v>0</v>
      </c>
    </row>
    <row r="13124" spans="3:4" x14ac:dyDescent="0.35">
      <c r="C13124" s="3" t="s">
        <v>6781</v>
      </c>
      <c r="D13124" s="26">
        <v>0</v>
      </c>
    </row>
    <row r="13125" spans="3:4" x14ac:dyDescent="0.35">
      <c r="C13125" s="3" t="s">
        <v>5987</v>
      </c>
      <c r="D13125" s="26">
        <v>0</v>
      </c>
    </row>
    <row r="13126" spans="3:4" x14ac:dyDescent="0.35">
      <c r="C13126" s="3" t="s">
        <v>6783</v>
      </c>
      <c r="D13126" s="26">
        <v>0</v>
      </c>
    </row>
    <row r="13127" spans="3:4" x14ac:dyDescent="0.35">
      <c r="C13127" s="3" t="s">
        <v>5988</v>
      </c>
      <c r="D13127" s="26">
        <v>0</v>
      </c>
    </row>
    <row r="13128" spans="3:4" x14ac:dyDescent="0.35">
      <c r="C13128" s="3" t="s">
        <v>6785</v>
      </c>
      <c r="D13128" s="26">
        <v>0</v>
      </c>
    </row>
    <row r="13129" spans="3:4" x14ac:dyDescent="0.35">
      <c r="C13129" s="3" t="s">
        <v>5989</v>
      </c>
      <c r="D13129" s="26">
        <v>0</v>
      </c>
    </row>
    <row r="13130" spans="3:4" x14ac:dyDescent="0.35">
      <c r="C13130" s="3" t="s">
        <v>6787</v>
      </c>
      <c r="D13130" s="26">
        <v>0</v>
      </c>
    </row>
    <row r="13131" spans="3:4" x14ac:dyDescent="0.35">
      <c r="C13131" s="3" t="s">
        <v>5990</v>
      </c>
      <c r="D13131" s="26">
        <v>0</v>
      </c>
    </row>
    <row r="13132" spans="3:4" x14ac:dyDescent="0.35">
      <c r="C13132" s="3" t="s">
        <v>6789</v>
      </c>
      <c r="D13132" s="26">
        <v>0</v>
      </c>
    </row>
    <row r="13133" spans="3:4" x14ac:dyDescent="0.35">
      <c r="C13133" s="3" t="s">
        <v>5991</v>
      </c>
      <c r="D13133" s="26">
        <v>0</v>
      </c>
    </row>
    <row r="13134" spans="3:4" x14ac:dyDescent="0.35">
      <c r="C13134" s="3" t="s">
        <v>6791</v>
      </c>
      <c r="D13134" s="26">
        <v>0</v>
      </c>
    </row>
    <row r="13135" spans="3:4" x14ac:dyDescent="0.35">
      <c r="C13135" s="3" t="s">
        <v>5992</v>
      </c>
      <c r="D13135" s="26">
        <v>0</v>
      </c>
    </row>
    <row r="13136" spans="3:4" x14ac:dyDescent="0.35">
      <c r="C13136" s="3" t="s">
        <v>6793</v>
      </c>
      <c r="D13136" s="26">
        <v>0</v>
      </c>
    </row>
    <row r="13137" spans="3:4" x14ac:dyDescent="0.35">
      <c r="C13137" s="3" t="s">
        <v>5993</v>
      </c>
      <c r="D13137" s="26">
        <v>0</v>
      </c>
    </row>
    <row r="13138" spans="3:4" x14ac:dyDescent="0.35">
      <c r="C13138" s="3" t="s">
        <v>6795</v>
      </c>
      <c r="D13138" s="26">
        <v>0</v>
      </c>
    </row>
    <row r="13139" spans="3:4" x14ac:dyDescent="0.35">
      <c r="C13139" s="3" t="s">
        <v>5994</v>
      </c>
      <c r="D13139" s="26">
        <v>0</v>
      </c>
    </row>
    <row r="13140" spans="3:4" x14ac:dyDescent="0.35">
      <c r="C13140" s="3" t="s">
        <v>6797</v>
      </c>
      <c r="D13140" s="26">
        <v>0</v>
      </c>
    </row>
    <row r="13141" spans="3:4" x14ac:dyDescent="0.35">
      <c r="C13141" s="3" t="s">
        <v>5995</v>
      </c>
      <c r="D13141" s="26">
        <v>0</v>
      </c>
    </row>
    <row r="13142" spans="3:4" x14ac:dyDescent="0.35">
      <c r="C13142" s="3" t="s">
        <v>6799</v>
      </c>
      <c r="D13142" s="26">
        <v>0</v>
      </c>
    </row>
    <row r="13143" spans="3:4" x14ac:dyDescent="0.35">
      <c r="C13143" s="3" t="s">
        <v>5996</v>
      </c>
      <c r="D13143" s="26">
        <v>0</v>
      </c>
    </row>
    <row r="13144" spans="3:4" x14ac:dyDescent="0.35">
      <c r="C13144" s="3" t="s">
        <v>6801</v>
      </c>
      <c r="D13144" s="26">
        <v>0</v>
      </c>
    </row>
    <row r="13145" spans="3:4" x14ac:dyDescent="0.35">
      <c r="C13145" s="3" t="s">
        <v>5997</v>
      </c>
      <c r="D13145" s="26">
        <v>0</v>
      </c>
    </row>
    <row r="13146" spans="3:4" x14ac:dyDescent="0.35">
      <c r="C13146" s="3" t="s">
        <v>6803</v>
      </c>
      <c r="D13146" s="26">
        <v>0</v>
      </c>
    </row>
    <row r="13147" spans="3:4" x14ac:dyDescent="0.35">
      <c r="C13147" s="3" t="s">
        <v>5998</v>
      </c>
      <c r="D13147" s="26">
        <v>0</v>
      </c>
    </row>
    <row r="13148" spans="3:4" x14ac:dyDescent="0.35">
      <c r="C13148" s="3" t="s">
        <v>6805</v>
      </c>
      <c r="D13148" s="26">
        <v>0</v>
      </c>
    </row>
    <row r="13149" spans="3:4" x14ac:dyDescent="0.35">
      <c r="C13149" s="3" t="s">
        <v>5999</v>
      </c>
      <c r="D13149" s="26">
        <v>0</v>
      </c>
    </row>
    <row r="13150" spans="3:4" x14ac:dyDescent="0.35">
      <c r="C13150" s="3" t="s">
        <v>6807</v>
      </c>
      <c r="D13150" s="26">
        <v>0</v>
      </c>
    </row>
    <row r="13151" spans="3:4" x14ac:dyDescent="0.35">
      <c r="C13151" s="3" t="s">
        <v>6000</v>
      </c>
      <c r="D13151" s="26">
        <v>0</v>
      </c>
    </row>
    <row r="13152" spans="3:4" x14ac:dyDescent="0.35">
      <c r="C13152" s="3" t="s">
        <v>6809</v>
      </c>
      <c r="D13152" s="26">
        <v>0</v>
      </c>
    </row>
    <row r="13153" spans="3:4" x14ac:dyDescent="0.35">
      <c r="C13153" s="3" t="s">
        <v>6001</v>
      </c>
      <c r="D13153" s="26">
        <v>0</v>
      </c>
    </row>
    <row r="13154" spans="3:4" x14ac:dyDescent="0.35">
      <c r="C13154" s="3" t="s">
        <v>6811</v>
      </c>
      <c r="D13154" s="26">
        <v>0</v>
      </c>
    </row>
    <row r="13155" spans="3:4" x14ac:dyDescent="0.35">
      <c r="C13155" s="3" t="s">
        <v>6002</v>
      </c>
      <c r="D13155" s="26">
        <v>0</v>
      </c>
    </row>
    <row r="13156" spans="3:4" x14ac:dyDescent="0.35">
      <c r="C13156" s="3" t="s">
        <v>6813</v>
      </c>
      <c r="D13156" s="26">
        <v>0</v>
      </c>
    </row>
    <row r="13157" spans="3:4" x14ac:dyDescent="0.35">
      <c r="C13157" s="3" t="s">
        <v>6003</v>
      </c>
      <c r="D13157" s="26">
        <v>0</v>
      </c>
    </row>
    <row r="13158" spans="3:4" x14ac:dyDescent="0.35">
      <c r="C13158" s="3" t="s">
        <v>6815</v>
      </c>
      <c r="D13158" s="26">
        <v>0</v>
      </c>
    </row>
    <row r="13159" spans="3:4" x14ac:dyDescent="0.35">
      <c r="C13159" s="3" t="s">
        <v>6004</v>
      </c>
      <c r="D13159" s="26">
        <v>0</v>
      </c>
    </row>
    <row r="13160" spans="3:4" x14ac:dyDescent="0.35">
      <c r="C13160" s="3" t="s">
        <v>6817</v>
      </c>
      <c r="D13160" s="26">
        <v>0</v>
      </c>
    </row>
    <row r="13161" spans="3:4" x14ac:dyDescent="0.35">
      <c r="C13161" s="3" t="s">
        <v>6005</v>
      </c>
      <c r="D13161" s="26">
        <v>0</v>
      </c>
    </row>
    <row r="13162" spans="3:4" x14ac:dyDescent="0.35">
      <c r="C13162" s="3" t="s">
        <v>6819</v>
      </c>
      <c r="D13162" s="26">
        <v>0</v>
      </c>
    </row>
    <row r="13163" spans="3:4" x14ac:dyDescent="0.35">
      <c r="C13163" s="3" t="s">
        <v>6006</v>
      </c>
      <c r="D13163" s="26">
        <v>0</v>
      </c>
    </row>
    <row r="13164" spans="3:4" x14ac:dyDescent="0.35">
      <c r="C13164" s="3" t="s">
        <v>6821</v>
      </c>
      <c r="D13164" s="26">
        <v>0</v>
      </c>
    </row>
    <row r="13165" spans="3:4" x14ac:dyDescent="0.35">
      <c r="C13165" s="3" t="s">
        <v>6007</v>
      </c>
      <c r="D13165" s="26">
        <v>0</v>
      </c>
    </row>
    <row r="13166" spans="3:4" x14ac:dyDescent="0.35">
      <c r="C13166" s="3" t="s">
        <v>6823</v>
      </c>
      <c r="D13166" s="26">
        <v>0</v>
      </c>
    </row>
    <row r="13167" spans="3:4" x14ac:dyDescent="0.35">
      <c r="C13167" s="3" t="s">
        <v>6008</v>
      </c>
      <c r="D13167" s="26">
        <v>0</v>
      </c>
    </row>
    <row r="13168" spans="3:4" x14ac:dyDescent="0.35">
      <c r="C13168" s="3" t="s">
        <v>6825</v>
      </c>
      <c r="D13168" s="26">
        <v>0</v>
      </c>
    </row>
    <row r="13169" spans="3:4" x14ac:dyDescent="0.35">
      <c r="C13169" s="3" t="s">
        <v>6009</v>
      </c>
      <c r="D13169" s="26">
        <v>0</v>
      </c>
    </row>
    <row r="13170" spans="3:4" x14ac:dyDescent="0.35">
      <c r="C13170" s="3" t="s">
        <v>6827</v>
      </c>
      <c r="D13170" s="26">
        <v>0</v>
      </c>
    </row>
    <row r="13171" spans="3:4" x14ac:dyDescent="0.35">
      <c r="C13171" s="3" t="s">
        <v>6010</v>
      </c>
      <c r="D13171" s="26">
        <v>0</v>
      </c>
    </row>
    <row r="13172" spans="3:4" x14ac:dyDescent="0.35">
      <c r="C13172" s="3" t="s">
        <v>6829</v>
      </c>
      <c r="D13172" s="26">
        <v>0</v>
      </c>
    </row>
    <row r="13173" spans="3:4" x14ac:dyDescent="0.35">
      <c r="C13173" s="3" t="s">
        <v>6011</v>
      </c>
      <c r="D13173" s="26">
        <v>0</v>
      </c>
    </row>
    <row r="13174" spans="3:4" x14ac:dyDescent="0.35">
      <c r="C13174" s="3" t="s">
        <v>6831</v>
      </c>
      <c r="D13174" s="26">
        <v>0</v>
      </c>
    </row>
    <row r="13175" spans="3:4" x14ac:dyDescent="0.35">
      <c r="C13175" s="3" t="s">
        <v>6012</v>
      </c>
      <c r="D13175" s="26">
        <v>0</v>
      </c>
    </row>
    <row r="13176" spans="3:4" x14ac:dyDescent="0.35">
      <c r="C13176" s="3" t="s">
        <v>6833</v>
      </c>
      <c r="D13176" s="26">
        <v>0</v>
      </c>
    </row>
    <row r="13177" spans="3:4" x14ac:dyDescent="0.35">
      <c r="C13177" s="3" t="s">
        <v>6013</v>
      </c>
      <c r="D13177" s="26">
        <v>0</v>
      </c>
    </row>
    <row r="13178" spans="3:4" x14ac:dyDescent="0.35">
      <c r="C13178" s="3" t="s">
        <v>6835</v>
      </c>
      <c r="D13178" s="26">
        <v>0</v>
      </c>
    </row>
    <row r="13179" spans="3:4" x14ac:dyDescent="0.35">
      <c r="C13179" s="3" t="s">
        <v>6014</v>
      </c>
      <c r="D13179" s="26">
        <v>0</v>
      </c>
    </row>
    <row r="13180" spans="3:4" x14ac:dyDescent="0.35">
      <c r="C13180" s="3" t="s">
        <v>6837</v>
      </c>
      <c r="D13180" s="26">
        <v>0</v>
      </c>
    </row>
    <row r="13181" spans="3:4" x14ac:dyDescent="0.35">
      <c r="C13181" s="3" t="s">
        <v>6015</v>
      </c>
      <c r="D13181" s="26">
        <v>0</v>
      </c>
    </row>
    <row r="13182" spans="3:4" x14ac:dyDescent="0.35">
      <c r="C13182" s="3" t="s">
        <v>6839</v>
      </c>
      <c r="D13182" s="26">
        <v>0</v>
      </c>
    </row>
    <row r="13183" spans="3:4" x14ac:dyDescent="0.35">
      <c r="C13183" s="3" t="s">
        <v>6016</v>
      </c>
      <c r="D13183" s="26">
        <v>0</v>
      </c>
    </row>
    <row r="13184" spans="3:4" x14ac:dyDescent="0.35">
      <c r="C13184" s="3" t="s">
        <v>6841</v>
      </c>
      <c r="D13184" s="26">
        <v>0</v>
      </c>
    </row>
    <row r="13185" spans="3:4" x14ac:dyDescent="0.35">
      <c r="C13185" s="3" t="s">
        <v>6017</v>
      </c>
      <c r="D13185" s="26">
        <v>0</v>
      </c>
    </row>
    <row r="13186" spans="3:4" x14ac:dyDescent="0.35">
      <c r="C13186" s="3" t="s">
        <v>6843</v>
      </c>
      <c r="D13186" s="26">
        <v>0</v>
      </c>
    </row>
    <row r="13187" spans="3:4" x14ac:dyDescent="0.35">
      <c r="C13187" s="3" t="s">
        <v>6018</v>
      </c>
      <c r="D13187" s="26">
        <v>0</v>
      </c>
    </row>
    <row r="13188" spans="3:4" x14ac:dyDescent="0.35">
      <c r="C13188" s="3" t="s">
        <v>6845</v>
      </c>
      <c r="D13188" s="26">
        <v>0</v>
      </c>
    </row>
    <row r="13189" spans="3:4" x14ac:dyDescent="0.35">
      <c r="C13189" s="3" t="s">
        <v>6019</v>
      </c>
      <c r="D13189" s="26">
        <v>0</v>
      </c>
    </row>
    <row r="13190" spans="3:4" x14ac:dyDescent="0.35">
      <c r="C13190" s="3" t="s">
        <v>6847</v>
      </c>
      <c r="D13190" s="26">
        <v>0</v>
      </c>
    </row>
    <row r="13191" spans="3:4" x14ac:dyDescent="0.35">
      <c r="C13191" s="3" t="s">
        <v>6020</v>
      </c>
      <c r="D13191" s="26">
        <v>0</v>
      </c>
    </row>
    <row r="13192" spans="3:4" x14ac:dyDescent="0.35">
      <c r="C13192" s="3" t="s">
        <v>6849</v>
      </c>
      <c r="D13192" s="26">
        <v>0</v>
      </c>
    </row>
    <row r="13193" spans="3:4" x14ac:dyDescent="0.35">
      <c r="C13193" s="3" t="s">
        <v>6021</v>
      </c>
      <c r="D13193" s="26">
        <v>0</v>
      </c>
    </row>
    <row r="13194" spans="3:4" x14ac:dyDescent="0.35">
      <c r="C13194" s="3" t="s">
        <v>6851</v>
      </c>
      <c r="D13194" s="26">
        <v>0</v>
      </c>
    </row>
    <row r="13195" spans="3:4" x14ac:dyDescent="0.35">
      <c r="C13195" s="3" t="s">
        <v>6022</v>
      </c>
      <c r="D13195" s="26">
        <v>0</v>
      </c>
    </row>
    <row r="13196" spans="3:4" x14ac:dyDescent="0.35">
      <c r="C13196" s="3" t="s">
        <v>6853</v>
      </c>
      <c r="D13196" s="26">
        <v>0</v>
      </c>
    </row>
    <row r="13197" spans="3:4" x14ac:dyDescent="0.35">
      <c r="C13197" s="3" t="s">
        <v>6023</v>
      </c>
      <c r="D13197" s="26">
        <v>0</v>
      </c>
    </row>
    <row r="13198" spans="3:4" x14ac:dyDescent="0.35">
      <c r="C13198" s="3" t="s">
        <v>6855</v>
      </c>
      <c r="D13198" s="26">
        <v>0</v>
      </c>
    </row>
    <row r="13199" spans="3:4" x14ac:dyDescent="0.35">
      <c r="C13199" s="3" t="s">
        <v>6024</v>
      </c>
      <c r="D13199" s="26">
        <v>0</v>
      </c>
    </row>
    <row r="13200" spans="3:4" x14ac:dyDescent="0.35">
      <c r="C13200" s="3" t="s">
        <v>6857</v>
      </c>
      <c r="D13200" s="26">
        <v>0</v>
      </c>
    </row>
    <row r="13201" spans="3:4" x14ac:dyDescent="0.35">
      <c r="C13201" s="3" t="s">
        <v>6025</v>
      </c>
      <c r="D13201" s="26">
        <v>0</v>
      </c>
    </row>
    <row r="13202" spans="3:4" x14ac:dyDescent="0.35">
      <c r="C13202" s="3" t="s">
        <v>6859</v>
      </c>
      <c r="D13202" s="26">
        <v>0</v>
      </c>
    </row>
    <row r="13203" spans="3:4" x14ac:dyDescent="0.35">
      <c r="C13203" s="3" t="s">
        <v>6026</v>
      </c>
      <c r="D13203" s="26">
        <v>0</v>
      </c>
    </row>
    <row r="13204" spans="3:4" x14ac:dyDescent="0.35">
      <c r="C13204" s="3" t="s">
        <v>6861</v>
      </c>
      <c r="D13204" s="26">
        <v>0</v>
      </c>
    </row>
    <row r="13205" spans="3:4" x14ac:dyDescent="0.35">
      <c r="C13205" s="3" t="s">
        <v>6027</v>
      </c>
      <c r="D13205" s="26">
        <v>0</v>
      </c>
    </row>
    <row r="13206" spans="3:4" x14ac:dyDescent="0.35">
      <c r="C13206" s="3" t="s">
        <v>6863</v>
      </c>
      <c r="D13206" s="26">
        <v>0</v>
      </c>
    </row>
    <row r="13207" spans="3:4" x14ac:dyDescent="0.35">
      <c r="C13207" s="3" t="s">
        <v>6028</v>
      </c>
      <c r="D13207" s="26">
        <v>0</v>
      </c>
    </row>
    <row r="13208" spans="3:4" x14ac:dyDescent="0.35">
      <c r="C13208" s="3" t="s">
        <v>6865</v>
      </c>
      <c r="D13208" s="26">
        <v>0</v>
      </c>
    </row>
    <row r="13209" spans="3:4" x14ac:dyDescent="0.35">
      <c r="C13209" s="3" t="s">
        <v>6029</v>
      </c>
      <c r="D13209" s="26">
        <v>0</v>
      </c>
    </row>
    <row r="13210" spans="3:4" x14ac:dyDescent="0.35">
      <c r="C13210" s="3" t="s">
        <v>6867</v>
      </c>
      <c r="D13210" s="26">
        <v>0</v>
      </c>
    </row>
    <row r="13211" spans="3:4" x14ac:dyDescent="0.35">
      <c r="C13211" s="3" t="s">
        <v>6030</v>
      </c>
      <c r="D13211" s="26">
        <v>0</v>
      </c>
    </row>
    <row r="13212" spans="3:4" x14ac:dyDescent="0.35">
      <c r="C13212" s="3" t="s">
        <v>6869</v>
      </c>
      <c r="D13212" s="26">
        <v>0</v>
      </c>
    </row>
    <row r="13213" spans="3:4" x14ac:dyDescent="0.35">
      <c r="C13213" s="3" t="s">
        <v>6031</v>
      </c>
      <c r="D13213" s="26">
        <v>0</v>
      </c>
    </row>
    <row r="13214" spans="3:4" x14ac:dyDescent="0.35">
      <c r="C13214" s="3" t="s">
        <v>6871</v>
      </c>
      <c r="D13214" s="26">
        <v>0</v>
      </c>
    </row>
    <row r="13215" spans="3:4" x14ac:dyDescent="0.35">
      <c r="C13215" s="3" t="s">
        <v>6032</v>
      </c>
      <c r="D13215" s="26">
        <v>0</v>
      </c>
    </row>
    <row r="13216" spans="3:4" x14ac:dyDescent="0.35">
      <c r="C13216" s="3" t="s">
        <v>6873</v>
      </c>
      <c r="D13216" s="26">
        <v>0</v>
      </c>
    </row>
    <row r="13217" spans="3:4" x14ac:dyDescent="0.35">
      <c r="C13217" s="3" t="s">
        <v>6033</v>
      </c>
      <c r="D13217" s="26">
        <v>0</v>
      </c>
    </row>
    <row r="13218" spans="3:4" x14ac:dyDescent="0.35">
      <c r="C13218" s="3" t="s">
        <v>6875</v>
      </c>
      <c r="D13218" s="26">
        <v>0</v>
      </c>
    </row>
    <row r="13219" spans="3:4" x14ac:dyDescent="0.35">
      <c r="C13219" s="3" t="s">
        <v>6034</v>
      </c>
      <c r="D13219" s="26">
        <v>0</v>
      </c>
    </row>
    <row r="13220" spans="3:4" x14ac:dyDescent="0.35">
      <c r="C13220" s="3" t="s">
        <v>6877</v>
      </c>
      <c r="D13220" s="26">
        <v>0</v>
      </c>
    </row>
    <row r="13221" spans="3:4" x14ac:dyDescent="0.35">
      <c r="C13221" s="3" t="s">
        <v>6035</v>
      </c>
      <c r="D13221" s="26">
        <v>0</v>
      </c>
    </row>
    <row r="13222" spans="3:4" x14ac:dyDescent="0.35">
      <c r="C13222" s="3" t="s">
        <v>6879</v>
      </c>
      <c r="D13222" s="26">
        <v>0</v>
      </c>
    </row>
    <row r="13223" spans="3:4" x14ac:dyDescent="0.35">
      <c r="C13223" s="3" t="s">
        <v>6036</v>
      </c>
      <c r="D13223" s="26">
        <v>0</v>
      </c>
    </row>
    <row r="13224" spans="3:4" x14ac:dyDescent="0.35">
      <c r="C13224" s="3" t="s">
        <v>6881</v>
      </c>
      <c r="D13224" s="26">
        <v>0</v>
      </c>
    </row>
    <row r="13225" spans="3:4" x14ac:dyDescent="0.35">
      <c r="C13225" s="3" t="s">
        <v>6037</v>
      </c>
      <c r="D13225" s="26">
        <v>0</v>
      </c>
    </row>
    <row r="13226" spans="3:4" x14ac:dyDescent="0.35">
      <c r="C13226" s="3" t="s">
        <v>5194</v>
      </c>
      <c r="D13226" s="26">
        <v>0</v>
      </c>
    </row>
    <row r="13227" spans="3:4" x14ac:dyDescent="0.35">
      <c r="C13227" s="3" t="s">
        <v>6038</v>
      </c>
      <c r="D13227" s="26">
        <v>0</v>
      </c>
    </row>
    <row r="13228" spans="3:4" x14ac:dyDescent="0.35">
      <c r="C13228" s="3" t="s">
        <v>6885</v>
      </c>
      <c r="D13228" s="26">
        <v>0</v>
      </c>
    </row>
    <row r="13229" spans="3:4" x14ac:dyDescent="0.35">
      <c r="C13229" s="3" t="s">
        <v>6039</v>
      </c>
      <c r="D13229" s="26">
        <v>0</v>
      </c>
    </row>
    <row r="13230" spans="3:4" x14ac:dyDescent="0.35">
      <c r="C13230" s="3" t="s">
        <v>6887</v>
      </c>
      <c r="D13230" s="26">
        <v>0</v>
      </c>
    </row>
    <row r="13231" spans="3:4" x14ac:dyDescent="0.35">
      <c r="C13231" s="3" t="s">
        <v>6040</v>
      </c>
      <c r="D13231" s="26">
        <v>0</v>
      </c>
    </row>
    <row r="13232" spans="3:4" x14ac:dyDescent="0.35">
      <c r="C13232" s="3" t="s">
        <v>6889</v>
      </c>
      <c r="D13232" s="26">
        <v>0</v>
      </c>
    </row>
    <row r="13233" spans="3:4" x14ac:dyDescent="0.35">
      <c r="C13233" s="3" t="s">
        <v>6041</v>
      </c>
      <c r="D13233" s="26">
        <v>0</v>
      </c>
    </row>
    <row r="13234" spans="3:4" x14ac:dyDescent="0.35">
      <c r="C13234" s="3" t="s">
        <v>6891</v>
      </c>
      <c r="D13234" s="26">
        <v>0</v>
      </c>
    </row>
    <row r="13235" spans="3:4" x14ac:dyDescent="0.35">
      <c r="C13235" s="3" t="s">
        <v>6042</v>
      </c>
      <c r="D13235" s="26">
        <v>0</v>
      </c>
    </row>
    <row r="13236" spans="3:4" x14ac:dyDescent="0.35">
      <c r="C13236" s="3" t="s">
        <v>6893</v>
      </c>
      <c r="D13236" s="26">
        <v>0</v>
      </c>
    </row>
    <row r="13237" spans="3:4" x14ac:dyDescent="0.35">
      <c r="C13237" s="3" t="s">
        <v>6043</v>
      </c>
      <c r="D13237" s="26">
        <v>0</v>
      </c>
    </row>
    <row r="13238" spans="3:4" x14ac:dyDescent="0.35">
      <c r="C13238" s="3" t="s">
        <v>6895</v>
      </c>
      <c r="D13238" s="26">
        <v>0</v>
      </c>
    </row>
    <row r="13239" spans="3:4" x14ac:dyDescent="0.35">
      <c r="C13239" s="3" t="s">
        <v>6044</v>
      </c>
      <c r="D13239" s="26">
        <v>0</v>
      </c>
    </row>
    <row r="13240" spans="3:4" x14ac:dyDescent="0.35">
      <c r="C13240" s="3" t="s">
        <v>6897</v>
      </c>
      <c r="D13240" s="26">
        <v>0</v>
      </c>
    </row>
    <row r="13241" spans="3:4" x14ac:dyDescent="0.35">
      <c r="C13241" s="3" t="s">
        <v>6045</v>
      </c>
      <c r="D13241" s="26">
        <v>0</v>
      </c>
    </row>
    <row r="13242" spans="3:4" x14ac:dyDescent="0.35">
      <c r="C13242" s="3" t="s">
        <v>6899</v>
      </c>
      <c r="D13242" s="26">
        <v>0</v>
      </c>
    </row>
    <row r="13243" spans="3:4" x14ac:dyDescent="0.35">
      <c r="C13243" s="3" t="s">
        <v>6046</v>
      </c>
      <c r="D13243" s="26">
        <v>0</v>
      </c>
    </row>
    <row r="13244" spans="3:4" x14ac:dyDescent="0.35">
      <c r="C13244" s="3" t="s">
        <v>6901</v>
      </c>
      <c r="D13244" s="26">
        <v>0</v>
      </c>
    </row>
    <row r="13245" spans="3:4" x14ac:dyDescent="0.35">
      <c r="C13245" s="3" t="s">
        <v>6047</v>
      </c>
      <c r="D13245" s="26">
        <v>0</v>
      </c>
    </row>
    <row r="13246" spans="3:4" x14ac:dyDescent="0.35">
      <c r="C13246" s="3" t="s">
        <v>6903</v>
      </c>
      <c r="D13246" s="26">
        <v>0</v>
      </c>
    </row>
    <row r="13247" spans="3:4" x14ac:dyDescent="0.35">
      <c r="C13247" s="3" t="s">
        <v>6048</v>
      </c>
      <c r="D13247" s="26">
        <v>0</v>
      </c>
    </row>
    <row r="13248" spans="3:4" x14ac:dyDescent="0.35">
      <c r="C13248" s="3" t="s">
        <v>6905</v>
      </c>
      <c r="D13248" s="26">
        <v>0</v>
      </c>
    </row>
    <row r="13249" spans="3:4" x14ac:dyDescent="0.35">
      <c r="C13249" s="3" t="s">
        <v>6049</v>
      </c>
      <c r="D13249" s="26">
        <v>0</v>
      </c>
    </row>
    <row r="13250" spans="3:4" x14ac:dyDescent="0.35">
      <c r="C13250" s="3" t="s">
        <v>6907</v>
      </c>
      <c r="D13250" s="26">
        <v>0</v>
      </c>
    </row>
    <row r="13251" spans="3:4" x14ac:dyDescent="0.35">
      <c r="C13251" s="3" t="s">
        <v>6050</v>
      </c>
      <c r="D13251" s="26">
        <v>0</v>
      </c>
    </row>
    <row r="13252" spans="3:4" x14ac:dyDescent="0.35">
      <c r="C13252" s="3" t="s">
        <v>6909</v>
      </c>
      <c r="D13252" s="26">
        <v>0</v>
      </c>
    </row>
    <row r="13253" spans="3:4" x14ac:dyDescent="0.35">
      <c r="C13253" s="3" t="s">
        <v>6051</v>
      </c>
      <c r="D13253" s="26">
        <v>0</v>
      </c>
    </row>
    <row r="13254" spans="3:4" x14ac:dyDescent="0.35">
      <c r="C13254" s="3" t="s">
        <v>6911</v>
      </c>
      <c r="D13254" s="26">
        <v>0</v>
      </c>
    </row>
    <row r="13255" spans="3:4" x14ac:dyDescent="0.35">
      <c r="C13255" s="3" t="s">
        <v>6052</v>
      </c>
      <c r="D13255" s="26">
        <v>0</v>
      </c>
    </row>
    <row r="13256" spans="3:4" x14ac:dyDescent="0.35">
      <c r="C13256" s="3" t="s">
        <v>6913</v>
      </c>
      <c r="D13256" s="26">
        <v>0</v>
      </c>
    </row>
    <row r="13257" spans="3:4" x14ac:dyDescent="0.35">
      <c r="C13257" s="3" t="s">
        <v>6053</v>
      </c>
      <c r="D13257" s="26">
        <v>0</v>
      </c>
    </row>
    <row r="13258" spans="3:4" x14ac:dyDescent="0.35">
      <c r="C13258" s="3" t="s">
        <v>6915</v>
      </c>
      <c r="D13258" s="26">
        <v>0</v>
      </c>
    </row>
    <row r="13259" spans="3:4" x14ac:dyDescent="0.35">
      <c r="C13259" s="3" t="s">
        <v>6054</v>
      </c>
      <c r="D13259" s="26">
        <v>0</v>
      </c>
    </row>
    <row r="13260" spans="3:4" x14ac:dyDescent="0.35">
      <c r="C13260" s="3" t="s">
        <v>6917</v>
      </c>
      <c r="D13260" s="26">
        <v>0</v>
      </c>
    </row>
    <row r="13261" spans="3:4" x14ac:dyDescent="0.35">
      <c r="C13261" s="3" t="s">
        <v>6055</v>
      </c>
      <c r="D13261" s="26">
        <v>0</v>
      </c>
    </row>
    <row r="13262" spans="3:4" x14ac:dyDescent="0.35">
      <c r="C13262" s="3" t="s">
        <v>6919</v>
      </c>
      <c r="D13262" s="26">
        <v>0</v>
      </c>
    </row>
    <row r="13263" spans="3:4" x14ac:dyDescent="0.35">
      <c r="C13263" s="3" t="s">
        <v>6056</v>
      </c>
      <c r="D13263" s="26">
        <v>0</v>
      </c>
    </row>
    <row r="13264" spans="3:4" x14ac:dyDescent="0.35">
      <c r="C13264" s="3" t="s">
        <v>6921</v>
      </c>
      <c r="D13264" s="26">
        <v>0</v>
      </c>
    </row>
    <row r="13265" spans="3:4" x14ac:dyDescent="0.35">
      <c r="C13265" s="3" t="s">
        <v>6057</v>
      </c>
      <c r="D13265" s="26">
        <v>0</v>
      </c>
    </row>
    <row r="13266" spans="3:4" x14ac:dyDescent="0.35">
      <c r="C13266" s="3" t="s">
        <v>6923</v>
      </c>
      <c r="D13266" s="26">
        <v>0</v>
      </c>
    </row>
    <row r="13267" spans="3:4" x14ac:dyDescent="0.35">
      <c r="C13267" s="3" t="s">
        <v>6058</v>
      </c>
      <c r="D13267" s="26">
        <v>0</v>
      </c>
    </row>
    <row r="13268" spans="3:4" x14ac:dyDescent="0.35">
      <c r="C13268" s="3" t="s">
        <v>6925</v>
      </c>
      <c r="D13268" s="26">
        <v>0</v>
      </c>
    </row>
    <row r="13269" spans="3:4" x14ac:dyDescent="0.35">
      <c r="C13269" s="3" t="s">
        <v>6059</v>
      </c>
      <c r="D13269" s="26">
        <v>0</v>
      </c>
    </row>
    <row r="13270" spans="3:4" x14ac:dyDescent="0.35">
      <c r="C13270" s="3" t="s">
        <v>6927</v>
      </c>
      <c r="D13270" s="26">
        <v>0</v>
      </c>
    </row>
    <row r="13271" spans="3:4" x14ac:dyDescent="0.35">
      <c r="C13271" s="3" t="s">
        <v>6060</v>
      </c>
      <c r="D13271" s="26">
        <v>0</v>
      </c>
    </row>
    <row r="13272" spans="3:4" x14ac:dyDescent="0.35">
      <c r="C13272" s="3" t="s">
        <v>6929</v>
      </c>
      <c r="D13272" s="26">
        <v>0</v>
      </c>
    </row>
    <row r="13273" spans="3:4" x14ac:dyDescent="0.35">
      <c r="C13273" s="3" t="s">
        <v>6061</v>
      </c>
      <c r="D13273" s="26">
        <v>0</v>
      </c>
    </row>
    <row r="13274" spans="3:4" x14ac:dyDescent="0.35">
      <c r="C13274" s="3" t="s">
        <v>6931</v>
      </c>
      <c r="D13274" s="26">
        <v>0</v>
      </c>
    </row>
    <row r="13275" spans="3:4" x14ac:dyDescent="0.35">
      <c r="C13275" s="3" t="s">
        <v>6062</v>
      </c>
      <c r="D13275" s="26">
        <v>0</v>
      </c>
    </row>
    <row r="13276" spans="3:4" x14ac:dyDescent="0.35">
      <c r="C13276" s="3" t="s">
        <v>6933</v>
      </c>
      <c r="D13276" s="26">
        <v>0</v>
      </c>
    </row>
    <row r="13277" spans="3:4" x14ac:dyDescent="0.35">
      <c r="C13277" s="3" t="s">
        <v>6063</v>
      </c>
      <c r="D13277" s="26">
        <v>0</v>
      </c>
    </row>
    <row r="13278" spans="3:4" x14ac:dyDescent="0.35">
      <c r="C13278" s="3" t="s">
        <v>6935</v>
      </c>
      <c r="D13278" s="26">
        <v>0</v>
      </c>
    </row>
    <row r="13279" spans="3:4" x14ac:dyDescent="0.35">
      <c r="C13279" s="3" t="s">
        <v>6064</v>
      </c>
      <c r="D13279" s="26">
        <v>0</v>
      </c>
    </row>
    <row r="13280" spans="3:4" x14ac:dyDescent="0.35">
      <c r="C13280" s="3" t="s">
        <v>6937</v>
      </c>
      <c r="D13280" s="26">
        <v>0</v>
      </c>
    </row>
    <row r="13281" spans="3:4" x14ac:dyDescent="0.35">
      <c r="C13281" s="3" t="s">
        <v>6065</v>
      </c>
      <c r="D13281" s="26">
        <v>0</v>
      </c>
    </row>
    <row r="13282" spans="3:4" x14ac:dyDescent="0.35">
      <c r="C13282" s="3" t="s">
        <v>6939</v>
      </c>
      <c r="D13282" s="26">
        <v>0</v>
      </c>
    </row>
    <row r="13283" spans="3:4" x14ac:dyDescent="0.35">
      <c r="C13283" s="3" t="s">
        <v>6066</v>
      </c>
      <c r="D13283" s="26">
        <v>0</v>
      </c>
    </row>
    <row r="13284" spans="3:4" x14ac:dyDescent="0.35">
      <c r="C13284" s="3" t="s">
        <v>6941</v>
      </c>
      <c r="D13284" s="26">
        <v>0</v>
      </c>
    </row>
    <row r="13285" spans="3:4" x14ac:dyDescent="0.35">
      <c r="C13285" s="3" t="s">
        <v>6067</v>
      </c>
      <c r="D13285" s="26">
        <v>0</v>
      </c>
    </row>
    <row r="13286" spans="3:4" x14ac:dyDescent="0.35">
      <c r="C13286" s="3" t="s">
        <v>6943</v>
      </c>
      <c r="D13286" s="26">
        <v>0</v>
      </c>
    </row>
    <row r="13287" spans="3:4" x14ac:dyDescent="0.35">
      <c r="C13287" s="3" t="s">
        <v>6068</v>
      </c>
      <c r="D13287" s="26">
        <v>0</v>
      </c>
    </row>
    <row r="13288" spans="3:4" x14ac:dyDescent="0.35">
      <c r="C13288" s="3" t="s">
        <v>6945</v>
      </c>
      <c r="D13288" s="26">
        <v>0</v>
      </c>
    </row>
    <row r="13289" spans="3:4" x14ac:dyDescent="0.35">
      <c r="C13289" s="3" t="s">
        <v>6069</v>
      </c>
      <c r="D13289" s="26">
        <v>0</v>
      </c>
    </row>
    <row r="13290" spans="3:4" x14ac:dyDescent="0.35">
      <c r="C13290" s="3" t="s">
        <v>6947</v>
      </c>
      <c r="D13290" s="26">
        <v>0</v>
      </c>
    </row>
    <row r="13291" spans="3:4" x14ac:dyDescent="0.35">
      <c r="C13291" s="3" t="s">
        <v>6070</v>
      </c>
      <c r="D13291" s="26">
        <v>0</v>
      </c>
    </row>
    <row r="13292" spans="3:4" x14ac:dyDescent="0.35">
      <c r="C13292" s="3" t="s">
        <v>6949</v>
      </c>
      <c r="D13292" s="26">
        <v>0</v>
      </c>
    </row>
    <row r="13293" spans="3:4" x14ac:dyDescent="0.35">
      <c r="C13293" s="3" t="s">
        <v>6071</v>
      </c>
      <c r="D13293" s="26">
        <v>0</v>
      </c>
    </row>
    <row r="13294" spans="3:4" x14ac:dyDescent="0.35">
      <c r="C13294" s="3" t="s">
        <v>6951</v>
      </c>
      <c r="D13294" s="26">
        <v>0</v>
      </c>
    </row>
    <row r="13295" spans="3:4" x14ac:dyDescent="0.35">
      <c r="C13295" s="3" t="s">
        <v>6072</v>
      </c>
      <c r="D13295" s="26">
        <v>0</v>
      </c>
    </row>
    <row r="13296" spans="3:4" x14ac:dyDescent="0.35">
      <c r="C13296" s="3" t="s">
        <v>6953</v>
      </c>
      <c r="D13296" s="26">
        <v>0</v>
      </c>
    </row>
    <row r="13297" spans="3:4" x14ac:dyDescent="0.35">
      <c r="C13297" s="3" t="s">
        <v>6073</v>
      </c>
      <c r="D13297" s="26">
        <v>0</v>
      </c>
    </row>
    <row r="13298" spans="3:4" x14ac:dyDescent="0.35">
      <c r="C13298" s="3" t="s">
        <v>6955</v>
      </c>
      <c r="D13298" s="26">
        <v>0</v>
      </c>
    </row>
    <row r="13299" spans="3:4" x14ac:dyDescent="0.35">
      <c r="C13299" s="3" t="s">
        <v>6074</v>
      </c>
      <c r="D13299" s="26">
        <v>0</v>
      </c>
    </row>
    <row r="13300" spans="3:4" x14ac:dyDescent="0.35">
      <c r="C13300" s="3" t="s">
        <v>6957</v>
      </c>
      <c r="D13300" s="26">
        <v>0</v>
      </c>
    </row>
    <row r="13301" spans="3:4" x14ac:dyDescent="0.35">
      <c r="C13301" s="3" t="s">
        <v>6075</v>
      </c>
      <c r="D13301" s="26">
        <v>0</v>
      </c>
    </row>
    <row r="13302" spans="3:4" x14ac:dyDescent="0.35">
      <c r="C13302" s="3" t="s">
        <v>6959</v>
      </c>
      <c r="D13302" s="26">
        <v>0</v>
      </c>
    </row>
    <row r="13303" spans="3:4" x14ac:dyDescent="0.35">
      <c r="C13303" s="3" t="s">
        <v>6076</v>
      </c>
      <c r="D13303" s="26">
        <v>0</v>
      </c>
    </row>
    <row r="13304" spans="3:4" x14ac:dyDescent="0.35">
      <c r="C13304" s="3" t="s">
        <v>6961</v>
      </c>
      <c r="D13304" s="26">
        <v>0</v>
      </c>
    </row>
    <row r="13305" spans="3:4" x14ac:dyDescent="0.35">
      <c r="C13305" s="3" t="s">
        <v>6077</v>
      </c>
      <c r="D13305" s="26">
        <v>0</v>
      </c>
    </row>
    <row r="13306" spans="3:4" x14ac:dyDescent="0.35">
      <c r="C13306" s="3" t="s">
        <v>6963</v>
      </c>
      <c r="D13306" s="26">
        <v>0</v>
      </c>
    </row>
    <row r="13307" spans="3:4" x14ac:dyDescent="0.35">
      <c r="C13307" s="3" t="s">
        <v>6078</v>
      </c>
      <c r="D13307" s="26">
        <v>0</v>
      </c>
    </row>
    <row r="13308" spans="3:4" x14ac:dyDescent="0.35">
      <c r="C13308" s="3" t="s">
        <v>6965</v>
      </c>
      <c r="D13308" s="26">
        <v>0</v>
      </c>
    </row>
    <row r="13309" spans="3:4" x14ac:dyDescent="0.35">
      <c r="C13309" s="3" t="s">
        <v>6079</v>
      </c>
      <c r="D13309" s="26">
        <v>0</v>
      </c>
    </row>
    <row r="13310" spans="3:4" x14ac:dyDescent="0.35">
      <c r="C13310" s="3" t="s">
        <v>6967</v>
      </c>
      <c r="D13310" s="26">
        <v>0</v>
      </c>
    </row>
    <row r="13311" spans="3:4" x14ac:dyDescent="0.35">
      <c r="C13311" s="3" t="s">
        <v>6080</v>
      </c>
      <c r="D13311" s="26">
        <v>0</v>
      </c>
    </row>
    <row r="13312" spans="3:4" x14ac:dyDescent="0.35">
      <c r="C13312" s="3" t="s">
        <v>6969</v>
      </c>
      <c r="D13312" s="26">
        <v>0</v>
      </c>
    </row>
    <row r="13313" spans="3:4" x14ac:dyDescent="0.35">
      <c r="C13313" s="3" t="s">
        <v>6081</v>
      </c>
      <c r="D13313" s="26">
        <v>0</v>
      </c>
    </row>
    <row r="13314" spans="3:4" x14ac:dyDescent="0.35">
      <c r="C13314" s="3" t="s">
        <v>6971</v>
      </c>
      <c r="D13314" s="26">
        <v>0</v>
      </c>
    </row>
    <row r="13315" spans="3:4" x14ac:dyDescent="0.35">
      <c r="C13315" s="3" t="s">
        <v>6082</v>
      </c>
      <c r="D13315" s="26">
        <v>0</v>
      </c>
    </row>
    <row r="13316" spans="3:4" x14ac:dyDescent="0.35">
      <c r="C13316" s="3" t="s">
        <v>6973</v>
      </c>
      <c r="D13316" s="26">
        <v>0</v>
      </c>
    </row>
    <row r="13317" spans="3:4" x14ac:dyDescent="0.35">
      <c r="C13317" s="3" t="s">
        <v>6083</v>
      </c>
      <c r="D13317" s="26">
        <v>0</v>
      </c>
    </row>
    <row r="13318" spans="3:4" x14ac:dyDescent="0.35">
      <c r="C13318" s="3" t="s">
        <v>6975</v>
      </c>
      <c r="D13318" s="26">
        <v>0</v>
      </c>
    </row>
    <row r="13319" spans="3:4" x14ac:dyDescent="0.35">
      <c r="C13319" s="3" t="s">
        <v>6084</v>
      </c>
      <c r="D13319" s="26">
        <v>0</v>
      </c>
    </row>
    <row r="13320" spans="3:4" x14ac:dyDescent="0.35">
      <c r="C13320" s="3" t="s">
        <v>6977</v>
      </c>
      <c r="D13320" s="26">
        <v>0</v>
      </c>
    </row>
    <row r="13321" spans="3:4" x14ac:dyDescent="0.35">
      <c r="C13321" s="3" t="s">
        <v>6085</v>
      </c>
      <c r="D13321" s="26">
        <v>0</v>
      </c>
    </row>
    <row r="13322" spans="3:4" x14ac:dyDescent="0.35">
      <c r="C13322" s="3" t="s">
        <v>6979</v>
      </c>
      <c r="D13322" s="26">
        <v>0</v>
      </c>
    </row>
    <row r="13323" spans="3:4" x14ac:dyDescent="0.35">
      <c r="C13323" s="3" t="s">
        <v>6086</v>
      </c>
      <c r="D13323" s="26">
        <v>0</v>
      </c>
    </row>
    <row r="13324" spans="3:4" x14ac:dyDescent="0.35">
      <c r="C13324" s="3" t="s">
        <v>6981</v>
      </c>
      <c r="D13324" s="26">
        <v>0</v>
      </c>
    </row>
    <row r="13325" spans="3:4" x14ac:dyDescent="0.35">
      <c r="C13325" s="3" t="s">
        <v>6087</v>
      </c>
      <c r="D13325" s="26">
        <v>0</v>
      </c>
    </row>
    <row r="13326" spans="3:4" x14ac:dyDescent="0.35">
      <c r="C13326" s="3" t="s">
        <v>6983</v>
      </c>
      <c r="D13326" s="26">
        <v>0</v>
      </c>
    </row>
    <row r="13327" spans="3:4" x14ac:dyDescent="0.35">
      <c r="C13327" s="3" t="s">
        <v>6088</v>
      </c>
      <c r="D13327" s="26">
        <v>0</v>
      </c>
    </row>
    <row r="13328" spans="3:4" x14ac:dyDescent="0.35">
      <c r="C13328" s="3" t="s">
        <v>6985</v>
      </c>
      <c r="D13328" s="26">
        <v>0</v>
      </c>
    </row>
    <row r="13329" spans="3:4" x14ac:dyDescent="0.35">
      <c r="C13329" s="3" t="s">
        <v>6089</v>
      </c>
      <c r="D13329" s="26">
        <v>0</v>
      </c>
    </row>
    <row r="13330" spans="3:4" x14ac:dyDescent="0.35">
      <c r="C13330" s="3" t="s">
        <v>6987</v>
      </c>
      <c r="D13330" s="26">
        <v>0</v>
      </c>
    </row>
    <row r="13331" spans="3:4" x14ac:dyDescent="0.35">
      <c r="C13331" s="3" t="s">
        <v>6090</v>
      </c>
      <c r="D13331" s="26">
        <v>0</v>
      </c>
    </row>
    <row r="13332" spans="3:4" x14ac:dyDescent="0.35">
      <c r="C13332" s="3" t="s">
        <v>6989</v>
      </c>
      <c r="D13332" s="26">
        <v>0</v>
      </c>
    </row>
    <row r="13333" spans="3:4" x14ac:dyDescent="0.35">
      <c r="C13333" s="3" t="s">
        <v>6091</v>
      </c>
      <c r="D13333" s="26">
        <v>0</v>
      </c>
    </row>
    <row r="13334" spans="3:4" x14ac:dyDescent="0.35">
      <c r="C13334" s="3" t="s">
        <v>6991</v>
      </c>
      <c r="D13334" s="26">
        <v>0</v>
      </c>
    </row>
    <row r="13335" spans="3:4" x14ac:dyDescent="0.35">
      <c r="C13335" s="3" t="s">
        <v>6092</v>
      </c>
      <c r="D13335" s="26">
        <v>0</v>
      </c>
    </row>
    <row r="13336" spans="3:4" x14ac:dyDescent="0.35">
      <c r="C13336" s="3" t="s">
        <v>6993</v>
      </c>
      <c r="D13336" s="26">
        <v>0</v>
      </c>
    </row>
    <row r="13337" spans="3:4" x14ac:dyDescent="0.35">
      <c r="C13337" s="3" t="s">
        <v>6093</v>
      </c>
      <c r="D13337" s="26">
        <v>0</v>
      </c>
    </row>
    <row r="13338" spans="3:4" x14ac:dyDescent="0.35">
      <c r="C13338" s="3" t="s">
        <v>6995</v>
      </c>
      <c r="D13338" s="26">
        <v>0</v>
      </c>
    </row>
    <row r="13339" spans="3:4" x14ac:dyDescent="0.35">
      <c r="C13339" s="3" t="s">
        <v>6094</v>
      </c>
      <c r="D13339" s="26">
        <v>0</v>
      </c>
    </row>
    <row r="13340" spans="3:4" x14ac:dyDescent="0.35">
      <c r="C13340" s="3" t="s">
        <v>6997</v>
      </c>
      <c r="D13340" s="26">
        <v>0</v>
      </c>
    </row>
    <row r="13341" spans="3:4" x14ac:dyDescent="0.35">
      <c r="C13341" s="3" t="s">
        <v>6095</v>
      </c>
      <c r="D13341" s="26">
        <v>0</v>
      </c>
    </row>
    <row r="13342" spans="3:4" x14ac:dyDescent="0.35">
      <c r="C13342" s="3" t="s">
        <v>6999</v>
      </c>
      <c r="D13342" s="26">
        <v>0</v>
      </c>
    </row>
    <row r="13343" spans="3:4" x14ac:dyDescent="0.35">
      <c r="C13343" s="3" t="s">
        <v>6096</v>
      </c>
      <c r="D13343" s="26">
        <v>0</v>
      </c>
    </row>
    <row r="13344" spans="3:4" x14ac:dyDescent="0.35">
      <c r="C13344" s="3" t="s">
        <v>7001</v>
      </c>
      <c r="D13344" s="26">
        <v>0</v>
      </c>
    </row>
    <row r="13345" spans="3:4" x14ac:dyDescent="0.35">
      <c r="C13345" s="3" t="s">
        <v>6097</v>
      </c>
      <c r="D13345" s="26">
        <v>0</v>
      </c>
    </row>
    <row r="13346" spans="3:4" x14ac:dyDescent="0.35">
      <c r="C13346" s="3" t="s">
        <v>7003</v>
      </c>
      <c r="D13346" s="26">
        <v>0</v>
      </c>
    </row>
    <row r="13347" spans="3:4" x14ac:dyDescent="0.35">
      <c r="C13347" s="3" t="s">
        <v>6098</v>
      </c>
      <c r="D13347" s="26">
        <v>0</v>
      </c>
    </row>
    <row r="13348" spans="3:4" x14ac:dyDescent="0.35">
      <c r="C13348" s="3" t="s">
        <v>7005</v>
      </c>
      <c r="D13348" s="26">
        <v>0</v>
      </c>
    </row>
    <row r="13349" spans="3:4" x14ac:dyDescent="0.35">
      <c r="C13349" s="3" t="s">
        <v>6099</v>
      </c>
      <c r="D13349" s="26">
        <v>0</v>
      </c>
    </row>
    <row r="13350" spans="3:4" x14ac:dyDescent="0.35">
      <c r="C13350" s="3" t="s">
        <v>7007</v>
      </c>
      <c r="D13350" s="26">
        <v>0</v>
      </c>
    </row>
    <row r="13351" spans="3:4" x14ac:dyDescent="0.35">
      <c r="C13351" s="3" t="s">
        <v>6100</v>
      </c>
      <c r="D13351" s="26">
        <v>0</v>
      </c>
    </row>
    <row r="13352" spans="3:4" x14ac:dyDescent="0.35">
      <c r="C13352" s="3" t="s">
        <v>7009</v>
      </c>
      <c r="D13352" s="26">
        <v>0</v>
      </c>
    </row>
    <row r="13353" spans="3:4" x14ac:dyDescent="0.35">
      <c r="C13353" s="3" t="s">
        <v>6101</v>
      </c>
      <c r="D13353" s="26">
        <v>0</v>
      </c>
    </row>
    <row r="13354" spans="3:4" x14ac:dyDescent="0.35">
      <c r="C13354" s="3" t="s">
        <v>7011</v>
      </c>
      <c r="D13354" s="26">
        <v>0</v>
      </c>
    </row>
    <row r="13355" spans="3:4" x14ac:dyDescent="0.35">
      <c r="C13355" s="3" t="s">
        <v>6102</v>
      </c>
      <c r="D13355" s="26">
        <v>0</v>
      </c>
    </row>
    <row r="13356" spans="3:4" x14ac:dyDescent="0.35">
      <c r="C13356" s="3" t="s">
        <v>7013</v>
      </c>
      <c r="D13356" s="26">
        <v>0</v>
      </c>
    </row>
    <row r="13357" spans="3:4" x14ac:dyDescent="0.35">
      <c r="C13357" s="3" t="s">
        <v>6103</v>
      </c>
      <c r="D13357" s="26">
        <v>0</v>
      </c>
    </row>
    <row r="13358" spans="3:4" x14ac:dyDescent="0.35">
      <c r="C13358" s="3" t="s">
        <v>7015</v>
      </c>
      <c r="D13358" s="26">
        <v>0</v>
      </c>
    </row>
    <row r="13359" spans="3:4" x14ac:dyDescent="0.35">
      <c r="C13359" s="3" t="s">
        <v>6104</v>
      </c>
      <c r="D13359" s="26">
        <v>0</v>
      </c>
    </row>
    <row r="13360" spans="3:4" x14ac:dyDescent="0.35">
      <c r="C13360" s="3" t="s">
        <v>7017</v>
      </c>
      <c r="D13360" s="26">
        <v>0</v>
      </c>
    </row>
    <row r="13361" spans="3:4" x14ac:dyDescent="0.35">
      <c r="C13361" s="3" t="s">
        <v>6105</v>
      </c>
      <c r="D13361" s="26">
        <v>0</v>
      </c>
    </row>
    <row r="13362" spans="3:4" x14ac:dyDescent="0.35">
      <c r="C13362" s="3" t="s">
        <v>7019</v>
      </c>
      <c r="D13362" s="26">
        <v>0</v>
      </c>
    </row>
    <row r="13363" spans="3:4" x14ac:dyDescent="0.35">
      <c r="C13363" s="3" t="s">
        <v>6106</v>
      </c>
      <c r="D13363" s="26">
        <v>0</v>
      </c>
    </row>
    <row r="13364" spans="3:4" x14ac:dyDescent="0.35">
      <c r="C13364" s="3" t="s">
        <v>7021</v>
      </c>
      <c r="D13364" s="26">
        <v>0</v>
      </c>
    </row>
    <row r="13365" spans="3:4" x14ac:dyDescent="0.35">
      <c r="C13365" s="3" t="s">
        <v>6107</v>
      </c>
      <c r="D13365" s="26">
        <v>0</v>
      </c>
    </row>
    <row r="13366" spans="3:4" x14ac:dyDescent="0.35">
      <c r="C13366" s="3" t="s">
        <v>7023</v>
      </c>
      <c r="D13366" s="26">
        <v>0</v>
      </c>
    </row>
    <row r="13367" spans="3:4" x14ac:dyDescent="0.35">
      <c r="C13367" s="3" t="s">
        <v>6108</v>
      </c>
      <c r="D13367" s="26">
        <v>0</v>
      </c>
    </row>
    <row r="13368" spans="3:4" x14ac:dyDescent="0.35">
      <c r="C13368" s="3" t="s">
        <v>7025</v>
      </c>
      <c r="D13368" s="26">
        <v>0</v>
      </c>
    </row>
    <row r="13369" spans="3:4" x14ac:dyDescent="0.35">
      <c r="C13369" s="3" t="s">
        <v>6109</v>
      </c>
      <c r="D13369" s="26">
        <v>0</v>
      </c>
    </row>
    <row r="13370" spans="3:4" x14ac:dyDescent="0.35">
      <c r="C13370" s="3" t="s">
        <v>7027</v>
      </c>
      <c r="D13370" s="26">
        <v>0</v>
      </c>
    </row>
    <row r="13371" spans="3:4" x14ac:dyDescent="0.35">
      <c r="C13371" s="3" t="s">
        <v>6110</v>
      </c>
      <c r="D13371" s="26">
        <v>0</v>
      </c>
    </row>
    <row r="13372" spans="3:4" x14ac:dyDescent="0.35">
      <c r="C13372" s="3" t="s">
        <v>7029</v>
      </c>
      <c r="D13372" s="26">
        <v>0</v>
      </c>
    </row>
    <row r="13373" spans="3:4" x14ac:dyDescent="0.35">
      <c r="C13373" s="3" t="s">
        <v>6111</v>
      </c>
      <c r="D13373" s="26">
        <v>0</v>
      </c>
    </row>
    <row r="13374" spans="3:4" x14ac:dyDescent="0.35">
      <c r="C13374" s="3" t="s">
        <v>7031</v>
      </c>
      <c r="D13374" s="26">
        <v>0</v>
      </c>
    </row>
    <row r="13375" spans="3:4" x14ac:dyDescent="0.35">
      <c r="C13375" s="3" t="s">
        <v>6112</v>
      </c>
      <c r="D13375" s="26">
        <v>0</v>
      </c>
    </row>
    <row r="13376" spans="3:4" x14ac:dyDescent="0.35">
      <c r="C13376" s="3" t="s">
        <v>7033</v>
      </c>
      <c r="D13376" s="26">
        <v>0</v>
      </c>
    </row>
    <row r="13377" spans="3:4" x14ac:dyDescent="0.35">
      <c r="C13377" s="3" t="s">
        <v>6113</v>
      </c>
      <c r="D13377" s="26">
        <v>0</v>
      </c>
    </row>
    <row r="13378" spans="3:4" x14ac:dyDescent="0.35">
      <c r="C13378" s="3" t="s">
        <v>7035</v>
      </c>
      <c r="D13378" s="26">
        <v>0</v>
      </c>
    </row>
    <row r="13379" spans="3:4" x14ac:dyDescent="0.35">
      <c r="C13379" s="3" t="s">
        <v>6114</v>
      </c>
      <c r="D13379" s="26">
        <v>0</v>
      </c>
    </row>
    <row r="13380" spans="3:4" x14ac:dyDescent="0.35">
      <c r="C13380" s="3" t="s">
        <v>7037</v>
      </c>
      <c r="D13380" s="26">
        <v>0</v>
      </c>
    </row>
    <row r="13381" spans="3:4" x14ac:dyDescent="0.35">
      <c r="C13381" s="3" t="s">
        <v>6115</v>
      </c>
      <c r="D13381" s="26">
        <v>0</v>
      </c>
    </row>
    <row r="13382" spans="3:4" x14ac:dyDescent="0.35">
      <c r="C13382" s="3" t="s">
        <v>7039</v>
      </c>
      <c r="D13382" s="26">
        <v>0</v>
      </c>
    </row>
    <row r="13383" spans="3:4" x14ac:dyDescent="0.35">
      <c r="C13383" s="3" t="s">
        <v>6116</v>
      </c>
      <c r="D13383" s="26">
        <v>0</v>
      </c>
    </row>
    <row r="13384" spans="3:4" x14ac:dyDescent="0.35">
      <c r="C13384" s="3" t="s">
        <v>7041</v>
      </c>
      <c r="D13384" s="26">
        <v>0</v>
      </c>
    </row>
    <row r="13385" spans="3:4" x14ac:dyDescent="0.35">
      <c r="C13385" s="3" t="s">
        <v>6117</v>
      </c>
      <c r="D13385" s="26">
        <v>0</v>
      </c>
    </row>
    <row r="13386" spans="3:4" x14ac:dyDescent="0.35">
      <c r="C13386" s="3" t="s">
        <v>7043</v>
      </c>
      <c r="D13386" s="26">
        <v>0</v>
      </c>
    </row>
    <row r="13387" spans="3:4" x14ac:dyDescent="0.35">
      <c r="C13387" s="3" t="s">
        <v>6118</v>
      </c>
      <c r="D13387" s="26">
        <v>0</v>
      </c>
    </row>
    <row r="13388" spans="3:4" x14ac:dyDescent="0.35">
      <c r="C13388" s="3" t="s">
        <v>7045</v>
      </c>
      <c r="D13388" s="26">
        <v>0</v>
      </c>
    </row>
    <row r="13389" spans="3:4" x14ac:dyDescent="0.35">
      <c r="C13389" s="3" t="s">
        <v>6119</v>
      </c>
      <c r="D13389" s="26">
        <v>0</v>
      </c>
    </row>
    <row r="13390" spans="3:4" x14ac:dyDescent="0.35">
      <c r="C13390" s="3" t="s">
        <v>7047</v>
      </c>
      <c r="D13390" s="26">
        <v>0</v>
      </c>
    </row>
    <row r="13391" spans="3:4" x14ac:dyDescent="0.35">
      <c r="C13391" s="3" t="s">
        <v>6120</v>
      </c>
      <c r="D13391" s="26">
        <v>0</v>
      </c>
    </row>
    <row r="13392" spans="3:4" x14ac:dyDescent="0.35">
      <c r="C13392" s="3" t="s">
        <v>7049</v>
      </c>
      <c r="D13392" s="26">
        <v>0</v>
      </c>
    </row>
    <row r="13393" spans="3:4" x14ac:dyDescent="0.35">
      <c r="C13393" s="3" t="s">
        <v>6121</v>
      </c>
      <c r="D13393" s="26">
        <v>0</v>
      </c>
    </row>
    <row r="13394" spans="3:4" x14ac:dyDescent="0.35">
      <c r="C13394" s="3" t="s">
        <v>7051</v>
      </c>
      <c r="D13394" s="26">
        <v>0</v>
      </c>
    </row>
    <row r="13395" spans="3:4" x14ac:dyDescent="0.35">
      <c r="C13395" s="3" t="s">
        <v>6122</v>
      </c>
      <c r="D13395" s="26">
        <v>0</v>
      </c>
    </row>
    <row r="13396" spans="3:4" x14ac:dyDescent="0.35">
      <c r="C13396" s="3" t="s">
        <v>7053</v>
      </c>
      <c r="D13396" s="26">
        <v>0</v>
      </c>
    </row>
    <row r="13397" spans="3:4" x14ac:dyDescent="0.35">
      <c r="C13397" s="3" t="s">
        <v>6123</v>
      </c>
      <c r="D13397" s="26">
        <v>0</v>
      </c>
    </row>
    <row r="13398" spans="3:4" x14ac:dyDescent="0.35">
      <c r="C13398" s="3" t="s">
        <v>7055</v>
      </c>
      <c r="D13398" s="26">
        <v>0</v>
      </c>
    </row>
    <row r="13399" spans="3:4" x14ac:dyDescent="0.35">
      <c r="C13399" s="3" t="s">
        <v>6124</v>
      </c>
      <c r="D13399" s="26">
        <v>0</v>
      </c>
    </row>
    <row r="13400" spans="3:4" x14ac:dyDescent="0.35">
      <c r="C13400" s="3" t="s">
        <v>7057</v>
      </c>
      <c r="D13400" s="26">
        <v>0</v>
      </c>
    </row>
    <row r="13401" spans="3:4" x14ac:dyDescent="0.35">
      <c r="C13401" s="3" t="s">
        <v>6125</v>
      </c>
      <c r="D13401" s="26">
        <v>0</v>
      </c>
    </row>
    <row r="13402" spans="3:4" x14ac:dyDescent="0.35">
      <c r="C13402" s="3" t="s">
        <v>7059</v>
      </c>
      <c r="D13402" s="26">
        <v>0</v>
      </c>
    </row>
    <row r="13403" spans="3:4" x14ac:dyDescent="0.35">
      <c r="C13403" s="3" t="s">
        <v>6126</v>
      </c>
      <c r="D13403" s="26">
        <v>0</v>
      </c>
    </row>
    <row r="13404" spans="3:4" x14ac:dyDescent="0.35">
      <c r="C13404" s="3" t="s">
        <v>7061</v>
      </c>
      <c r="D13404" s="26">
        <v>0</v>
      </c>
    </row>
    <row r="13405" spans="3:4" x14ac:dyDescent="0.35">
      <c r="C13405" s="3" t="s">
        <v>6127</v>
      </c>
      <c r="D13405" s="26">
        <v>0</v>
      </c>
    </row>
    <row r="13406" spans="3:4" x14ac:dyDescent="0.35">
      <c r="C13406" s="3" t="s">
        <v>7063</v>
      </c>
      <c r="D13406" s="26">
        <v>0</v>
      </c>
    </row>
    <row r="13407" spans="3:4" x14ac:dyDescent="0.35">
      <c r="C13407" s="3" t="s">
        <v>6128</v>
      </c>
      <c r="D13407" s="26">
        <v>0</v>
      </c>
    </row>
    <row r="13408" spans="3:4" x14ac:dyDescent="0.35">
      <c r="C13408" s="3" t="s">
        <v>7065</v>
      </c>
      <c r="D13408" s="26">
        <v>0</v>
      </c>
    </row>
    <row r="13409" spans="3:4" x14ac:dyDescent="0.35">
      <c r="C13409" s="3" t="s">
        <v>6129</v>
      </c>
      <c r="D13409" s="26">
        <v>0</v>
      </c>
    </row>
    <row r="13410" spans="3:4" x14ac:dyDescent="0.35">
      <c r="C13410" s="3" t="s">
        <v>7067</v>
      </c>
      <c r="D13410" s="26">
        <v>0</v>
      </c>
    </row>
    <row r="13411" spans="3:4" x14ac:dyDescent="0.35">
      <c r="C13411" s="3" t="s">
        <v>6130</v>
      </c>
      <c r="D13411" s="26">
        <v>0</v>
      </c>
    </row>
    <row r="13412" spans="3:4" x14ac:dyDescent="0.35">
      <c r="C13412" s="3" t="s">
        <v>7069</v>
      </c>
      <c r="D13412" s="26">
        <v>0</v>
      </c>
    </row>
    <row r="13413" spans="3:4" x14ac:dyDescent="0.35">
      <c r="C13413" s="3" t="s">
        <v>6131</v>
      </c>
      <c r="D13413" s="26">
        <v>0</v>
      </c>
    </row>
    <row r="13414" spans="3:4" x14ac:dyDescent="0.35">
      <c r="C13414" s="3" t="s">
        <v>7071</v>
      </c>
      <c r="D13414" s="26">
        <v>0</v>
      </c>
    </row>
    <row r="13415" spans="3:4" x14ac:dyDescent="0.35">
      <c r="C13415" s="3" t="s">
        <v>6132</v>
      </c>
      <c r="D13415" s="26">
        <v>0</v>
      </c>
    </row>
    <row r="13416" spans="3:4" x14ac:dyDescent="0.35">
      <c r="C13416" s="3" t="s">
        <v>7073</v>
      </c>
      <c r="D13416" s="26">
        <v>0</v>
      </c>
    </row>
    <row r="13417" spans="3:4" x14ac:dyDescent="0.35">
      <c r="C13417" s="3" t="s">
        <v>6133</v>
      </c>
      <c r="D13417" s="26">
        <v>0</v>
      </c>
    </row>
    <row r="13418" spans="3:4" x14ac:dyDescent="0.35">
      <c r="C13418" s="3" t="s">
        <v>7075</v>
      </c>
      <c r="D13418" s="26">
        <v>0</v>
      </c>
    </row>
    <row r="13419" spans="3:4" x14ac:dyDescent="0.35">
      <c r="C13419" s="3" t="s">
        <v>6134</v>
      </c>
      <c r="D13419" s="26">
        <v>0</v>
      </c>
    </row>
    <row r="13420" spans="3:4" x14ac:dyDescent="0.35">
      <c r="C13420" s="3" t="s">
        <v>7077</v>
      </c>
      <c r="D13420" s="26">
        <v>0</v>
      </c>
    </row>
    <row r="13421" spans="3:4" x14ac:dyDescent="0.35">
      <c r="C13421" s="3" t="s">
        <v>6135</v>
      </c>
      <c r="D13421" s="26">
        <v>0</v>
      </c>
    </row>
    <row r="13422" spans="3:4" x14ac:dyDescent="0.35">
      <c r="C13422" s="3" t="s">
        <v>7079</v>
      </c>
      <c r="D13422" s="26">
        <v>0</v>
      </c>
    </row>
    <row r="13423" spans="3:4" x14ac:dyDescent="0.35">
      <c r="C13423" s="3" t="s">
        <v>6136</v>
      </c>
      <c r="D13423" s="26">
        <v>0</v>
      </c>
    </row>
    <row r="13424" spans="3:4" x14ac:dyDescent="0.35">
      <c r="C13424" s="3" t="s">
        <v>7081</v>
      </c>
      <c r="D13424" s="26">
        <v>0</v>
      </c>
    </row>
    <row r="13425" spans="3:4" x14ac:dyDescent="0.35">
      <c r="C13425" s="3" t="s">
        <v>6137</v>
      </c>
      <c r="D13425" s="26">
        <v>0</v>
      </c>
    </row>
    <row r="13426" spans="3:4" x14ac:dyDescent="0.35">
      <c r="C13426" s="3" t="s">
        <v>7083</v>
      </c>
      <c r="D13426" s="26">
        <v>0</v>
      </c>
    </row>
    <row r="13427" spans="3:4" x14ac:dyDescent="0.35">
      <c r="C13427" s="3" t="s">
        <v>6138</v>
      </c>
      <c r="D13427" s="26">
        <v>0</v>
      </c>
    </row>
    <row r="13428" spans="3:4" x14ac:dyDescent="0.35">
      <c r="C13428" s="3" t="s">
        <v>7085</v>
      </c>
      <c r="D13428" s="26">
        <v>0</v>
      </c>
    </row>
    <row r="13429" spans="3:4" x14ac:dyDescent="0.35">
      <c r="C13429" s="3" t="s">
        <v>6139</v>
      </c>
      <c r="D13429" s="26">
        <v>0</v>
      </c>
    </row>
    <row r="13430" spans="3:4" x14ac:dyDescent="0.35">
      <c r="C13430" s="3" t="s">
        <v>7087</v>
      </c>
      <c r="D13430" s="26">
        <v>0</v>
      </c>
    </row>
    <row r="13431" spans="3:4" x14ac:dyDescent="0.35">
      <c r="C13431" s="3" t="s">
        <v>6140</v>
      </c>
      <c r="D13431" s="26">
        <v>0</v>
      </c>
    </row>
    <row r="13432" spans="3:4" x14ac:dyDescent="0.35">
      <c r="C13432" s="3" t="s">
        <v>7089</v>
      </c>
      <c r="D13432" s="26">
        <v>0</v>
      </c>
    </row>
    <row r="13433" spans="3:4" x14ac:dyDescent="0.35">
      <c r="C13433" s="3" t="s">
        <v>6141</v>
      </c>
      <c r="D13433" s="26">
        <v>0</v>
      </c>
    </row>
    <row r="13434" spans="3:4" x14ac:dyDescent="0.35">
      <c r="C13434" s="3" t="s">
        <v>7091</v>
      </c>
      <c r="D13434" s="26">
        <v>0</v>
      </c>
    </row>
    <row r="13435" spans="3:4" x14ac:dyDescent="0.35">
      <c r="C13435" s="3" t="s">
        <v>6142</v>
      </c>
      <c r="D13435" s="26">
        <v>0</v>
      </c>
    </row>
    <row r="13436" spans="3:4" x14ac:dyDescent="0.35">
      <c r="C13436" s="3" t="s">
        <v>7093</v>
      </c>
      <c r="D13436" s="26">
        <v>0</v>
      </c>
    </row>
    <row r="13437" spans="3:4" x14ac:dyDescent="0.35">
      <c r="C13437" s="3" t="s">
        <v>6143</v>
      </c>
      <c r="D13437" s="26">
        <v>0</v>
      </c>
    </row>
    <row r="13438" spans="3:4" x14ac:dyDescent="0.35">
      <c r="C13438" s="3" t="s">
        <v>7095</v>
      </c>
      <c r="D13438" s="26">
        <v>0</v>
      </c>
    </row>
    <row r="13439" spans="3:4" x14ac:dyDescent="0.35">
      <c r="C13439" s="3" t="s">
        <v>6144</v>
      </c>
      <c r="D13439" s="26">
        <v>0</v>
      </c>
    </row>
    <row r="13440" spans="3:4" x14ac:dyDescent="0.35">
      <c r="C13440" s="3" t="s">
        <v>7097</v>
      </c>
      <c r="D13440" s="26">
        <v>0</v>
      </c>
    </row>
    <row r="13441" spans="3:4" x14ac:dyDescent="0.35">
      <c r="C13441" s="3" t="s">
        <v>6145</v>
      </c>
      <c r="D13441" s="26">
        <v>0</v>
      </c>
    </row>
    <row r="13442" spans="3:4" x14ac:dyDescent="0.35">
      <c r="C13442" s="3" t="s">
        <v>7099</v>
      </c>
      <c r="D13442" s="26">
        <v>0</v>
      </c>
    </row>
    <row r="13443" spans="3:4" x14ac:dyDescent="0.35">
      <c r="C13443" s="3" t="s">
        <v>6146</v>
      </c>
      <c r="D13443" s="26">
        <v>0</v>
      </c>
    </row>
    <row r="13444" spans="3:4" x14ac:dyDescent="0.35">
      <c r="C13444" s="3" t="s">
        <v>7101</v>
      </c>
      <c r="D13444" s="26">
        <v>0</v>
      </c>
    </row>
    <row r="13445" spans="3:4" x14ac:dyDescent="0.35">
      <c r="C13445" s="3" t="s">
        <v>6147</v>
      </c>
      <c r="D13445" s="26">
        <v>0</v>
      </c>
    </row>
    <row r="13446" spans="3:4" x14ac:dyDescent="0.35">
      <c r="C13446" s="3" t="s">
        <v>7103</v>
      </c>
      <c r="D13446" s="26">
        <v>0</v>
      </c>
    </row>
    <row r="13447" spans="3:4" x14ac:dyDescent="0.35">
      <c r="C13447" s="3" t="s">
        <v>6148</v>
      </c>
      <c r="D13447" s="26">
        <v>0</v>
      </c>
    </row>
    <row r="13448" spans="3:4" x14ac:dyDescent="0.35">
      <c r="C13448" s="3" t="s">
        <v>7105</v>
      </c>
      <c r="D13448" s="26">
        <v>0</v>
      </c>
    </row>
    <row r="13449" spans="3:4" x14ac:dyDescent="0.35">
      <c r="C13449" s="3" t="s">
        <v>6149</v>
      </c>
      <c r="D13449" s="26">
        <v>0</v>
      </c>
    </row>
    <row r="13450" spans="3:4" x14ac:dyDescent="0.35">
      <c r="C13450" s="3" t="s">
        <v>7107</v>
      </c>
      <c r="D13450" s="26">
        <v>0</v>
      </c>
    </row>
    <row r="13451" spans="3:4" x14ac:dyDescent="0.35">
      <c r="C13451" s="3" t="s">
        <v>6150</v>
      </c>
      <c r="D13451" s="26">
        <v>0</v>
      </c>
    </row>
    <row r="13452" spans="3:4" x14ac:dyDescent="0.35">
      <c r="C13452" s="3" t="s">
        <v>7109</v>
      </c>
      <c r="D13452" s="26">
        <v>0</v>
      </c>
    </row>
    <row r="13453" spans="3:4" x14ac:dyDescent="0.35">
      <c r="C13453" s="3" t="s">
        <v>6151</v>
      </c>
      <c r="D13453" s="26">
        <v>0</v>
      </c>
    </row>
    <row r="13454" spans="3:4" x14ac:dyDescent="0.35">
      <c r="C13454" s="3" t="s">
        <v>7111</v>
      </c>
      <c r="D13454" s="26">
        <v>0</v>
      </c>
    </row>
    <row r="13455" spans="3:4" x14ac:dyDescent="0.35">
      <c r="C13455" s="3" t="s">
        <v>6152</v>
      </c>
      <c r="D13455" s="26">
        <v>0</v>
      </c>
    </row>
    <row r="13456" spans="3:4" x14ac:dyDescent="0.35">
      <c r="C13456" s="3" t="s">
        <v>7113</v>
      </c>
      <c r="D13456" s="26">
        <v>0</v>
      </c>
    </row>
    <row r="13457" spans="3:4" x14ac:dyDescent="0.35">
      <c r="C13457" s="3" t="s">
        <v>6153</v>
      </c>
      <c r="D13457" s="26">
        <v>0</v>
      </c>
    </row>
    <row r="13458" spans="3:4" x14ac:dyDescent="0.35">
      <c r="C13458" s="3" t="s">
        <v>7115</v>
      </c>
      <c r="D13458" s="26">
        <v>0</v>
      </c>
    </row>
    <row r="13459" spans="3:4" x14ac:dyDescent="0.35">
      <c r="C13459" s="3" t="s">
        <v>6154</v>
      </c>
      <c r="D13459" s="26">
        <v>0</v>
      </c>
    </row>
    <row r="13460" spans="3:4" x14ac:dyDescent="0.35">
      <c r="C13460" s="3" t="s">
        <v>7117</v>
      </c>
      <c r="D13460" s="26">
        <v>0</v>
      </c>
    </row>
    <row r="13461" spans="3:4" x14ac:dyDescent="0.35">
      <c r="C13461" s="3" t="s">
        <v>6155</v>
      </c>
      <c r="D13461" s="26">
        <v>0</v>
      </c>
    </row>
    <row r="13462" spans="3:4" x14ac:dyDescent="0.35">
      <c r="C13462" s="3" t="s">
        <v>7119</v>
      </c>
      <c r="D13462" s="26">
        <v>0</v>
      </c>
    </row>
    <row r="13463" spans="3:4" x14ac:dyDescent="0.35">
      <c r="C13463" s="3" t="s">
        <v>6156</v>
      </c>
      <c r="D13463" s="26">
        <v>0</v>
      </c>
    </row>
    <row r="13464" spans="3:4" x14ac:dyDescent="0.35">
      <c r="C13464" s="3" t="s">
        <v>7121</v>
      </c>
      <c r="D13464" s="26">
        <v>0</v>
      </c>
    </row>
    <row r="13465" spans="3:4" x14ac:dyDescent="0.35">
      <c r="C13465" s="3" t="s">
        <v>6157</v>
      </c>
      <c r="D13465" s="26">
        <v>0</v>
      </c>
    </row>
    <row r="13466" spans="3:4" x14ac:dyDescent="0.35">
      <c r="C13466" s="3" t="s">
        <v>7123</v>
      </c>
      <c r="D13466" s="26">
        <v>0</v>
      </c>
    </row>
    <row r="13467" spans="3:4" x14ac:dyDescent="0.35">
      <c r="C13467" s="3" t="s">
        <v>6158</v>
      </c>
      <c r="D13467" s="26">
        <v>0</v>
      </c>
    </row>
    <row r="13468" spans="3:4" x14ac:dyDescent="0.35">
      <c r="C13468" s="3" t="s">
        <v>7125</v>
      </c>
      <c r="D13468" s="26">
        <v>0</v>
      </c>
    </row>
    <row r="13469" spans="3:4" x14ac:dyDescent="0.35">
      <c r="C13469" s="3" t="s">
        <v>6159</v>
      </c>
      <c r="D13469" s="26">
        <v>0</v>
      </c>
    </row>
    <row r="13470" spans="3:4" x14ac:dyDescent="0.35">
      <c r="C13470" s="3" t="s">
        <v>7127</v>
      </c>
      <c r="D13470" s="26">
        <v>0</v>
      </c>
    </row>
    <row r="13471" spans="3:4" x14ac:dyDescent="0.35">
      <c r="C13471" s="3" t="s">
        <v>6160</v>
      </c>
      <c r="D13471" s="26">
        <v>0</v>
      </c>
    </row>
    <row r="13472" spans="3:4" x14ac:dyDescent="0.35">
      <c r="C13472" s="3" t="s">
        <v>7129</v>
      </c>
      <c r="D13472" s="26">
        <v>0</v>
      </c>
    </row>
    <row r="13473" spans="3:4" x14ac:dyDescent="0.35">
      <c r="C13473" s="3" t="s">
        <v>6161</v>
      </c>
      <c r="D13473" s="26">
        <v>0</v>
      </c>
    </row>
    <row r="13474" spans="3:4" x14ac:dyDescent="0.35">
      <c r="C13474" s="3" t="s">
        <v>7131</v>
      </c>
      <c r="D13474" s="26">
        <v>0</v>
      </c>
    </row>
    <row r="13475" spans="3:4" x14ac:dyDescent="0.35">
      <c r="C13475" s="3" t="s">
        <v>6162</v>
      </c>
      <c r="D13475" s="26">
        <v>0</v>
      </c>
    </row>
    <row r="13476" spans="3:4" x14ac:dyDescent="0.35">
      <c r="C13476" s="3" t="s">
        <v>7133</v>
      </c>
      <c r="D13476" s="26">
        <v>0</v>
      </c>
    </row>
    <row r="13477" spans="3:4" x14ac:dyDescent="0.35">
      <c r="C13477" s="3" t="s">
        <v>6163</v>
      </c>
      <c r="D13477" s="26">
        <v>0</v>
      </c>
    </row>
    <row r="13478" spans="3:4" x14ac:dyDescent="0.35">
      <c r="C13478" s="3" t="s">
        <v>7135</v>
      </c>
      <c r="D13478" s="26">
        <v>0</v>
      </c>
    </row>
    <row r="13479" spans="3:4" x14ac:dyDescent="0.35">
      <c r="C13479" s="3" t="s">
        <v>6164</v>
      </c>
      <c r="D13479" s="26">
        <v>0</v>
      </c>
    </row>
    <row r="13480" spans="3:4" x14ac:dyDescent="0.35">
      <c r="C13480" s="3" t="s">
        <v>7137</v>
      </c>
      <c r="D13480" s="26">
        <v>0</v>
      </c>
    </row>
    <row r="13481" spans="3:4" x14ac:dyDescent="0.35">
      <c r="C13481" s="3" t="s">
        <v>6165</v>
      </c>
      <c r="D13481" s="26">
        <v>0</v>
      </c>
    </row>
    <row r="13482" spans="3:4" x14ac:dyDescent="0.35">
      <c r="C13482" s="3" t="s">
        <v>7139</v>
      </c>
      <c r="D13482" s="26">
        <v>0</v>
      </c>
    </row>
    <row r="13483" spans="3:4" x14ac:dyDescent="0.35">
      <c r="C13483" s="3" t="s">
        <v>6166</v>
      </c>
      <c r="D13483" s="26">
        <v>0</v>
      </c>
    </row>
    <row r="13484" spans="3:4" x14ac:dyDescent="0.35">
      <c r="C13484" s="3" t="s">
        <v>7141</v>
      </c>
      <c r="D13484" s="26">
        <v>0</v>
      </c>
    </row>
    <row r="13485" spans="3:4" x14ac:dyDescent="0.35">
      <c r="C13485" s="3" t="s">
        <v>6167</v>
      </c>
      <c r="D13485" s="26">
        <v>0</v>
      </c>
    </row>
    <row r="13486" spans="3:4" x14ac:dyDescent="0.35">
      <c r="C13486" s="3" t="s">
        <v>7143</v>
      </c>
      <c r="D13486" s="26">
        <v>0</v>
      </c>
    </row>
    <row r="13487" spans="3:4" x14ac:dyDescent="0.35">
      <c r="C13487" s="3" t="s">
        <v>6168</v>
      </c>
      <c r="D13487" s="26">
        <v>0</v>
      </c>
    </row>
    <row r="13488" spans="3:4" x14ac:dyDescent="0.35">
      <c r="C13488" s="3" t="s">
        <v>7145</v>
      </c>
      <c r="D13488" s="26">
        <v>0</v>
      </c>
    </row>
    <row r="13489" spans="3:4" x14ac:dyDescent="0.35">
      <c r="C13489" s="3" t="s">
        <v>6169</v>
      </c>
      <c r="D13489" s="26">
        <v>0</v>
      </c>
    </row>
    <row r="13490" spans="3:4" x14ac:dyDescent="0.35">
      <c r="C13490" s="3" t="s">
        <v>7147</v>
      </c>
      <c r="D13490" s="26">
        <v>0</v>
      </c>
    </row>
    <row r="13491" spans="3:4" x14ac:dyDescent="0.35">
      <c r="C13491" s="3" t="s">
        <v>6170</v>
      </c>
      <c r="D13491" s="26">
        <v>0</v>
      </c>
    </row>
    <row r="13492" spans="3:4" x14ac:dyDescent="0.35">
      <c r="C13492" s="3" t="s">
        <v>7149</v>
      </c>
      <c r="D13492" s="26">
        <v>0</v>
      </c>
    </row>
    <row r="13493" spans="3:4" x14ac:dyDescent="0.35">
      <c r="C13493" s="3" t="s">
        <v>6171</v>
      </c>
      <c r="D13493" s="26">
        <v>0</v>
      </c>
    </row>
    <row r="13494" spans="3:4" x14ac:dyDescent="0.35">
      <c r="C13494" s="3" t="s">
        <v>7151</v>
      </c>
      <c r="D13494" s="26">
        <v>0</v>
      </c>
    </row>
    <row r="13495" spans="3:4" x14ac:dyDescent="0.35">
      <c r="C13495" s="3" t="s">
        <v>6172</v>
      </c>
      <c r="D13495" s="26">
        <v>0</v>
      </c>
    </row>
    <row r="13496" spans="3:4" x14ac:dyDescent="0.35">
      <c r="C13496" s="3" t="s">
        <v>7153</v>
      </c>
      <c r="D13496" s="26">
        <v>0</v>
      </c>
    </row>
    <row r="13497" spans="3:4" x14ac:dyDescent="0.35">
      <c r="C13497" s="3" t="s">
        <v>6173</v>
      </c>
      <c r="D13497" s="26">
        <v>0</v>
      </c>
    </row>
    <row r="13498" spans="3:4" x14ac:dyDescent="0.35">
      <c r="C13498" s="3" t="s">
        <v>7155</v>
      </c>
      <c r="D13498" s="26">
        <v>0</v>
      </c>
    </row>
    <row r="13499" spans="3:4" x14ac:dyDescent="0.35">
      <c r="C13499" s="3" t="s">
        <v>6174</v>
      </c>
      <c r="D13499" s="26">
        <v>0</v>
      </c>
    </row>
    <row r="13500" spans="3:4" x14ac:dyDescent="0.35">
      <c r="C13500" s="3" t="s">
        <v>7157</v>
      </c>
      <c r="D13500" s="26">
        <v>0</v>
      </c>
    </row>
    <row r="13501" spans="3:4" x14ac:dyDescent="0.35">
      <c r="C13501" s="3" t="s">
        <v>6175</v>
      </c>
      <c r="D13501" s="26">
        <v>0</v>
      </c>
    </row>
    <row r="13502" spans="3:4" x14ac:dyDescent="0.35">
      <c r="C13502" s="3" t="s">
        <v>7159</v>
      </c>
      <c r="D13502" s="26">
        <v>0</v>
      </c>
    </row>
    <row r="13503" spans="3:4" x14ac:dyDescent="0.35">
      <c r="C13503" s="3" t="s">
        <v>6176</v>
      </c>
      <c r="D13503" s="26">
        <v>0</v>
      </c>
    </row>
    <row r="13504" spans="3:4" x14ac:dyDescent="0.35">
      <c r="C13504" s="3" t="s">
        <v>7161</v>
      </c>
      <c r="D13504" s="26">
        <v>0</v>
      </c>
    </row>
    <row r="13505" spans="3:4" x14ac:dyDescent="0.35">
      <c r="C13505" s="3" t="s">
        <v>6177</v>
      </c>
      <c r="D13505" s="26">
        <v>0</v>
      </c>
    </row>
    <row r="13506" spans="3:4" x14ac:dyDescent="0.35">
      <c r="C13506" s="3" t="s">
        <v>7163</v>
      </c>
      <c r="D13506" s="26">
        <v>0</v>
      </c>
    </row>
    <row r="13507" spans="3:4" x14ac:dyDescent="0.35">
      <c r="C13507" s="3" t="s">
        <v>6178</v>
      </c>
      <c r="D13507" s="26">
        <v>0</v>
      </c>
    </row>
    <row r="13508" spans="3:4" x14ac:dyDescent="0.35">
      <c r="C13508" s="3" t="s">
        <v>7165</v>
      </c>
      <c r="D13508" s="26">
        <v>0</v>
      </c>
    </row>
    <row r="13509" spans="3:4" x14ac:dyDescent="0.35">
      <c r="C13509" s="3" t="s">
        <v>6179</v>
      </c>
      <c r="D13509" s="26">
        <v>0</v>
      </c>
    </row>
    <row r="13510" spans="3:4" x14ac:dyDescent="0.35">
      <c r="C13510" s="3" t="s">
        <v>7167</v>
      </c>
      <c r="D13510" s="26">
        <v>0</v>
      </c>
    </row>
    <row r="13511" spans="3:4" x14ac:dyDescent="0.35">
      <c r="C13511" s="3" t="s">
        <v>6180</v>
      </c>
      <c r="D13511" s="26">
        <v>0</v>
      </c>
    </row>
    <row r="13512" spans="3:4" x14ac:dyDescent="0.35">
      <c r="C13512" s="3" t="s">
        <v>7169</v>
      </c>
      <c r="D13512" s="26">
        <v>0</v>
      </c>
    </row>
    <row r="13513" spans="3:4" x14ac:dyDescent="0.35">
      <c r="C13513" s="3" t="s">
        <v>6181</v>
      </c>
      <c r="D13513" s="26">
        <v>0</v>
      </c>
    </row>
    <row r="13514" spans="3:4" x14ac:dyDescent="0.35">
      <c r="C13514" s="3" t="s">
        <v>7171</v>
      </c>
      <c r="D13514" s="26">
        <v>0</v>
      </c>
    </row>
    <row r="13515" spans="3:4" x14ac:dyDescent="0.35">
      <c r="C13515" s="3" t="s">
        <v>6182</v>
      </c>
      <c r="D13515" s="26">
        <v>0</v>
      </c>
    </row>
    <row r="13516" spans="3:4" x14ac:dyDescent="0.35">
      <c r="C13516" s="3" t="s">
        <v>7173</v>
      </c>
      <c r="D13516" s="26">
        <v>0</v>
      </c>
    </row>
    <row r="13517" spans="3:4" x14ac:dyDescent="0.35">
      <c r="C13517" s="3" t="s">
        <v>6183</v>
      </c>
      <c r="D13517" s="26">
        <v>0</v>
      </c>
    </row>
    <row r="13518" spans="3:4" x14ac:dyDescent="0.35">
      <c r="C13518" s="3" t="s">
        <v>7175</v>
      </c>
      <c r="D13518" s="26">
        <v>0</v>
      </c>
    </row>
    <row r="13519" spans="3:4" x14ac:dyDescent="0.35">
      <c r="C13519" s="3" t="s">
        <v>6184</v>
      </c>
      <c r="D13519" s="26">
        <v>0</v>
      </c>
    </row>
    <row r="13520" spans="3:4" x14ac:dyDescent="0.35">
      <c r="C13520" s="3" t="s">
        <v>7177</v>
      </c>
      <c r="D13520" s="26">
        <v>0</v>
      </c>
    </row>
    <row r="13521" spans="3:4" x14ac:dyDescent="0.35">
      <c r="C13521" s="3" t="s">
        <v>6185</v>
      </c>
      <c r="D13521" s="26">
        <v>0</v>
      </c>
    </row>
    <row r="13522" spans="3:4" x14ac:dyDescent="0.35">
      <c r="C13522" s="3" t="s">
        <v>7179</v>
      </c>
      <c r="D13522" s="26">
        <v>0</v>
      </c>
    </row>
    <row r="13523" spans="3:4" x14ac:dyDescent="0.35">
      <c r="C13523" s="3" t="s">
        <v>6186</v>
      </c>
      <c r="D13523" s="26">
        <v>0</v>
      </c>
    </row>
    <row r="13524" spans="3:4" x14ac:dyDescent="0.35">
      <c r="C13524" s="3" t="s">
        <v>7181</v>
      </c>
      <c r="D13524" s="26">
        <v>0</v>
      </c>
    </row>
    <row r="13525" spans="3:4" x14ac:dyDescent="0.35">
      <c r="C13525" s="3" t="s">
        <v>6187</v>
      </c>
      <c r="D13525" s="26">
        <v>0</v>
      </c>
    </row>
    <row r="13526" spans="3:4" x14ac:dyDescent="0.35">
      <c r="C13526" s="3" t="s">
        <v>7183</v>
      </c>
      <c r="D13526" s="26">
        <v>0</v>
      </c>
    </row>
    <row r="13527" spans="3:4" x14ac:dyDescent="0.35">
      <c r="C13527" s="3" t="s">
        <v>6188</v>
      </c>
      <c r="D13527" s="26">
        <v>0</v>
      </c>
    </row>
    <row r="13528" spans="3:4" x14ac:dyDescent="0.35">
      <c r="C13528" s="3" t="s">
        <v>7185</v>
      </c>
      <c r="D13528" s="26">
        <v>0</v>
      </c>
    </row>
    <row r="13529" spans="3:4" x14ac:dyDescent="0.35">
      <c r="C13529" s="3" t="s">
        <v>6189</v>
      </c>
      <c r="D13529" s="26">
        <v>0</v>
      </c>
    </row>
    <row r="13530" spans="3:4" x14ac:dyDescent="0.35">
      <c r="C13530" s="3" t="s">
        <v>7187</v>
      </c>
      <c r="D13530" s="26">
        <v>0</v>
      </c>
    </row>
    <row r="13531" spans="3:4" x14ac:dyDescent="0.35">
      <c r="C13531" s="3" t="s">
        <v>6190</v>
      </c>
      <c r="D13531" s="26">
        <v>0</v>
      </c>
    </row>
    <row r="13532" spans="3:4" x14ac:dyDescent="0.35">
      <c r="C13532" s="3" t="s">
        <v>7189</v>
      </c>
      <c r="D13532" s="26">
        <v>0</v>
      </c>
    </row>
    <row r="13533" spans="3:4" x14ac:dyDescent="0.35">
      <c r="C13533" s="3" t="s">
        <v>6191</v>
      </c>
      <c r="D13533" s="26">
        <v>0</v>
      </c>
    </row>
    <row r="13534" spans="3:4" x14ac:dyDescent="0.35">
      <c r="C13534" s="3" t="s">
        <v>7191</v>
      </c>
      <c r="D13534" s="26">
        <v>0</v>
      </c>
    </row>
    <row r="13535" spans="3:4" x14ac:dyDescent="0.35">
      <c r="C13535" s="3" t="s">
        <v>6192</v>
      </c>
      <c r="D13535" s="26">
        <v>0</v>
      </c>
    </row>
    <row r="13536" spans="3:4" x14ac:dyDescent="0.35">
      <c r="C13536" s="3" t="s">
        <v>7193</v>
      </c>
      <c r="D13536" s="26">
        <v>0</v>
      </c>
    </row>
    <row r="13537" spans="3:4" x14ac:dyDescent="0.35">
      <c r="C13537" s="3" t="s">
        <v>6193</v>
      </c>
      <c r="D13537" s="26">
        <v>0</v>
      </c>
    </row>
    <row r="13538" spans="3:4" x14ac:dyDescent="0.35">
      <c r="C13538" s="3" t="s">
        <v>7195</v>
      </c>
      <c r="D13538" s="26">
        <v>0</v>
      </c>
    </row>
    <row r="13539" spans="3:4" x14ac:dyDescent="0.35">
      <c r="C13539" s="3" t="s">
        <v>6194</v>
      </c>
      <c r="D13539" s="26">
        <v>0</v>
      </c>
    </row>
    <row r="13540" spans="3:4" x14ac:dyDescent="0.35">
      <c r="C13540" s="3" t="s">
        <v>7197</v>
      </c>
      <c r="D13540" s="26">
        <v>0</v>
      </c>
    </row>
    <row r="13541" spans="3:4" x14ac:dyDescent="0.35">
      <c r="C13541" s="3" t="s">
        <v>6195</v>
      </c>
      <c r="D13541" s="26">
        <v>0</v>
      </c>
    </row>
    <row r="13542" spans="3:4" x14ac:dyDescent="0.35">
      <c r="C13542" s="3" t="s">
        <v>7199</v>
      </c>
      <c r="D13542" s="26">
        <v>0</v>
      </c>
    </row>
    <row r="13543" spans="3:4" x14ac:dyDescent="0.35">
      <c r="C13543" s="3" t="s">
        <v>6196</v>
      </c>
      <c r="D13543" s="26">
        <v>0</v>
      </c>
    </row>
    <row r="13544" spans="3:4" x14ac:dyDescent="0.35">
      <c r="C13544" s="3" t="s">
        <v>7201</v>
      </c>
      <c r="D13544" s="26">
        <v>0</v>
      </c>
    </row>
    <row r="13545" spans="3:4" x14ac:dyDescent="0.35">
      <c r="C13545" s="3" t="s">
        <v>6197</v>
      </c>
      <c r="D13545" s="26">
        <v>0</v>
      </c>
    </row>
    <row r="13546" spans="3:4" x14ac:dyDescent="0.35">
      <c r="C13546" s="3" t="s">
        <v>7203</v>
      </c>
      <c r="D13546" s="26">
        <v>0</v>
      </c>
    </row>
    <row r="13547" spans="3:4" x14ac:dyDescent="0.35">
      <c r="C13547" s="3" t="s">
        <v>6198</v>
      </c>
      <c r="D13547" s="26">
        <v>0</v>
      </c>
    </row>
    <row r="13548" spans="3:4" x14ac:dyDescent="0.35">
      <c r="C13548" s="3" t="s">
        <v>7205</v>
      </c>
      <c r="D13548" s="26">
        <v>0</v>
      </c>
    </row>
    <row r="13549" spans="3:4" x14ac:dyDescent="0.35">
      <c r="C13549" s="3" t="s">
        <v>6199</v>
      </c>
      <c r="D13549" s="26">
        <v>0</v>
      </c>
    </row>
    <row r="13550" spans="3:4" x14ac:dyDescent="0.35">
      <c r="C13550" s="3" t="s">
        <v>7207</v>
      </c>
      <c r="D13550" s="26">
        <v>0</v>
      </c>
    </row>
    <row r="13551" spans="3:4" x14ac:dyDescent="0.35">
      <c r="C13551" s="3" t="s">
        <v>6200</v>
      </c>
      <c r="D13551" s="26">
        <v>0</v>
      </c>
    </row>
    <row r="13552" spans="3:4" x14ac:dyDescent="0.35">
      <c r="C13552" s="3" t="s">
        <v>7209</v>
      </c>
      <c r="D13552" s="26">
        <v>0</v>
      </c>
    </row>
    <row r="13553" spans="3:4" x14ac:dyDescent="0.35">
      <c r="C13553" s="3" t="s">
        <v>6201</v>
      </c>
      <c r="D13553" s="26">
        <v>0</v>
      </c>
    </row>
    <row r="13554" spans="3:4" x14ac:dyDescent="0.35">
      <c r="C13554" s="3" t="s">
        <v>7211</v>
      </c>
      <c r="D13554" s="26">
        <v>0</v>
      </c>
    </row>
    <row r="13555" spans="3:4" x14ac:dyDescent="0.35">
      <c r="C13555" s="3" t="s">
        <v>6202</v>
      </c>
      <c r="D13555" s="26">
        <v>0</v>
      </c>
    </row>
    <row r="13556" spans="3:4" x14ac:dyDescent="0.35">
      <c r="C13556" s="3" t="s">
        <v>7213</v>
      </c>
      <c r="D13556" s="26">
        <v>0</v>
      </c>
    </row>
    <row r="13557" spans="3:4" x14ac:dyDescent="0.35">
      <c r="C13557" s="3" t="s">
        <v>6203</v>
      </c>
      <c r="D13557" s="26">
        <v>0</v>
      </c>
    </row>
    <row r="13558" spans="3:4" x14ac:dyDescent="0.35">
      <c r="C13558" s="3" t="s">
        <v>7215</v>
      </c>
      <c r="D13558" s="26">
        <v>0</v>
      </c>
    </row>
    <row r="13559" spans="3:4" x14ac:dyDescent="0.35">
      <c r="C13559" s="3" t="s">
        <v>6204</v>
      </c>
      <c r="D13559" s="26">
        <v>0</v>
      </c>
    </row>
    <row r="13560" spans="3:4" x14ac:dyDescent="0.35">
      <c r="C13560" s="3" t="s">
        <v>7217</v>
      </c>
      <c r="D13560" s="26">
        <v>0</v>
      </c>
    </row>
    <row r="13561" spans="3:4" x14ac:dyDescent="0.35">
      <c r="C13561" s="3" t="s">
        <v>6205</v>
      </c>
      <c r="D13561" s="26">
        <v>0</v>
      </c>
    </row>
    <row r="13562" spans="3:4" x14ac:dyDescent="0.35">
      <c r="C13562" s="3" t="s">
        <v>7219</v>
      </c>
      <c r="D13562" s="26">
        <v>0</v>
      </c>
    </row>
    <row r="13563" spans="3:4" x14ac:dyDescent="0.35">
      <c r="C13563" s="3" t="s">
        <v>6206</v>
      </c>
      <c r="D13563" s="26">
        <v>0</v>
      </c>
    </row>
    <row r="13564" spans="3:4" x14ac:dyDescent="0.35">
      <c r="C13564" s="3" t="s">
        <v>7221</v>
      </c>
      <c r="D13564" s="26">
        <v>0</v>
      </c>
    </row>
    <row r="13565" spans="3:4" x14ac:dyDescent="0.35">
      <c r="C13565" s="3" t="s">
        <v>6207</v>
      </c>
      <c r="D13565" s="26">
        <v>0</v>
      </c>
    </row>
    <row r="13566" spans="3:4" x14ac:dyDescent="0.35">
      <c r="C13566" s="3" t="s">
        <v>7223</v>
      </c>
      <c r="D13566" s="26">
        <v>0</v>
      </c>
    </row>
    <row r="13567" spans="3:4" x14ac:dyDescent="0.35">
      <c r="C13567" s="3" t="s">
        <v>6208</v>
      </c>
      <c r="D13567" s="26">
        <v>0</v>
      </c>
    </row>
    <row r="13568" spans="3:4" x14ac:dyDescent="0.35">
      <c r="C13568" s="3" t="s">
        <v>7225</v>
      </c>
      <c r="D13568" s="26">
        <v>0</v>
      </c>
    </row>
    <row r="13569" spans="3:4" x14ac:dyDescent="0.35">
      <c r="C13569" s="3" t="s">
        <v>6209</v>
      </c>
      <c r="D13569" s="26">
        <v>0</v>
      </c>
    </row>
    <row r="13570" spans="3:4" x14ac:dyDescent="0.35">
      <c r="C13570" s="3" t="s">
        <v>7227</v>
      </c>
      <c r="D13570" s="26">
        <v>0</v>
      </c>
    </row>
    <row r="13571" spans="3:4" x14ac:dyDescent="0.35">
      <c r="C13571" s="3" t="s">
        <v>6210</v>
      </c>
      <c r="D13571" s="26">
        <v>0</v>
      </c>
    </row>
    <row r="13572" spans="3:4" x14ac:dyDescent="0.35">
      <c r="C13572" s="3" t="s">
        <v>7229</v>
      </c>
      <c r="D13572" s="26">
        <v>0</v>
      </c>
    </row>
    <row r="13573" spans="3:4" x14ac:dyDescent="0.35">
      <c r="C13573" s="3" t="s">
        <v>6211</v>
      </c>
      <c r="D13573" s="26">
        <v>0</v>
      </c>
    </row>
    <row r="13574" spans="3:4" x14ac:dyDescent="0.35">
      <c r="C13574" s="3" t="s">
        <v>7231</v>
      </c>
      <c r="D13574" s="26">
        <v>0</v>
      </c>
    </row>
    <row r="13575" spans="3:4" x14ac:dyDescent="0.35">
      <c r="C13575" s="3" t="s">
        <v>6212</v>
      </c>
      <c r="D13575" s="26">
        <v>0</v>
      </c>
    </row>
    <row r="13576" spans="3:4" x14ac:dyDescent="0.35">
      <c r="C13576" s="3" t="s">
        <v>7233</v>
      </c>
      <c r="D13576" s="26">
        <v>0</v>
      </c>
    </row>
    <row r="13577" spans="3:4" x14ac:dyDescent="0.35">
      <c r="C13577" s="3" t="s">
        <v>6213</v>
      </c>
      <c r="D13577" s="26">
        <v>0</v>
      </c>
    </row>
    <row r="13578" spans="3:4" x14ac:dyDescent="0.35">
      <c r="C13578" s="3" t="s">
        <v>7235</v>
      </c>
      <c r="D13578" s="26">
        <v>0</v>
      </c>
    </row>
    <row r="13579" spans="3:4" x14ac:dyDescent="0.35">
      <c r="C13579" s="3" t="s">
        <v>6214</v>
      </c>
      <c r="D13579" s="26">
        <v>0</v>
      </c>
    </row>
    <row r="13580" spans="3:4" x14ac:dyDescent="0.35">
      <c r="C13580" s="3" t="s">
        <v>7237</v>
      </c>
      <c r="D13580" s="26">
        <v>0</v>
      </c>
    </row>
    <row r="13581" spans="3:4" x14ac:dyDescent="0.35">
      <c r="C13581" s="3" t="s">
        <v>6215</v>
      </c>
      <c r="D13581" s="26">
        <v>0</v>
      </c>
    </row>
    <row r="13582" spans="3:4" x14ac:dyDescent="0.35">
      <c r="C13582" s="3" t="s">
        <v>7239</v>
      </c>
      <c r="D13582" s="26">
        <v>0</v>
      </c>
    </row>
    <row r="13583" spans="3:4" x14ac:dyDescent="0.35">
      <c r="C13583" s="3" t="s">
        <v>6216</v>
      </c>
      <c r="D13583" s="26">
        <v>0</v>
      </c>
    </row>
    <row r="13584" spans="3:4" x14ac:dyDescent="0.35">
      <c r="C13584" s="3" t="s">
        <v>7241</v>
      </c>
      <c r="D13584" s="26">
        <v>0</v>
      </c>
    </row>
    <row r="13585" spans="3:4" x14ac:dyDescent="0.35">
      <c r="C13585" s="3" t="s">
        <v>6217</v>
      </c>
      <c r="D13585" s="26">
        <v>0</v>
      </c>
    </row>
    <row r="13586" spans="3:4" x14ac:dyDescent="0.35">
      <c r="C13586" s="3" t="s">
        <v>7243</v>
      </c>
      <c r="D13586" s="26">
        <v>0</v>
      </c>
    </row>
    <row r="13587" spans="3:4" x14ac:dyDescent="0.35">
      <c r="C13587" s="3" t="s">
        <v>6218</v>
      </c>
      <c r="D13587" s="26">
        <v>0</v>
      </c>
    </row>
    <row r="13588" spans="3:4" x14ac:dyDescent="0.35">
      <c r="C13588" s="3" t="s">
        <v>7245</v>
      </c>
      <c r="D13588" s="26">
        <v>0</v>
      </c>
    </row>
    <row r="13589" spans="3:4" x14ac:dyDescent="0.35">
      <c r="C13589" s="3" t="s">
        <v>6219</v>
      </c>
      <c r="D13589" s="26">
        <v>0</v>
      </c>
    </row>
    <row r="13590" spans="3:4" x14ac:dyDescent="0.35">
      <c r="C13590" s="3" t="s">
        <v>7247</v>
      </c>
      <c r="D13590" s="26">
        <v>0</v>
      </c>
    </row>
    <row r="13591" spans="3:4" x14ac:dyDescent="0.35">
      <c r="C13591" s="3" t="s">
        <v>6220</v>
      </c>
      <c r="D13591" s="26">
        <v>0</v>
      </c>
    </row>
    <row r="13592" spans="3:4" x14ac:dyDescent="0.35">
      <c r="C13592" s="3" t="s">
        <v>7249</v>
      </c>
      <c r="D13592" s="26">
        <v>0</v>
      </c>
    </row>
    <row r="13593" spans="3:4" x14ac:dyDescent="0.35">
      <c r="C13593" s="3" t="s">
        <v>6221</v>
      </c>
      <c r="D13593" s="26">
        <v>0</v>
      </c>
    </row>
    <row r="13594" spans="3:4" x14ac:dyDescent="0.35">
      <c r="C13594" s="3" t="s">
        <v>7251</v>
      </c>
      <c r="D13594" s="26">
        <v>0</v>
      </c>
    </row>
    <row r="13595" spans="3:4" x14ac:dyDescent="0.35">
      <c r="C13595" s="3" t="s">
        <v>6222</v>
      </c>
      <c r="D13595" s="26">
        <v>0</v>
      </c>
    </row>
    <row r="13596" spans="3:4" x14ac:dyDescent="0.35">
      <c r="C13596" s="3" t="s">
        <v>7253</v>
      </c>
      <c r="D13596" s="26">
        <v>0</v>
      </c>
    </row>
    <row r="13597" spans="3:4" x14ac:dyDescent="0.35">
      <c r="C13597" s="3" t="s">
        <v>6223</v>
      </c>
      <c r="D13597" s="26">
        <v>0</v>
      </c>
    </row>
    <row r="13598" spans="3:4" x14ac:dyDescent="0.35">
      <c r="C13598" s="3" t="s">
        <v>7255</v>
      </c>
      <c r="D13598" s="26">
        <v>0</v>
      </c>
    </row>
    <row r="13599" spans="3:4" x14ac:dyDescent="0.35">
      <c r="C13599" s="3" t="s">
        <v>6224</v>
      </c>
      <c r="D13599" s="26">
        <v>0</v>
      </c>
    </row>
    <row r="13600" spans="3:4" x14ac:dyDescent="0.35">
      <c r="C13600" s="3" t="s">
        <v>7257</v>
      </c>
      <c r="D13600" s="26">
        <v>0</v>
      </c>
    </row>
    <row r="13601" spans="3:4" x14ac:dyDescent="0.35">
      <c r="C13601" s="3" t="s">
        <v>6225</v>
      </c>
      <c r="D13601" s="26">
        <v>0</v>
      </c>
    </row>
    <row r="13602" spans="3:4" x14ac:dyDescent="0.35">
      <c r="C13602" s="3" t="s">
        <v>7259</v>
      </c>
      <c r="D13602" s="26">
        <v>0</v>
      </c>
    </row>
    <row r="13603" spans="3:4" x14ac:dyDescent="0.35">
      <c r="C13603" s="3" t="s">
        <v>6226</v>
      </c>
      <c r="D13603" s="26">
        <v>0</v>
      </c>
    </row>
    <row r="13604" spans="3:4" x14ac:dyDescent="0.35">
      <c r="C13604" s="3" t="s">
        <v>7261</v>
      </c>
      <c r="D13604" s="26">
        <v>0</v>
      </c>
    </row>
    <row r="13605" spans="3:4" x14ac:dyDescent="0.35">
      <c r="C13605" s="3" t="s">
        <v>6227</v>
      </c>
      <c r="D13605" s="26">
        <v>0</v>
      </c>
    </row>
    <row r="13606" spans="3:4" x14ac:dyDescent="0.35">
      <c r="C13606" s="3" t="s">
        <v>7263</v>
      </c>
      <c r="D13606" s="26">
        <v>0</v>
      </c>
    </row>
    <row r="13607" spans="3:4" x14ac:dyDescent="0.35">
      <c r="C13607" s="3" t="s">
        <v>6228</v>
      </c>
      <c r="D13607" s="26">
        <v>0</v>
      </c>
    </row>
    <row r="13608" spans="3:4" x14ac:dyDescent="0.35">
      <c r="C13608" s="3" t="s">
        <v>7265</v>
      </c>
      <c r="D13608" s="26">
        <v>0</v>
      </c>
    </row>
    <row r="13609" spans="3:4" x14ac:dyDescent="0.35">
      <c r="C13609" s="3" t="s">
        <v>6229</v>
      </c>
      <c r="D13609" s="26">
        <v>0</v>
      </c>
    </row>
    <row r="13610" spans="3:4" x14ac:dyDescent="0.35">
      <c r="C13610" s="3" t="s">
        <v>7267</v>
      </c>
      <c r="D13610" s="26">
        <v>0</v>
      </c>
    </row>
    <row r="13611" spans="3:4" x14ac:dyDescent="0.35">
      <c r="C13611" s="3" t="s">
        <v>6230</v>
      </c>
      <c r="D13611" s="26">
        <v>0</v>
      </c>
    </row>
    <row r="13612" spans="3:4" x14ac:dyDescent="0.35">
      <c r="C13612" s="3" t="s">
        <v>7269</v>
      </c>
      <c r="D13612" s="26">
        <v>0</v>
      </c>
    </row>
    <row r="13613" spans="3:4" x14ac:dyDescent="0.35">
      <c r="C13613" s="3" t="s">
        <v>6231</v>
      </c>
      <c r="D13613" s="26">
        <v>0</v>
      </c>
    </row>
    <row r="13614" spans="3:4" x14ac:dyDescent="0.35">
      <c r="C13614" s="3" t="s">
        <v>7271</v>
      </c>
      <c r="D13614" s="26">
        <v>0</v>
      </c>
    </row>
    <row r="13615" spans="3:4" x14ac:dyDescent="0.35">
      <c r="C13615" s="3" t="s">
        <v>6232</v>
      </c>
      <c r="D13615" s="26">
        <v>0</v>
      </c>
    </row>
    <row r="13616" spans="3:4" x14ac:dyDescent="0.35">
      <c r="C13616" s="3" t="s">
        <v>7273</v>
      </c>
      <c r="D13616" s="26">
        <v>0</v>
      </c>
    </row>
    <row r="13617" spans="3:4" x14ac:dyDescent="0.35">
      <c r="C13617" s="3" t="s">
        <v>6233</v>
      </c>
      <c r="D13617" s="26">
        <v>0</v>
      </c>
    </row>
    <row r="13618" spans="3:4" x14ac:dyDescent="0.35">
      <c r="C13618" s="3" t="s">
        <v>7275</v>
      </c>
      <c r="D13618" s="26">
        <v>0</v>
      </c>
    </row>
    <row r="13619" spans="3:4" x14ac:dyDescent="0.35">
      <c r="C13619" s="3" t="s">
        <v>6234</v>
      </c>
      <c r="D13619" s="26">
        <v>0</v>
      </c>
    </row>
    <row r="13620" spans="3:4" x14ac:dyDescent="0.35">
      <c r="C13620" s="3" t="s">
        <v>7277</v>
      </c>
      <c r="D13620" s="26">
        <v>0</v>
      </c>
    </row>
    <row r="13621" spans="3:4" x14ac:dyDescent="0.35">
      <c r="C13621" s="3" t="s">
        <v>6235</v>
      </c>
      <c r="D13621" s="26">
        <v>0</v>
      </c>
    </row>
    <row r="13622" spans="3:4" x14ac:dyDescent="0.35">
      <c r="C13622" s="3" t="s">
        <v>7279</v>
      </c>
      <c r="D13622" s="26">
        <v>0</v>
      </c>
    </row>
    <row r="13623" spans="3:4" x14ac:dyDescent="0.35">
      <c r="C13623" s="3" t="s">
        <v>6236</v>
      </c>
      <c r="D13623" s="26">
        <v>0</v>
      </c>
    </row>
    <row r="13624" spans="3:4" x14ac:dyDescent="0.35">
      <c r="C13624" s="3" t="s">
        <v>7281</v>
      </c>
      <c r="D13624" s="26">
        <v>0</v>
      </c>
    </row>
    <row r="13625" spans="3:4" x14ac:dyDescent="0.35">
      <c r="C13625" s="3" t="s">
        <v>6237</v>
      </c>
      <c r="D13625" s="26">
        <v>0</v>
      </c>
    </row>
    <row r="13626" spans="3:4" x14ac:dyDescent="0.35">
      <c r="C13626" s="3" t="s">
        <v>7283</v>
      </c>
      <c r="D13626" s="26">
        <v>0</v>
      </c>
    </row>
    <row r="13627" spans="3:4" x14ac:dyDescent="0.35">
      <c r="C13627" s="3" t="s">
        <v>6238</v>
      </c>
      <c r="D13627" s="26">
        <v>0</v>
      </c>
    </row>
    <row r="13628" spans="3:4" x14ac:dyDescent="0.35">
      <c r="C13628" s="3" t="s">
        <v>7285</v>
      </c>
      <c r="D13628" s="26">
        <v>0</v>
      </c>
    </row>
    <row r="13629" spans="3:4" x14ac:dyDescent="0.35">
      <c r="C13629" s="3" t="s">
        <v>6239</v>
      </c>
      <c r="D13629" s="26">
        <v>0</v>
      </c>
    </row>
    <row r="13630" spans="3:4" x14ac:dyDescent="0.35">
      <c r="C13630" s="3" t="s">
        <v>7287</v>
      </c>
      <c r="D13630" s="26">
        <v>0</v>
      </c>
    </row>
    <row r="13631" spans="3:4" x14ac:dyDescent="0.35">
      <c r="C13631" s="3" t="s">
        <v>6240</v>
      </c>
      <c r="D13631" s="26">
        <v>0</v>
      </c>
    </row>
    <row r="13632" spans="3:4" x14ac:dyDescent="0.35">
      <c r="C13632" s="3" t="s">
        <v>7289</v>
      </c>
      <c r="D13632" s="26">
        <v>0</v>
      </c>
    </row>
    <row r="13633" spans="3:4" x14ac:dyDescent="0.35">
      <c r="C13633" s="3" t="s">
        <v>6241</v>
      </c>
      <c r="D13633" s="26">
        <v>0</v>
      </c>
    </row>
    <row r="13634" spans="3:4" x14ac:dyDescent="0.35">
      <c r="C13634" s="3" t="s">
        <v>7291</v>
      </c>
      <c r="D13634" s="26">
        <v>0</v>
      </c>
    </row>
    <row r="13635" spans="3:4" x14ac:dyDescent="0.35">
      <c r="C13635" s="3" t="s">
        <v>6242</v>
      </c>
      <c r="D13635" s="26">
        <v>0</v>
      </c>
    </row>
    <row r="13636" spans="3:4" x14ac:dyDescent="0.35">
      <c r="C13636" s="3" t="s">
        <v>7293</v>
      </c>
      <c r="D13636" s="26">
        <v>0</v>
      </c>
    </row>
    <row r="13637" spans="3:4" x14ac:dyDescent="0.35">
      <c r="C13637" s="3" t="s">
        <v>6243</v>
      </c>
      <c r="D13637" s="26">
        <v>0</v>
      </c>
    </row>
    <row r="13638" spans="3:4" x14ac:dyDescent="0.35">
      <c r="C13638" s="3" t="s">
        <v>7295</v>
      </c>
      <c r="D13638" s="26">
        <v>0</v>
      </c>
    </row>
    <row r="13639" spans="3:4" x14ac:dyDescent="0.35">
      <c r="C13639" s="3" t="s">
        <v>6244</v>
      </c>
      <c r="D13639" s="26">
        <v>0</v>
      </c>
    </row>
    <row r="13640" spans="3:4" x14ac:dyDescent="0.35">
      <c r="C13640" s="3" t="s">
        <v>7297</v>
      </c>
      <c r="D13640" s="26">
        <v>0</v>
      </c>
    </row>
    <row r="13641" spans="3:4" x14ac:dyDescent="0.35">
      <c r="C13641" s="3" t="s">
        <v>6245</v>
      </c>
      <c r="D13641" s="26">
        <v>0</v>
      </c>
    </row>
    <row r="13642" spans="3:4" x14ac:dyDescent="0.35">
      <c r="C13642" s="3" t="s">
        <v>7299</v>
      </c>
      <c r="D13642" s="26">
        <v>0</v>
      </c>
    </row>
    <row r="13643" spans="3:4" x14ac:dyDescent="0.35">
      <c r="C13643" s="3" t="s">
        <v>6246</v>
      </c>
      <c r="D13643" s="26">
        <v>0</v>
      </c>
    </row>
    <row r="13644" spans="3:4" x14ac:dyDescent="0.35">
      <c r="C13644" s="3" t="s">
        <v>7301</v>
      </c>
      <c r="D13644" s="26">
        <v>0</v>
      </c>
    </row>
    <row r="13645" spans="3:4" x14ac:dyDescent="0.35">
      <c r="C13645" s="3" t="s">
        <v>6247</v>
      </c>
      <c r="D13645" s="26">
        <v>0</v>
      </c>
    </row>
    <row r="13646" spans="3:4" x14ac:dyDescent="0.35">
      <c r="C13646" s="3" t="s">
        <v>7303</v>
      </c>
      <c r="D13646" s="26">
        <v>0</v>
      </c>
    </row>
    <row r="13647" spans="3:4" x14ac:dyDescent="0.35">
      <c r="C13647" s="3" t="s">
        <v>6248</v>
      </c>
      <c r="D13647" s="26">
        <v>0</v>
      </c>
    </row>
    <row r="13648" spans="3:4" x14ac:dyDescent="0.35">
      <c r="C13648" s="3" t="s">
        <v>7305</v>
      </c>
      <c r="D13648" s="26">
        <v>0</v>
      </c>
    </row>
    <row r="13649" spans="3:4" x14ac:dyDescent="0.35">
      <c r="C13649" s="3" t="s">
        <v>6249</v>
      </c>
      <c r="D13649" s="26">
        <v>0</v>
      </c>
    </row>
    <row r="13650" spans="3:4" x14ac:dyDescent="0.35">
      <c r="C13650" s="3" t="s">
        <v>7307</v>
      </c>
      <c r="D13650" s="26">
        <v>0</v>
      </c>
    </row>
    <row r="13651" spans="3:4" x14ac:dyDescent="0.35">
      <c r="C13651" s="3" t="s">
        <v>6250</v>
      </c>
      <c r="D13651" s="26">
        <v>0</v>
      </c>
    </row>
    <row r="13652" spans="3:4" x14ac:dyDescent="0.35">
      <c r="C13652" s="3" t="s">
        <v>7309</v>
      </c>
      <c r="D13652" s="26">
        <v>0</v>
      </c>
    </row>
    <row r="13653" spans="3:4" x14ac:dyDescent="0.35">
      <c r="C13653" s="3" t="s">
        <v>6251</v>
      </c>
      <c r="D13653" s="26">
        <v>0</v>
      </c>
    </row>
    <row r="13654" spans="3:4" x14ac:dyDescent="0.35">
      <c r="C13654" s="3" t="s">
        <v>7311</v>
      </c>
      <c r="D13654" s="26">
        <v>0</v>
      </c>
    </row>
    <row r="13655" spans="3:4" x14ac:dyDescent="0.35">
      <c r="C13655" s="3" t="s">
        <v>6252</v>
      </c>
      <c r="D13655" s="26">
        <v>0</v>
      </c>
    </row>
    <row r="13656" spans="3:4" x14ac:dyDescent="0.35">
      <c r="C13656" s="3" t="s">
        <v>7313</v>
      </c>
      <c r="D13656" s="26">
        <v>0</v>
      </c>
    </row>
    <row r="13657" spans="3:4" x14ac:dyDescent="0.35">
      <c r="C13657" s="3" t="s">
        <v>6253</v>
      </c>
      <c r="D13657" s="26">
        <v>0</v>
      </c>
    </row>
    <row r="13658" spans="3:4" x14ac:dyDescent="0.35">
      <c r="C13658" s="3" t="s">
        <v>7315</v>
      </c>
      <c r="D13658" s="26">
        <v>0</v>
      </c>
    </row>
    <row r="13659" spans="3:4" x14ac:dyDescent="0.35">
      <c r="C13659" s="3" t="s">
        <v>6254</v>
      </c>
      <c r="D13659" s="26">
        <v>0</v>
      </c>
    </row>
    <row r="13660" spans="3:4" x14ac:dyDescent="0.35">
      <c r="C13660" s="3" t="s">
        <v>7317</v>
      </c>
      <c r="D13660" s="26">
        <v>0</v>
      </c>
    </row>
    <row r="13661" spans="3:4" x14ac:dyDescent="0.35">
      <c r="C13661" s="3" t="s">
        <v>6255</v>
      </c>
      <c r="D13661" s="26">
        <v>0</v>
      </c>
    </row>
    <row r="13662" spans="3:4" x14ac:dyDescent="0.35">
      <c r="C13662" s="3" t="s">
        <v>7319</v>
      </c>
      <c r="D13662" s="26">
        <v>0</v>
      </c>
    </row>
    <row r="13663" spans="3:4" x14ac:dyDescent="0.35">
      <c r="C13663" s="3" t="s">
        <v>6256</v>
      </c>
      <c r="D13663" s="26">
        <v>0</v>
      </c>
    </row>
    <row r="13664" spans="3:4" x14ac:dyDescent="0.35">
      <c r="C13664" s="3" t="s">
        <v>7321</v>
      </c>
      <c r="D13664" s="26">
        <v>0</v>
      </c>
    </row>
    <row r="13665" spans="3:4" x14ac:dyDescent="0.35">
      <c r="C13665" s="3" t="s">
        <v>6257</v>
      </c>
      <c r="D13665" s="26">
        <v>0</v>
      </c>
    </row>
    <row r="13666" spans="3:4" x14ac:dyDescent="0.35">
      <c r="C13666" s="3" t="s">
        <v>7323</v>
      </c>
      <c r="D13666" s="26">
        <v>0</v>
      </c>
    </row>
    <row r="13667" spans="3:4" x14ac:dyDescent="0.35">
      <c r="C13667" s="3" t="s">
        <v>6258</v>
      </c>
      <c r="D13667" s="26">
        <v>0</v>
      </c>
    </row>
    <row r="13668" spans="3:4" x14ac:dyDescent="0.35">
      <c r="C13668" s="3" t="s">
        <v>7325</v>
      </c>
      <c r="D13668" s="26">
        <v>0</v>
      </c>
    </row>
    <row r="13669" spans="3:4" x14ac:dyDescent="0.35">
      <c r="C13669" s="3" t="s">
        <v>6259</v>
      </c>
      <c r="D13669" s="26">
        <v>0</v>
      </c>
    </row>
    <row r="13670" spans="3:4" x14ac:dyDescent="0.35">
      <c r="C13670" s="3" t="s">
        <v>7327</v>
      </c>
      <c r="D13670" s="26">
        <v>0</v>
      </c>
    </row>
    <row r="13671" spans="3:4" x14ac:dyDescent="0.35">
      <c r="C13671" s="3" t="s">
        <v>6260</v>
      </c>
      <c r="D13671" s="26">
        <v>0</v>
      </c>
    </row>
    <row r="13672" spans="3:4" x14ac:dyDescent="0.35">
      <c r="C13672" s="3" t="s">
        <v>7329</v>
      </c>
      <c r="D13672" s="26">
        <v>0</v>
      </c>
    </row>
    <row r="13673" spans="3:4" x14ac:dyDescent="0.35">
      <c r="C13673" s="3" t="s">
        <v>6261</v>
      </c>
      <c r="D13673" s="26">
        <v>0</v>
      </c>
    </row>
    <row r="13674" spans="3:4" x14ac:dyDescent="0.35">
      <c r="C13674" s="3" t="s">
        <v>7331</v>
      </c>
      <c r="D13674" s="26">
        <v>0</v>
      </c>
    </row>
    <row r="13675" spans="3:4" x14ac:dyDescent="0.35">
      <c r="C13675" s="3" t="s">
        <v>6262</v>
      </c>
      <c r="D13675" s="26">
        <v>0</v>
      </c>
    </row>
    <row r="13676" spans="3:4" x14ac:dyDescent="0.35">
      <c r="C13676" s="3" t="s">
        <v>7333</v>
      </c>
      <c r="D13676" s="26">
        <v>0</v>
      </c>
    </row>
    <row r="13677" spans="3:4" x14ac:dyDescent="0.35">
      <c r="C13677" s="3" t="s">
        <v>6263</v>
      </c>
      <c r="D13677" s="26">
        <v>0</v>
      </c>
    </row>
    <row r="13678" spans="3:4" x14ac:dyDescent="0.35">
      <c r="C13678" s="3" t="s">
        <v>7335</v>
      </c>
      <c r="D13678" s="26">
        <v>0</v>
      </c>
    </row>
    <row r="13679" spans="3:4" x14ac:dyDescent="0.35">
      <c r="C13679" s="3" t="s">
        <v>6264</v>
      </c>
      <c r="D13679" s="26">
        <v>0</v>
      </c>
    </row>
    <row r="13680" spans="3:4" x14ac:dyDescent="0.35">
      <c r="C13680" s="3" t="s">
        <v>7337</v>
      </c>
      <c r="D13680" s="26">
        <v>0</v>
      </c>
    </row>
    <row r="13681" spans="3:4" x14ac:dyDescent="0.35">
      <c r="C13681" s="3" t="s">
        <v>6265</v>
      </c>
      <c r="D13681" s="26">
        <v>0</v>
      </c>
    </row>
    <row r="13682" spans="3:4" x14ac:dyDescent="0.35">
      <c r="C13682" s="3" t="s">
        <v>7339</v>
      </c>
      <c r="D13682" s="26">
        <v>0</v>
      </c>
    </row>
    <row r="13683" spans="3:4" x14ac:dyDescent="0.35">
      <c r="C13683" s="3" t="s">
        <v>6266</v>
      </c>
      <c r="D13683" s="26">
        <v>0</v>
      </c>
    </row>
    <row r="13684" spans="3:4" x14ac:dyDescent="0.35">
      <c r="C13684" s="3" t="s">
        <v>7341</v>
      </c>
      <c r="D13684" s="26">
        <v>0</v>
      </c>
    </row>
    <row r="13685" spans="3:4" x14ac:dyDescent="0.35">
      <c r="C13685" s="3" t="s">
        <v>6267</v>
      </c>
      <c r="D13685" s="26">
        <v>0</v>
      </c>
    </row>
    <row r="13686" spans="3:4" x14ac:dyDescent="0.35">
      <c r="C13686" s="3" t="s">
        <v>7343</v>
      </c>
      <c r="D13686" s="26">
        <v>0</v>
      </c>
    </row>
    <row r="13687" spans="3:4" x14ac:dyDescent="0.35">
      <c r="C13687" s="3" t="s">
        <v>6268</v>
      </c>
      <c r="D13687" s="26">
        <v>0</v>
      </c>
    </row>
    <row r="13688" spans="3:4" x14ac:dyDescent="0.35">
      <c r="C13688" s="3" t="s">
        <v>7345</v>
      </c>
      <c r="D13688" s="26">
        <v>0</v>
      </c>
    </row>
    <row r="13689" spans="3:4" x14ac:dyDescent="0.35">
      <c r="C13689" s="3" t="s">
        <v>6269</v>
      </c>
      <c r="D13689" s="26">
        <v>0</v>
      </c>
    </row>
    <row r="13690" spans="3:4" x14ac:dyDescent="0.35">
      <c r="C13690" s="3" t="s">
        <v>7347</v>
      </c>
      <c r="D13690" s="26">
        <v>0</v>
      </c>
    </row>
    <row r="13691" spans="3:4" x14ac:dyDescent="0.35">
      <c r="C13691" s="3" t="s">
        <v>6270</v>
      </c>
      <c r="D13691" s="26">
        <v>0</v>
      </c>
    </row>
    <row r="13692" spans="3:4" x14ac:dyDescent="0.35">
      <c r="C13692" s="3" t="s">
        <v>7349</v>
      </c>
      <c r="D13692" s="26">
        <v>0</v>
      </c>
    </row>
    <row r="13693" spans="3:4" x14ac:dyDescent="0.35">
      <c r="C13693" s="3" t="s">
        <v>6271</v>
      </c>
      <c r="D13693" s="26">
        <v>0</v>
      </c>
    </row>
    <row r="13694" spans="3:4" x14ac:dyDescent="0.35">
      <c r="C13694" s="3" t="s">
        <v>7351</v>
      </c>
      <c r="D13694" s="26">
        <v>0</v>
      </c>
    </row>
    <row r="13695" spans="3:4" x14ac:dyDescent="0.35">
      <c r="C13695" s="3" t="s">
        <v>6272</v>
      </c>
      <c r="D13695" s="26">
        <v>0</v>
      </c>
    </row>
    <row r="13696" spans="3:4" x14ac:dyDescent="0.35">
      <c r="C13696" s="3" t="s">
        <v>7353</v>
      </c>
      <c r="D13696" s="26">
        <v>0</v>
      </c>
    </row>
    <row r="13697" spans="3:4" x14ac:dyDescent="0.35">
      <c r="C13697" s="3" t="s">
        <v>6273</v>
      </c>
      <c r="D13697" s="26">
        <v>0</v>
      </c>
    </row>
    <row r="13698" spans="3:4" x14ac:dyDescent="0.35">
      <c r="C13698" s="3" t="s">
        <v>7355</v>
      </c>
      <c r="D13698" s="26">
        <v>0</v>
      </c>
    </row>
    <row r="13699" spans="3:4" x14ac:dyDescent="0.35">
      <c r="C13699" s="3" t="s">
        <v>6274</v>
      </c>
      <c r="D13699" s="26">
        <v>0</v>
      </c>
    </row>
    <row r="13700" spans="3:4" x14ac:dyDescent="0.35">
      <c r="C13700" s="3" t="s">
        <v>7357</v>
      </c>
      <c r="D13700" s="26">
        <v>0</v>
      </c>
    </row>
    <row r="13701" spans="3:4" x14ac:dyDescent="0.35">
      <c r="C13701" s="3" t="s">
        <v>6275</v>
      </c>
      <c r="D13701" s="26">
        <v>0</v>
      </c>
    </row>
    <row r="13702" spans="3:4" x14ac:dyDescent="0.35">
      <c r="C13702" s="3" t="s">
        <v>7359</v>
      </c>
      <c r="D13702" s="26">
        <v>0</v>
      </c>
    </row>
    <row r="13703" spans="3:4" x14ac:dyDescent="0.35">
      <c r="C13703" s="3" t="s">
        <v>6276</v>
      </c>
      <c r="D13703" s="26">
        <v>0</v>
      </c>
    </row>
    <row r="13704" spans="3:4" x14ac:dyDescent="0.35">
      <c r="C13704" s="3" t="s">
        <v>7361</v>
      </c>
      <c r="D13704" s="26">
        <v>0</v>
      </c>
    </row>
    <row r="13705" spans="3:4" x14ac:dyDescent="0.35">
      <c r="C13705" s="3" t="s">
        <v>6277</v>
      </c>
      <c r="D13705" s="26">
        <v>0</v>
      </c>
    </row>
    <row r="13706" spans="3:4" x14ac:dyDescent="0.35">
      <c r="C13706" s="3" t="s">
        <v>7363</v>
      </c>
      <c r="D13706" s="26">
        <v>0</v>
      </c>
    </row>
    <row r="13707" spans="3:4" x14ac:dyDescent="0.35">
      <c r="C13707" s="3" t="s">
        <v>6278</v>
      </c>
      <c r="D13707" s="26">
        <v>0</v>
      </c>
    </row>
    <row r="13708" spans="3:4" x14ac:dyDescent="0.35">
      <c r="C13708" s="3" t="s">
        <v>7365</v>
      </c>
      <c r="D13708" s="26">
        <v>0</v>
      </c>
    </row>
    <row r="13709" spans="3:4" x14ac:dyDescent="0.35">
      <c r="C13709" s="3" t="s">
        <v>6279</v>
      </c>
      <c r="D13709" s="26">
        <v>0</v>
      </c>
    </row>
    <row r="13710" spans="3:4" x14ac:dyDescent="0.35">
      <c r="C13710" s="3" t="s">
        <v>7367</v>
      </c>
      <c r="D13710" s="26">
        <v>0</v>
      </c>
    </row>
    <row r="13711" spans="3:4" x14ac:dyDescent="0.35">
      <c r="C13711" s="3" t="s">
        <v>6280</v>
      </c>
      <c r="D13711" s="26">
        <v>0</v>
      </c>
    </row>
    <row r="13712" spans="3:4" x14ac:dyDescent="0.35">
      <c r="C13712" s="3" t="s">
        <v>7369</v>
      </c>
      <c r="D13712" s="26">
        <v>0</v>
      </c>
    </row>
    <row r="13713" spans="3:4" x14ac:dyDescent="0.35">
      <c r="C13713" s="3" t="s">
        <v>6281</v>
      </c>
      <c r="D13713" s="26">
        <v>0</v>
      </c>
    </row>
    <row r="13714" spans="3:4" x14ac:dyDescent="0.35">
      <c r="C13714" s="3" t="s">
        <v>7371</v>
      </c>
      <c r="D13714" s="26">
        <v>0</v>
      </c>
    </row>
    <row r="13715" spans="3:4" x14ac:dyDescent="0.35">
      <c r="C13715" s="3" t="s">
        <v>6282</v>
      </c>
      <c r="D13715" s="26">
        <v>0</v>
      </c>
    </row>
    <row r="13716" spans="3:4" x14ac:dyDescent="0.35">
      <c r="C13716" s="3" t="s">
        <v>7373</v>
      </c>
      <c r="D13716" s="26">
        <v>0</v>
      </c>
    </row>
    <row r="13717" spans="3:4" x14ac:dyDescent="0.35">
      <c r="C13717" s="3" t="s">
        <v>6283</v>
      </c>
      <c r="D13717" s="26">
        <v>0</v>
      </c>
    </row>
    <row r="13718" spans="3:4" x14ac:dyDescent="0.35">
      <c r="C13718" s="3" t="s">
        <v>7375</v>
      </c>
      <c r="D13718" s="26">
        <v>0</v>
      </c>
    </row>
    <row r="13719" spans="3:4" x14ac:dyDescent="0.35">
      <c r="C13719" s="3" t="s">
        <v>6284</v>
      </c>
      <c r="D13719" s="26">
        <v>0</v>
      </c>
    </row>
    <row r="13720" spans="3:4" x14ac:dyDescent="0.35">
      <c r="C13720" s="3" t="s">
        <v>7377</v>
      </c>
      <c r="D13720" s="26">
        <v>0</v>
      </c>
    </row>
    <row r="13721" spans="3:4" x14ac:dyDescent="0.35">
      <c r="C13721" s="3" t="s">
        <v>6285</v>
      </c>
      <c r="D13721" s="26">
        <v>0</v>
      </c>
    </row>
    <row r="13722" spans="3:4" x14ac:dyDescent="0.35">
      <c r="C13722" s="3" t="s">
        <v>7379</v>
      </c>
      <c r="D13722" s="26">
        <v>0</v>
      </c>
    </row>
    <row r="13723" spans="3:4" x14ac:dyDescent="0.35">
      <c r="C13723" s="3" t="s">
        <v>6286</v>
      </c>
      <c r="D13723" s="26">
        <v>0</v>
      </c>
    </row>
    <row r="13724" spans="3:4" x14ac:dyDescent="0.35">
      <c r="C13724" s="3" t="s">
        <v>7381</v>
      </c>
      <c r="D13724" s="26">
        <v>0</v>
      </c>
    </row>
    <row r="13725" spans="3:4" x14ac:dyDescent="0.35">
      <c r="C13725" s="3" t="s">
        <v>6287</v>
      </c>
      <c r="D13725" s="26">
        <v>0</v>
      </c>
    </row>
    <row r="13726" spans="3:4" x14ac:dyDescent="0.35">
      <c r="C13726" s="3" t="s">
        <v>7383</v>
      </c>
      <c r="D13726" s="26">
        <v>0</v>
      </c>
    </row>
    <row r="13727" spans="3:4" x14ac:dyDescent="0.35">
      <c r="C13727" s="3" t="s">
        <v>6288</v>
      </c>
      <c r="D13727" s="26">
        <v>0</v>
      </c>
    </row>
    <row r="13728" spans="3:4" x14ac:dyDescent="0.35">
      <c r="C13728" s="3" t="s">
        <v>7385</v>
      </c>
      <c r="D13728" s="26">
        <v>0</v>
      </c>
    </row>
    <row r="13729" spans="3:4" x14ac:dyDescent="0.35">
      <c r="C13729" s="3" t="s">
        <v>6289</v>
      </c>
      <c r="D13729" s="26">
        <v>0</v>
      </c>
    </row>
    <row r="13730" spans="3:4" x14ac:dyDescent="0.35">
      <c r="C13730" s="3" t="s">
        <v>7387</v>
      </c>
      <c r="D13730" s="26">
        <v>0</v>
      </c>
    </row>
    <row r="13731" spans="3:4" x14ac:dyDescent="0.35">
      <c r="C13731" s="3" t="s">
        <v>6290</v>
      </c>
      <c r="D13731" s="26">
        <v>0</v>
      </c>
    </row>
    <row r="13732" spans="3:4" x14ac:dyDescent="0.35">
      <c r="C13732" s="3" t="s">
        <v>7389</v>
      </c>
      <c r="D13732" s="26">
        <v>0</v>
      </c>
    </row>
    <row r="13733" spans="3:4" x14ac:dyDescent="0.35">
      <c r="C13733" s="3" t="s">
        <v>6291</v>
      </c>
      <c r="D13733" s="26">
        <v>0</v>
      </c>
    </row>
    <row r="13734" spans="3:4" x14ac:dyDescent="0.35">
      <c r="C13734" s="3" t="s">
        <v>7391</v>
      </c>
      <c r="D13734" s="26">
        <v>0</v>
      </c>
    </row>
    <row r="13735" spans="3:4" x14ac:dyDescent="0.35">
      <c r="C13735" s="3" t="s">
        <v>6292</v>
      </c>
      <c r="D13735" s="26">
        <v>0</v>
      </c>
    </row>
    <row r="13736" spans="3:4" x14ac:dyDescent="0.35">
      <c r="C13736" s="3" t="s">
        <v>7393</v>
      </c>
      <c r="D13736" s="26">
        <v>0</v>
      </c>
    </row>
    <row r="13737" spans="3:4" x14ac:dyDescent="0.35">
      <c r="C13737" s="3" t="s">
        <v>6293</v>
      </c>
      <c r="D13737" s="26">
        <v>0</v>
      </c>
    </row>
    <row r="13738" spans="3:4" x14ac:dyDescent="0.35">
      <c r="C13738" s="3" t="s">
        <v>7395</v>
      </c>
      <c r="D13738" s="26">
        <v>0</v>
      </c>
    </row>
    <row r="13739" spans="3:4" x14ac:dyDescent="0.35">
      <c r="C13739" s="3" t="s">
        <v>6294</v>
      </c>
      <c r="D13739" s="26">
        <v>0</v>
      </c>
    </row>
    <row r="13740" spans="3:4" x14ac:dyDescent="0.35">
      <c r="C13740" s="3" t="s">
        <v>7397</v>
      </c>
      <c r="D13740" s="26">
        <v>0</v>
      </c>
    </row>
    <row r="13741" spans="3:4" x14ac:dyDescent="0.35">
      <c r="C13741" s="3" t="s">
        <v>6295</v>
      </c>
      <c r="D13741" s="26">
        <v>0</v>
      </c>
    </row>
    <row r="13742" spans="3:4" x14ac:dyDescent="0.35">
      <c r="C13742" s="3" t="s">
        <v>7399</v>
      </c>
      <c r="D13742" s="26">
        <v>0</v>
      </c>
    </row>
    <row r="13743" spans="3:4" x14ac:dyDescent="0.35">
      <c r="C13743" s="3" t="s">
        <v>6296</v>
      </c>
      <c r="D13743" s="26">
        <v>0</v>
      </c>
    </row>
    <row r="13744" spans="3:4" x14ac:dyDescent="0.35">
      <c r="C13744" s="3" t="s">
        <v>7401</v>
      </c>
      <c r="D13744" s="26">
        <v>0</v>
      </c>
    </row>
    <row r="13745" spans="3:4" x14ac:dyDescent="0.35">
      <c r="C13745" s="3" t="s">
        <v>6297</v>
      </c>
      <c r="D13745" s="26">
        <v>0</v>
      </c>
    </row>
    <row r="13746" spans="3:4" x14ac:dyDescent="0.35">
      <c r="C13746" s="3" t="s">
        <v>7403</v>
      </c>
      <c r="D13746" s="26">
        <v>0</v>
      </c>
    </row>
    <row r="13747" spans="3:4" x14ac:dyDescent="0.35">
      <c r="C13747" s="3" t="s">
        <v>6298</v>
      </c>
      <c r="D13747" s="26">
        <v>0</v>
      </c>
    </row>
    <row r="13748" spans="3:4" x14ac:dyDescent="0.35">
      <c r="C13748" s="3" t="s">
        <v>7405</v>
      </c>
      <c r="D13748" s="26">
        <v>0</v>
      </c>
    </row>
    <row r="13749" spans="3:4" x14ac:dyDescent="0.35">
      <c r="C13749" s="3" t="s">
        <v>6299</v>
      </c>
      <c r="D13749" s="26">
        <v>0</v>
      </c>
    </row>
    <row r="13750" spans="3:4" x14ac:dyDescent="0.35">
      <c r="C13750" s="3" t="s">
        <v>7407</v>
      </c>
      <c r="D13750" s="26">
        <v>0</v>
      </c>
    </row>
    <row r="13751" spans="3:4" x14ac:dyDescent="0.35">
      <c r="C13751" s="3" t="s">
        <v>6300</v>
      </c>
      <c r="D13751" s="26">
        <v>0</v>
      </c>
    </row>
    <row r="13752" spans="3:4" x14ac:dyDescent="0.35">
      <c r="C13752" s="3" t="s">
        <v>7409</v>
      </c>
      <c r="D13752" s="26">
        <v>0</v>
      </c>
    </row>
    <row r="13753" spans="3:4" x14ac:dyDescent="0.35">
      <c r="C13753" s="3" t="s">
        <v>6301</v>
      </c>
      <c r="D13753" s="26">
        <v>0</v>
      </c>
    </row>
    <row r="13754" spans="3:4" x14ac:dyDescent="0.35">
      <c r="C13754" s="3" t="s">
        <v>7411</v>
      </c>
      <c r="D13754" s="26">
        <v>0</v>
      </c>
    </row>
    <row r="13755" spans="3:4" x14ac:dyDescent="0.35">
      <c r="C13755" s="3" t="s">
        <v>6302</v>
      </c>
      <c r="D13755" s="26">
        <v>0</v>
      </c>
    </row>
    <row r="13756" spans="3:4" x14ac:dyDescent="0.35">
      <c r="C13756" s="3" t="s">
        <v>7413</v>
      </c>
      <c r="D13756" s="26">
        <v>0</v>
      </c>
    </row>
    <row r="13757" spans="3:4" x14ac:dyDescent="0.35">
      <c r="C13757" s="3" t="s">
        <v>5191</v>
      </c>
      <c r="D13757" s="26">
        <v>0</v>
      </c>
    </row>
    <row r="13758" spans="3:4" x14ac:dyDescent="0.35">
      <c r="C13758" s="3" t="s">
        <v>7415</v>
      </c>
      <c r="D13758" s="26">
        <v>0</v>
      </c>
    </row>
    <row r="13759" spans="3:4" x14ac:dyDescent="0.35">
      <c r="C13759" s="3" t="s">
        <v>6304</v>
      </c>
      <c r="D13759" s="26">
        <v>0</v>
      </c>
    </row>
    <row r="13760" spans="3:4" x14ac:dyDescent="0.35">
      <c r="C13760" s="3" t="s">
        <v>7417</v>
      </c>
      <c r="D13760" s="26">
        <v>0</v>
      </c>
    </row>
    <row r="13761" spans="3:4" x14ac:dyDescent="0.35">
      <c r="C13761" s="3" t="s">
        <v>6305</v>
      </c>
      <c r="D13761" s="26">
        <v>0</v>
      </c>
    </row>
    <row r="13762" spans="3:4" x14ac:dyDescent="0.35">
      <c r="C13762" s="3" t="s">
        <v>7419</v>
      </c>
      <c r="D13762" s="26">
        <v>0</v>
      </c>
    </row>
    <row r="13763" spans="3:4" x14ac:dyDescent="0.35">
      <c r="C13763" s="3" t="s">
        <v>6306</v>
      </c>
      <c r="D13763" s="26">
        <v>0</v>
      </c>
    </row>
    <row r="13764" spans="3:4" x14ac:dyDescent="0.35">
      <c r="C13764" s="3" t="s">
        <v>7421</v>
      </c>
      <c r="D13764" s="26">
        <v>0</v>
      </c>
    </row>
    <row r="13765" spans="3:4" x14ac:dyDescent="0.35">
      <c r="C13765" s="3" t="s">
        <v>6307</v>
      </c>
      <c r="D13765" s="26">
        <v>0</v>
      </c>
    </row>
    <row r="13766" spans="3:4" x14ac:dyDescent="0.35">
      <c r="C13766" s="3" t="s">
        <v>7423</v>
      </c>
      <c r="D13766" s="26">
        <v>0</v>
      </c>
    </row>
    <row r="13767" spans="3:4" x14ac:dyDescent="0.35">
      <c r="C13767" s="3" t="s">
        <v>7431</v>
      </c>
      <c r="D13767" s="26">
        <v>0</v>
      </c>
    </row>
    <row r="13768" spans="3:4" x14ac:dyDescent="0.35">
      <c r="C13768" s="3" t="s">
        <v>7425</v>
      </c>
      <c r="D13768" s="26">
        <v>0</v>
      </c>
    </row>
    <row r="13769" spans="3:4" x14ac:dyDescent="0.35">
      <c r="C13769" s="3" t="s">
        <v>7433</v>
      </c>
      <c r="D13769" s="26">
        <v>0</v>
      </c>
    </row>
    <row r="13770" spans="3:4" x14ac:dyDescent="0.35">
      <c r="C13770" s="3" t="s">
        <v>7427</v>
      </c>
      <c r="D13770" s="26">
        <v>0</v>
      </c>
    </row>
    <row r="13771" spans="3:4" x14ac:dyDescent="0.35">
      <c r="C13771" s="3" t="s">
        <v>7435</v>
      </c>
      <c r="D13771" s="26">
        <v>0</v>
      </c>
    </row>
    <row r="13772" spans="3:4" x14ac:dyDescent="0.35">
      <c r="C13772" s="3" t="s">
        <v>7429</v>
      </c>
      <c r="D13772" s="26">
        <v>0</v>
      </c>
    </row>
    <row r="13773" spans="3:4" x14ac:dyDescent="0.35">
      <c r="C13773" s="3" t="s">
        <v>7437</v>
      </c>
      <c r="D13773" s="26">
        <v>0</v>
      </c>
    </row>
    <row r="13774" spans="3:4" x14ac:dyDescent="0.35">
      <c r="C13774" s="3" t="s">
        <v>5195</v>
      </c>
      <c r="D13774" s="26">
        <v>0</v>
      </c>
    </row>
    <row r="13775" spans="3:4" x14ac:dyDescent="0.35">
      <c r="C13775" s="3" t="s">
        <v>7439</v>
      </c>
      <c r="D13775" s="26">
        <v>0</v>
      </c>
    </row>
    <row r="13776" spans="3:4" x14ac:dyDescent="0.35">
      <c r="C13776" s="3" t="s">
        <v>6308</v>
      </c>
      <c r="D13776" s="26">
        <v>0</v>
      </c>
    </row>
    <row r="13777" spans="3:4" x14ac:dyDescent="0.35">
      <c r="C13777" s="3" t="s">
        <v>7434</v>
      </c>
      <c r="D13777" s="26">
        <v>0</v>
      </c>
    </row>
    <row r="13778" spans="3:4" x14ac:dyDescent="0.35">
      <c r="C13778" s="3" t="s">
        <v>6309</v>
      </c>
      <c r="D13778" s="26">
        <v>0</v>
      </c>
    </row>
    <row r="13779" spans="3:4" x14ac:dyDescent="0.35">
      <c r="C13779" s="3" t="s">
        <v>7436</v>
      </c>
      <c r="D13779" s="26">
        <v>0</v>
      </c>
    </row>
    <row r="13780" spans="3:4" x14ac:dyDescent="0.35">
      <c r="C13780" s="3" t="s">
        <v>6310</v>
      </c>
      <c r="D13780" s="26">
        <v>0</v>
      </c>
    </row>
    <row r="13781" spans="3:4" x14ac:dyDescent="0.35">
      <c r="C13781" s="3" t="s">
        <v>7438</v>
      </c>
      <c r="D13781" s="26">
        <v>0</v>
      </c>
    </row>
    <row r="13782" spans="3:4" x14ac:dyDescent="0.35">
      <c r="C13782" s="3" t="s">
        <v>6311</v>
      </c>
      <c r="D13782" s="26">
        <v>0</v>
      </c>
    </row>
    <row r="13783" spans="3:4" x14ac:dyDescent="0.35">
      <c r="C13783" s="3" t="s">
        <v>7440</v>
      </c>
      <c r="D13783" s="26">
        <v>0</v>
      </c>
    </row>
    <row r="13784" spans="3:4" x14ac:dyDescent="0.35">
      <c r="C13784" s="3" t="s">
        <v>6312</v>
      </c>
      <c r="D13784" s="26">
        <v>0</v>
      </c>
    </row>
    <row r="13785" spans="3:4" x14ac:dyDescent="0.35">
      <c r="C13785" s="3" t="s">
        <v>7442</v>
      </c>
      <c r="D13785" s="26">
        <v>0</v>
      </c>
    </row>
    <row r="13786" spans="3:4" x14ac:dyDescent="0.35">
      <c r="C13786" s="3" t="s">
        <v>6313</v>
      </c>
      <c r="D13786" s="26">
        <v>0</v>
      </c>
    </row>
    <row r="13787" spans="3:4" x14ac:dyDescent="0.35">
      <c r="C13787" s="3" t="s">
        <v>7444</v>
      </c>
      <c r="D13787" s="26">
        <v>0</v>
      </c>
    </row>
    <row r="13788" spans="3:4" x14ac:dyDescent="0.35">
      <c r="C13788" s="3" t="s">
        <v>6314</v>
      </c>
      <c r="D13788" s="26">
        <v>0</v>
      </c>
    </row>
    <row r="13789" spans="3:4" x14ac:dyDescent="0.35">
      <c r="C13789" s="3" t="s">
        <v>7446</v>
      </c>
      <c r="D13789" s="26">
        <v>0</v>
      </c>
    </row>
    <row r="13790" spans="3:4" x14ac:dyDescent="0.35">
      <c r="C13790" s="3" t="s">
        <v>6315</v>
      </c>
      <c r="D13790" s="26">
        <v>0</v>
      </c>
    </row>
    <row r="13791" spans="3:4" x14ac:dyDescent="0.35">
      <c r="C13791" s="3" t="s">
        <v>7448</v>
      </c>
      <c r="D13791" s="26">
        <v>0</v>
      </c>
    </row>
    <row r="13792" spans="3:4" x14ac:dyDescent="0.35">
      <c r="C13792" s="3" t="s">
        <v>6316</v>
      </c>
      <c r="D13792" s="26">
        <v>0</v>
      </c>
    </row>
    <row r="13793" spans="3:4" x14ac:dyDescent="0.35">
      <c r="C13793" s="3" t="s">
        <v>7450</v>
      </c>
      <c r="D13793" s="26">
        <v>0</v>
      </c>
    </row>
    <row r="13794" spans="3:4" x14ac:dyDescent="0.35">
      <c r="C13794" s="3" t="s">
        <v>6317</v>
      </c>
      <c r="D13794" s="26">
        <v>0</v>
      </c>
    </row>
    <row r="13795" spans="3:4" x14ac:dyDescent="0.35">
      <c r="C13795" s="3" t="s">
        <v>7452</v>
      </c>
      <c r="D13795" s="26">
        <v>0</v>
      </c>
    </row>
    <row r="13796" spans="3:4" x14ac:dyDescent="0.35">
      <c r="C13796" s="3" t="s">
        <v>6318</v>
      </c>
      <c r="D13796" s="26">
        <v>0</v>
      </c>
    </row>
    <row r="13797" spans="3:4" x14ac:dyDescent="0.35">
      <c r="C13797" s="3" t="s">
        <v>7454</v>
      </c>
      <c r="D13797" s="26">
        <v>0</v>
      </c>
    </row>
    <row r="13798" spans="3:4" x14ac:dyDescent="0.35">
      <c r="C13798" s="3" t="s">
        <v>6319</v>
      </c>
      <c r="D13798" s="26">
        <v>0</v>
      </c>
    </row>
    <row r="13799" spans="3:4" x14ac:dyDescent="0.35">
      <c r="C13799" s="3" t="s">
        <v>7456</v>
      </c>
      <c r="D13799" s="26">
        <v>0</v>
      </c>
    </row>
    <row r="13800" spans="3:4" x14ac:dyDescent="0.35">
      <c r="C13800" s="3" t="s">
        <v>6320</v>
      </c>
      <c r="D13800" s="26">
        <v>0</v>
      </c>
    </row>
    <row r="13801" spans="3:4" x14ac:dyDescent="0.35">
      <c r="C13801" s="3" t="s">
        <v>7458</v>
      </c>
      <c r="D13801" s="26">
        <v>0</v>
      </c>
    </row>
    <row r="13802" spans="3:4" x14ac:dyDescent="0.35">
      <c r="C13802" s="3" t="s">
        <v>6321</v>
      </c>
      <c r="D13802" s="26">
        <v>0</v>
      </c>
    </row>
    <row r="13803" spans="3:4" x14ac:dyDescent="0.35">
      <c r="C13803" s="3" t="s">
        <v>7460</v>
      </c>
      <c r="D13803" s="26">
        <v>0</v>
      </c>
    </row>
    <row r="13804" spans="3:4" x14ac:dyDescent="0.35">
      <c r="C13804" s="3" t="s">
        <v>6322</v>
      </c>
      <c r="D13804" s="26">
        <v>0</v>
      </c>
    </row>
    <row r="13805" spans="3:4" x14ac:dyDescent="0.35">
      <c r="C13805" s="3" t="s">
        <v>7462</v>
      </c>
      <c r="D13805" s="26">
        <v>0</v>
      </c>
    </row>
    <row r="13806" spans="3:4" x14ac:dyDescent="0.35">
      <c r="C13806" s="3" t="s">
        <v>6323</v>
      </c>
      <c r="D13806" s="26">
        <v>0</v>
      </c>
    </row>
    <row r="13807" spans="3:4" x14ac:dyDescent="0.35">
      <c r="C13807" s="3" t="s">
        <v>7464</v>
      </c>
      <c r="D13807" s="26">
        <v>0</v>
      </c>
    </row>
    <row r="13808" spans="3:4" x14ac:dyDescent="0.35">
      <c r="C13808" s="3" t="s">
        <v>6324</v>
      </c>
      <c r="D13808" s="26">
        <v>0</v>
      </c>
    </row>
    <row r="13809" spans="3:4" x14ac:dyDescent="0.35">
      <c r="C13809" s="3" t="s">
        <v>7466</v>
      </c>
      <c r="D13809" s="26">
        <v>0</v>
      </c>
    </row>
    <row r="13810" spans="3:4" x14ac:dyDescent="0.35">
      <c r="C13810" s="3" t="s">
        <v>6325</v>
      </c>
      <c r="D13810" s="26">
        <v>0</v>
      </c>
    </row>
    <row r="13811" spans="3:4" x14ac:dyDescent="0.35">
      <c r="C13811" s="3" t="s">
        <v>7468</v>
      </c>
      <c r="D13811" s="26">
        <v>0</v>
      </c>
    </row>
    <row r="13812" spans="3:4" x14ac:dyDescent="0.35">
      <c r="C13812" s="3" t="s">
        <v>6326</v>
      </c>
      <c r="D13812" s="26">
        <v>0</v>
      </c>
    </row>
    <row r="13813" spans="3:4" x14ac:dyDescent="0.35">
      <c r="C13813" s="3" t="s">
        <v>7470</v>
      </c>
      <c r="D13813" s="26">
        <v>0</v>
      </c>
    </row>
    <row r="13814" spans="3:4" x14ac:dyDescent="0.35">
      <c r="C13814" s="3" t="s">
        <v>6327</v>
      </c>
      <c r="D13814" s="26">
        <v>0</v>
      </c>
    </row>
    <row r="13815" spans="3:4" x14ac:dyDescent="0.35">
      <c r="C13815" s="3" t="s">
        <v>7472</v>
      </c>
      <c r="D13815" s="26">
        <v>0</v>
      </c>
    </row>
    <row r="13816" spans="3:4" x14ac:dyDescent="0.35">
      <c r="C13816" s="3" t="s">
        <v>6328</v>
      </c>
      <c r="D13816" s="26">
        <v>0</v>
      </c>
    </row>
    <row r="13817" spans="3:4" x14ac:dyDescent="0.35">
      <c r="C13817" s="3" t="s">
        <v>7474</v>
      </c>
      <c r="D13817" s="26">
        <v>0</v>
      </c>
    </row>
    <row r="13818" spans="3:4" x14ac:dyDescent="0.35">
      <c r="C13818" s="3" t="s">
        <v>6329</v>
      </c>
      <c r="D13818" s="26">
        <v>0</v>
      </c>
    </row>
    <row r="13819" spans="3:4" x14ac:dyDescent="0.35">
      <c r="C13819" s="3" t="s">
        <v>7476</v>
      </c>
      <c r="D13819" s="26">
        <v>0</v>
      </c>
    </row>
    <row r="13820" spans="3:4" x14ac:dyDescent="0.35">
      <c r="C13820" s="3" t="s">
        <v>6330</v>
      </c>
      <c r="D13820" s="26">
        <v>0</v>
      </c>
    </row>
    <row r="13821" spans="3:4" x14ac:dyDescent="0.35">
      <c r="C13821" s="3" t="s">
        <v>7478</v>
      </c>
      <c r="D13821" s="26">
        <v>0</v>
      </c>
    </row>
    <row r="13822" spans="3:4" x14ac:dyDescent="0.35">
      <c r="C13822" s="3" t="s">
        <v>6331</v>
      </c>
      <c r="D13822" s="26">
        <v>0</v>
      </c>
    </row>
    <row r="13823" spans="3:4" x14ac:dyDescent="0.35">
      <c r="C13823" s="3" t="s">
        <v>7480</v>
      </c>
      <c r="D13823" s="26">
        <v>0</v>
      </c>
    </row>
    <row r="13824" spans="3:4" x14ac:dyDescent="0.35">
      <c r="C13824" s="3" t="s">
        <v>6332</v>
      </c>
      <c r="D13824" s="26">
        <v>0</v>
      </c>
    </row>
    <row r="13825" spans="3:4" x14ac:dyDescent="0.35">
      <c r="C13825" s="3" t="s">
        <v>7482</v>
      </c>
      <c r="D13825" s="26">
        <v>0</v>
      </c>
    </row>
    <row r="13826" spans="3:4" x14ac:dyDescent="0.35">
      <c r="C13826" s="3" t="s">
        <v>6333</v>
      </c>
      <c r="D13826" s="26">
        <v>0</v>
      </c>
    </row>
    <row r="13827" spans="3:4" x14ac:dyDescent="0.35">
      <c r="C13827" s="3" t="s">
        <v>7484</v>
      </c>
      <c r="D13827" s="26">
        <v>0</v>
      </c>
    </row>
    <row r="13828" spans="3:4" x14ac:dyDescent="0.35">
      <c r="C13828" s="3" t="s">
        <v>6334</v>
      </c>
      <c r="D13828" s="26">
        <v>0</v>
      </c>
    </row>
    <row r="13829" spans="3:4" x14ac:dyDescent="0.35">
      <c r="C13829" s="3" t="s">
        <v>5186</v>
      </c>
      <c r="D13829" s="26">
        <v>0</v>
      </c>
    </row>
    <row r="13830" spans="3:4" x14ac:dyDescent="0.35">
      <c r="C13830" s="3" t="s">
        <v>6335</v>
      </c>
      <c r="D13830" s="26">
        <v>0</v>
      </c>
    </row>
    <row r="13831" spans="3:4" x14ac:dyDescent="0.35">
      <c r="C13831" s="3" t="s">
        <v>4947</v>
      </c>
      <c r="D13831" s="26">
        <v>0</v>
      </c>
    </row>
    <row r="13832" spans="3:4" x14ac:dyDescent="0.35">
      <c r="C13832" s="3" t="s">
        <v>4435</v>
      </c>
      <c r="D13832" s="26">
        <v>0</v>
      </c>
    </row>
    <row r="13833" spans="3:4" x14ac:dyDescent="0.35">
      <c r="C13833" s="3" t="s">
        <v>4179</v>
      </c>
      <c r="D13833" s="26">
        <v>0</v>
      </c>
    </row>
    <row r="13834" spans="3:4" x14ac:dyDescent="0.35">
      <c r="C13834" s="3" t="s">
        <v>2901</v>
      </c>
      <c r="D13834" s="26">
        <v>0</v>
      </c>
    </row>
    <row r="13835" spans="3:4" x14ac:dyDescent="0.35">
      <c r="C13835" s="3" t="s">
        <v>4691</v>
      </c>
      <c r="D13835" s="26">
        <v>0</v>
      </c>
    </row>
    <row r="13836" spans="3:4" x14ac:dyDescent="0.35">
      <c r="C13836" s="3" t="s">
        <v>2902</v>
      </c>
      <c r="D13836" s="26">
        <v>0</v>
      </c>
    </row>
    <row r="13837" spans="3:4" x14ac:dyDescent="0.35">
      <c r="C13837" s="3" t="s">
        <v>4051</v>
      </c>
      <c r="D13837" s="26">
        <v>0</v>
      </c>
    </row>
    <row r="13838" spans="3:4" x14ac:dyDescent="0.35">
      <c r="C13838" s="3" t="s">
        <v>2903</v>
      </c>
      <c r="D13838" s="26">
        <v>0</v>
      </c>
    </row>
    <row r="13839" spans="3:4" x14ac:dyDescent="0.35">
      <c r="C13839" s="3" t="s">
        <v>4307</v>
      </c>
      <c r="D13839" s="26">
        <v>0</v>
      </c>
    </row>
    <row r="13840" spans="3:4" x14ac:dyDescent="0.35">
      <c r="C13840" s="3" t="s">
        <v>2904</v>
      </c>
      <c r="D13840" s="26">
        <v>0</v>
      </c>
    </row>
    <row r="13841" spans="3:4" x14ac:dyDescent="0.35">
      <c r="C13841" s="3" t="s">
        <v>4563</v>
      </c>
      <c r="D13841" s="26">
        <v>0</v>
      </c>
    </row>
    <row r="13842" spans="3:4" x14ac:dyDescent="0.35">
      <c r="C13842" s="3" t="s">
        <v>2905</v>
      </c>
      <c r="D13842" s="26">
        <v>0</v>
      </c>
    </row>
    <row r="13843" spans="3:4" x14ac:dyDescent="0.35">
      <c r="C13843" s="3" t="s">
        <v>4819</v>
      </c>
      <c r="D13843" s="26">
        <v>0</v>
      </c>
    </row>
    <row r="13844" spans="3:4" x14ac:dyDescent="0.35">
      <c r="C13844" s="3" t="s">
        <v>2906</v>
      </c>
      <c r="D13844" s="26">
        <v>0</v>
      </c>
    </row>
    <row r="13845" spans="3:4" x14ac:dyDescent="0.35">
      <c r="C13845" s="3" t="s">
        <v>5075</v>
      </c>
      <c r="D13845" s="26">
        <v>0</v>
      </c>
    </row>
    <row r="13846" spans="3:4" x14ac:dyDescent="0.35">
      <c r="C13846" s="3" t="s">
        <v>2907</v>
      </c>
      <c r="D13846" s="26">
        <v>0</v>
      </c>
    </row>
    <row r="13847" spans="3:4" x14ac:dyDescent="0.35">
      <c r="C13847" s="3" t="s">
        <v>4115</v>
      </c>
      <c r="D13847" s="26">
        <v>0</v>
      </c>
    </row>
    <row r="13848" spans="3:4" x14ac:dyDescent="0.35">
      <c r="C13848" s="3" t="s">
        <v>2908</v>
      </c>
      <c r="D13848" s="26">
        <v>0</v>
      </c>
    </row>
    <row r="13849" spans="3:4" x14ac:dyDescent="0.35">
      <c r="C13849" s="3" t="s">
        <v>4243</v>
      </c>
      <c r="D13849" s="26">
        <v>0</v>
      </c>
    </row>
    <row r="13850" spans="3:4" x14ac:dyDescent="0.35">
      <c r="C13850" s="3" t="s">
        <v>2909</v>
      </c>
      <c r="D13850" s="26">
        <v>0</v>
      </c>
    </row>
    <row r="13851" spans="3:4" x14ac:dyDescent="0.35">
      <c r="C13851" s="3" t="s">
        <v>4371</v>
      </c>
      <c r="D13851" s="26">
        <v>0</v>
      </c>
    </row>
    <row r="13852" spans="3:4" x14ac:dyDescent="0.35">
      <c r="C13852" s="3" t="s">
        <v>2910</v>
      </c>
      <c r="D13852" s="26">
        <v>0</v>
      </c>
    </row>
    <row r="13853" spans="3:4" x14ac:dyDescent="0.35">
      <c r="C13853" s="3" t="s">
        <v>4499</v>
      </c>
      <c r="D13853" s="26">
        <v>0</v>
      </c>
    </row>
    <row r="13854" spans="3:4" x14ac:dyDescent="0.35">
      <c r="C13854" s="3" t="s">
        <v>2911</v>
      </c>
      <c r="D13854" s="26">
        <v>0</v>
      </c>
    </row>
    <row r="13855" spans="3:4" x14ac:dyDescent="0.35">
      <c r="C13855" s="3" t="s">
        <v>4627</v>
      </c>
      <c r="D13855" s="26">
        <v>0</v>
      </c>
    </row>
    <row r="13856" spans="3:4" x14ac:dyDescent="0.35">
      <c r="C13856" s="3" t="s">
        <v>2912</v>
      </c>
      <c r="D13856" s="26">
        <v>0</v>
      </c>
    </row>
    <row r="13857" spans="3:4" x14ac:dyDescent="0.35">
      <c r="C13857" s="3" t="s">
        <v>4755</v>
      </c>
      <c r="D13857" s="26">
        <v>0</v>
      </c>
    </row>
    <row r="13858" spans="3:4" x14ac:dyDescent="0.35">
      <c r="C13858" s="3" t="s">
        <v>2913</v>
      </c>
      <c r="D13858" s="26">
        <v>0</v>
      </c>
    </row>
    <row r="13859" spans="3:4" x14ac:dyDescent="0.35">
      <c r="C13859" s="3" t="s">
        <v>4883</v>
      </c>
      <c r="D13859" s="26">
        <v>0</v>
      </c>
    </row>
    <row r="13860" spans="3:4" x14ac:dyDescent="0.35">
      <c r="C13860" s="3" t="s">
        <v>2914</v>
      </c>
      <c r="D13860" s="26">
        <v>0</v>
      </c>
    </row>
    <row r="13861" spans="3:4" x14ac:dyDescent="0.35">
      <c r="C13861" s="3" t="s">
        <v>5011</v>
      </c>
      <c r="D13861" s="26">
        <v>0</v>
      </c>
    </row>
    <row r="13862" spans="3:4" x14ac:dyDescent="0.35">
      <c r="C13862" s="3" t="s">
        <v>2915</v>
      </c>
      <c r="D13862" s="26">
        <v>0</v>
      </c>
    </row>
    <row r="13863" spans="3:4" x14ac:dyDescent="0.35">
      <c r="C13863" s="3" t="s">
        <v>5139</v>
      </c>
      <c r="D13863" s="26">
        <v>0</v>
      </c>
    </row>
    <row r="13864" spans="3:4" x14ac:dyDescent="0.35">
      <c r="C13864" s="3" t="s">
        <v>2916</v>
      </c>
      <c r="D13864" s="26">
        <v>0</v>
      </c>
    </row>
    <row r="13865" spans="3:4" x14ac:dyDescent="0.35">
      <c r="C13865" s="3" t="s">
        <v>4083</v>
      </c>
      <c r="D13865" s="26">
        <v>0</v>
      </c>
    </row>
    <row r="13866" spans="3:4" x14ac:dyDescent="0.35">
      <c r="C13866" s="3" t="s">
        <v>2917</v>
      </c>
      <c r="D13866" s="26">
        <v>0</v>
      </c>
    </row>
    <row r="13867" spans="3:4" x14ac:dyDescent="0.35">
      <c r="C13867" s="3" t="s">
        <v>4147</v>
      </c>
      <c r="D13867" s="26">
        <v>0</v>
      </c>
    </row>
    <row r="13868" spans="3:4" x14ac:dyDescent="0.35">
      <c r="C13868" s="3" t="s">
        <v>2918</v>
      </c>
      <c r="D13868" s="26">
        <v>0</v>
      </c>
    </row>
    <row r="13869" spans="3:4" x14ac:dyDescent="0.35">
      <c r="C13869" s="3" t="s">
        <v>4211</v>
      </c>
      <c r="D13869" s="26">
        <v>0</v>
      </c>
    </row>
    <row r="13870" spans="3:4" x14ac:dyDescent="0.35">
      <c r="C13870" s="3" t="s">
        <v>2919</v>
      </c>
      <c r="D13870" s="26">
        <v>0</v>
      </c>
    </row>
    <row r="13871" spans="3:4" x14ac:dyDescent="0.35">
      <c r="C13871" s="3" t="s">
        <v>4275</v>
      </c>
      <c r="D13871" s="26">
        <v>0</v>
      </c>
    </row>
    <row r="13872" spans="3:4" x14ac:dyDescent="0.35">
      <c r="C13872" s="3" t="s">
        <v>2920</v>
      </c>
      <c r="D13872" s="26">
        <v>0</v>
      </c>
    </row>
    <row r="13873" spans="3:4" x14ac:dyDescent="0.35">
      <c r="C13873" s="3" t="s">
        <v>4339</v>
      </c>
      <c r="D13873" s="26">
        <v>0</v>
      </c>
    </row>
    <row r="13874" spans="3:4" x14ac:dyDescent="0.35">
      <c r="C13874" s="3" t="s">
        <v>2921</v>
      </c>
      <c r="D13874" s="26">
        <v>0</v>
      </c>
    </row>
    <row r="13875" spans="3:4" x14ac:dyDescent="0.35">
      <c r="C13875" s="3" t="s">
        <v>4403</v>
      </c>
      <c r="D13875" s="26">
        <v>0</v>
      </c>
    </row>
    <row r="13876" spans="3:4" x14ac:dyDescent="0.35">
      <c r="C13876" s="3" t="s">
        <v>2922</v>
      </c>
      <c r="D13876" s="26">
        <v>0</v>
      </c>
    </row>
    <row r="13877" spans="3:4" x14ac:dyDescent="0.35">
      <c r="C13877" s="3" t="s">
        <v>4467</v>
      </c>
      <c r="D13877" s="26">
        <v>0</v>
      </c>
    </row>
    <row r="13878" spans="3:4" x14ac:dyDescent="0.35">
      <c r="C13878" s="3" t="s">
        <v>2923</v>
      </c>
      <c r="D13878" s="26">
        <v>0</v>
      </c>
    </row>
    <row r="13879" spans="3:4" x14ac:dyDescent="0.35">
      <c r="C13879" s="3" t="s">
        <v>4531</v>
      </c>
      <c r="D13879" s="26">
        <v>0</v>
      </c>
    </row>
    <row r="13880" spans="3:4" x14ac:dyDescent="0.35">
      <c r="C13880" s="3" t="s">
        <v>2924</v>
      </c>
      <c r="D13880" s="26">
        <v>0</v>
      </c>
    </row>
    <row r="13881" spans="3:4" x14ac:dyDescent="0.35">
      <c r="C13881" s="3" t="s">
        <v>4595</v>
      </c>
      <c r="D13881" s="26">
        <v>0</v>
      </c>
    </row>
    <row r="13882" spans="3:4" x14ac:dyDescent="0.35">
      <c r="C13882" s="3" t="s">
        <v>2925</v>
      </c>
      <c r="D13882" s="26">
        <v>0</v>
      </c>
    </row>
    <row r="13883" spans="3:4" x14ac:dyDescent="0.35">
      <c r="C13883" s="3" t="s">
        <v>4659</v>
      </c>
      <c r="D13883" s="26">
        <v>0</v>
      </c>
    </row>
    <row r="13884" spans="3:4" x14ac:dyDescent="0.35">
      <c r="C13884" s="3" t="s">
        <v>2926</v>
      </c>
      <c r="D13884" s="26">
        <v>0</v>
      </c>
    </row>
    <row r="13885" spans="3:4" x14ac:dyDescent="0.35">
      <c r="C13885" s="3" t="s">
        <v>4723</v>
      </c>
      <c r="D13885" s="26">
        <v>0</v>
      </c>
    </row>
    <row r="13886" spans="3:4" x14ac:dyDescent="0.35">
      <c r="C13886" s="3" t="s">
        <v>2927</v>
      </c>
      <c r="D13886" s="26">
        <v>0</v>
      </c>
    </row>
    <row r="13887" spans="3:4" x14ac:dyDescent="0.35">
      <c r="C13887" s="3" t="s">
        <v>4787</v>
      </c>
      <c r="D13887" s="26">
        <v>0</v>
      </c>
    </row>
    <row r="13888" spans="3:4" x14ac:dyDescent="0.35">
      <c r="C13888" s="3" t="s">
        <v>2928</v>
      </c>
      <c r="D13888" s="26">
        <v>0</v>
      </c>
    </row>
    <row r="13889" spans="3:4" x14ac:dyDescent="0.35">
      <c r="C13889" s="3" t="s">
        <v>4851</v>
      </c>
      <c r="D13889" s="26">
        <v>0</v>
      </c>
    </row>
    <row r="13890" spans="3:4" x14ac:dyDescent="0.35">
      <c r="C13890" s="3" t="s">
        <v>2929</v>
      </c>
      <c r="D13890" s="26">
        <v>0</v>
      </c>
    </row>
    <row r="13891" spans="3:4" x14ac:dyDescent="0.35">
      <c r="C13891" s="3" t="s">
        <v>4915</v>
      </c>
      <c r="D13891" s="26">
        <v>0</v>
      </c>
    </row>
    <row r="13892" spans="3:4" x14ac:dyDescent="0.35">
      <c r="C13892" s="3" t="s">
        <v>2930</v>
      </c>
      <c r="D13892" s="26">
        <v>0</v>
      </c>
    </row>
    <row r="13893" spans="3:4" x14ac:dyDescent="0.35">
      <c r="C13893" s="3" t="s">
        <v>4979</v>
      </c>
      <c r="D13893" s="26">
        <v>0</v>
      </c>
    </row>
    <row r="13894" spans="3:4" x14ac:dyDescent="0.35">
      <c r="C13894" s="3" t="s">
        <v>2931</v>
      </c>
      <c r="D13894" s="26">
        <v>0</v>
      </c>
    </row>
    <row r="13895" spans="3:4" x14ac:dyDescent="0.35">
      <c r="C13895" s="3" t="s">
        <v>5043</v>
      </c>
      <c r="D13895" s="26">
        <v>0</v>
      </c>
    </row>
    <row r="13896" spans="3:4" x14ac:dyDescent="0.35">
      <c r="C13896" s="3" t="s">
        <v>2932</v>
      </c>
      <c r="D13896" s="26">
        <v>0</v>
      </c>
    </row>
    <row r="13897" spans="3:4" x14ac:dyDescent="0.35">
      <c r="C13897" s="3" t="s">
        <v>5107</v>
      </c>
      <c r="D13897" s="26">
        <v>0</v>
      </c>
    </row>
    <row r="13898" spans="3:4" x14ac:dyDescent="0.35">
      <c r="C13898" s="3" t="s">
        <v>2933</v>
      </c>
      <c r="D13898" s="26">
        <v>0</v>
      </c>
    </row>
    <row r="13899" spans="3:4" x14ac:dyDescent="0.35">
      <c r="C13899" s="3" t="s">
        <v>5171</v>
      </c>
      <c r="D13899" s="26">
        <v>0</v>
      </c>
    </row>
    <row r="13900" spans="3:4" x14ac:dyDescent="0.35">
      <c r="C13900" s="3" t="s">
        <v>2934</v>
      </c>
      <c r="D13900" s="26">
        <v>0</v>
      </c>
    </row>
    <row r="13901" spans="3:4" x14ac:dyDescent="0.35">
      <c r="C13901" s="3" t="s">
        <v>4067</v>
      </c>
      <c r="D13901" s="26">
        <v>0</v>
      </c>
    </row>
    <row r="13902" spans="3:4" x14ac:dyDescent="0.35">
      <c r="C13902" s="3" t="s">
        <v>2935</v>
      </c>
      <c r="D13902" s="26">
        <v>0</v>
      </c>
    </row>
    <row r="13903" spans="3:4" x14ac:dyDescent="0.35">
      <c r="C13903" s="3" t="s">
        <v>4099</v>
      </c>
      <c r="D13903" s="26">
        <v>0</v>
      </c>
    </row>
    <row r="13904" spans="3:4" x14ac:dyDescent="0.35">
      <c r="C13904" s="3" t="s">
        <v>2936</v>
      </c>
      <c r="D13904" s="26">
        <v>0</v>
      </c>
    </row>
    <row r="13905" spans="3:4" x14ac:dyDescent="0.35">
      <c r="C13905" s="3" t="s">
        <v>4131</v>
      </c>
      <c r="D13905" s="26">
        <v>0</v>
      </c>
    </row>
    <row r="13906" spans="3:4" x14ac:dyDescent="0.35">
      <c r="C13906" s="3" t="s">
        <v>2937</v>
      </c>
      <c r="D13906" s="26">
        <v>0</v>
      </c>
    </row>
    <row r="13907" spans="3:4" x14ac:dyDescent="0.35">
      <c r="C13907" s="3" t="s">
        <v>4163</v>
      </c>
      <c r="D13907" s="26">
        <v>0</v>
      </c>
    </row>
    <row r="13908" spans="3:4" x14ac:dyDescent="0.35">
      <c r="C13908" s="3" t="s">
        <v>2938</v>
      </c>
      <c r="D13908" s="26">
        <v>0</v>
      </c>
    </row>
    <row r="13909" spans="3:4" x14ac:dyDescent="0.35">
      <c r="C13909" s="3" t="s">
        <v>4195</v>
      </c>
      <c r="D13909" s="26">
        <v>0</v>
      </c>
    </row>
    <row r="13910" spans="3:4" x14ac:dyDescent="0.35">
      <c r="C13910" s="3" t="s">
        <v>2939</v>
      </c>
      <c r="D13910" s="26">
        <v>0</v>
      </c>
    </row>
    <row r="13911" spans="3:4" x14ac:dyDescent="0.35">
      <c r="C13911" s="3" t="s">
        <v>4227</v>
      </c>
      <c r="D13911" s="26">
        <v>0</v>
      </c>
    </row>
    <row r="13912" spans="3:4" x14ac:dyDescent="0.35">
      <c r="C13912" s="3" t="s">
        <v>2940</v>
      </c>
      <c r="D13912" s="26">
        <v>0</v>
      </c>
    </row>
    <row r="13913" spans="3:4" x14ac:dyDescent="0.35">
      <c r="C13913" s="3" t="s">
        <v>4259</v>
      </c>
      <c r="D13913" s="26">
        <v>0</v>
      </c>
    </row>
    <row r="13914" spans="3:4" x14ac:dyDescent="0.35">
      <c r="C13914" s="3" t="s">
        <v>2941</v>
      </c>
      <c r="D13914" s="26">
        <v>0</v>
      </c>
    </row>
    <row r="13915" spans="3:4" x14ac:dyDescent="0.35">
      <c r="C13915" s="3" t="s">
        <v>4291</v>
      </c>
      <c r="D13915" s="26">
        <v>0</v>
      </c>
    </row>
    <row r="13916" spans="3:4" x14ac:dyDescent="0.35">
      <c r="C13916" s="3" t="s">
        <v>2942</v>
      </c>
      <c r="D13916" s="26">
        <v>0</v>
      </c>
    </row>
    <row r="13917" spans="3:4" x14ac:dyDescent="0.35">
      <c r="C13917" s="3" t="s">
        <v>4323</v>
      </c>
      <c r="D13917" s="26">
        <v>0</v>
      </c>
    </row>
    <row r="13918" spans="3:4" x14ac:dyDescent="0.35">
      <c r="C13918" s="3" t="s">
        <v>2943</v>
      </c>
      <c r="D13918" s="26">
        <v>0</v>
      </c>
    </row>
    <row r="13919" spans="3:4" x14ac:dyDescent="0.35">
      <c r="C13919" s="3" t="s">
        <v>4355</v>
      </c>
      <c r="D13919" s="26">
        <v>0</v>
      </c>
    </row>
    <row r="13920" spans="3:4" x14ac:dyDescent="0.35">
      <c r="C13920" s="3" t="s">
        <v>2944</v>
      </c>
      <c r="D13920" s="26">
        <v>0</v>
      </c>
    </row>
    <row r="13921" spans="3:4" x14ac:dyDescent="0.35">
      <c r="C13921" s="3" t="s">
        <v>4387</v>
      </c>
      <c r="D13921" s="26">
        <v>0</v>
      </c>
    </row>
    <row r="13922" spans="3:4" x14ac:dyDescent="0.35">
      <c r="C13922" s="3" t="s">
        <v>2945</v>
      </c>
      <c r="D13922" s="26">
        <v>0</v>
      </c>
    </row>
    <row r="13923" spans="3:4" x14ac:dyDescent="0.35">
      <c r="C13923" s="3" t="s">
        <v>4419</v>
      </c>
      <c r="D13923" s="26">
        <v>0</v>
      </c>
    </row>
    <row r="13924" spans="3:4" x14ac:dyDescent="0.35">
      <c r="C13924" s="3" t="s">
        <v>2946</v>
      </c>
      <c r="D13924" s="26">
        <v>0</v>
      </c>
    </row>
    <row r="13925" spans="3:4" x14ac:dyDescent="0.35">
      <c r="C13925" s="3" t="s">
        <v>4451</v>
      </c>
      <c r="D13925" s="26">
        <v>0</v>
      </c>
    </row>
    <row r="13926" spans="3:4" x14ac:dyDescent="0.35">
      <c r="C13926" s="3" t="s">
        <v>2947</v>
      </c>
      <c r="D13926" s="26">
        <v>0</v>
      </c>
    </row>
    <row r="13927" spans="3:4" x14ac:dyDescent="0.35">
      <c r="C13927" s="3" t="s">
        <v>4483</v>
      </c>
      <c r="D13927" s="26">
        <v>0</v>
      </c>
    </row>
    <row r="13928" spans="3:4" x14ac:dyDescent="0.35">
      <c r="C13928" s="3" t="s">
        <v>2948</v>
      </c>
      <c r="D13928" s="26">
        <v>0</v>
      </c>
    </row>
    <row r="13929" spans="3:4" x14ac:dyDescent="0.35">
      <c r="C13929" s="3" t="s">
        <v>4515</v>
      </c>
      <c r="D13929" s="26">
        <v>0</v>
      </c>
    </row>
    <row r="13930" spans="3:4" x14ac:dyDescent="0.35">
      <c r="C13930" s="3" t="s">
        <v>2949</v>
      </c>
      <c r="D13930" s="26">
        <v>0</v>
      </c>
    </row>
    <row r="13931" spans="3:4" x14ac:dyDescent="0.35">
      <c r="C13931" s="3" t="s">
        <v>4547</v>
      </c>
      <c r="D13931" s="26">
        <v>0</v>
      </c>
    </row>
    <row r="13932" spans="3:4" x14ac:dyDescent="0.35">
      <c r="C13932" s="3" t="s">
        <v>2950</v>
      </c>
      <c r="D13932" s="26">
        <v>0</v>
      </c>
    </row>
    <row r="13933" spans="3:4" x14ac:dyDescent="0.35">
      <c r="C13933" s="3" t="s">
        <v>4579</v>
      </c>
      <c r="D13933" s="26">
        <v>0</v>
      </c>
    </row>
    <row r="13934" spans="3:4" x14ac:dyDescent="0.35">
      <c r="C13934" s="3" t="s">
        <v>2951</v>
      </c>
      <c r="D13934" s="26">
        <v>0</v>
      </c>
    </row>
    <row r="13935" spans="3:4" x14ac:dyDescent="0.35">
      <c r="C13935" s="3" t="s">
        <v>4611</v>
      </c>
      <c r="D13935" s="26">
        <v>0</v>
      </c>
    </row>
    <row r="13936" spans="3:4" x14ac:dyDescent="0.35">
      <c r="C13936" s="3" t="s">
        <v>2952</v>
      </c>
      <c r="D13936" s="26">
        <v>0</v>
      </c>
    </row>
    <row r="13937" spans="3:4" x14ac:dyDescent="0.35">
      <c r="C13937" s="3" t="s">
        <v>4643</v>
      </c>
      <c r="D13937" s="26">
        <v>0</v>
      </c>
    </row>
    <row r="13938" spans="3:4" x14ac:dyDescent="0.35">
      <c r="C13938" s="3" t="s">
        <v>2953</v>
      </c>
      <c r="D13938" s="26">
        <v>0</v>
      </c>
    </row>
    <row r="13939" spans="3:4" x14ac:dyDescent="0.35">
      <c r="C13939" s="3" t="s">
        <v>4675</v>
      </c>
      <c r="D13939" s="26">
        <v>0</v>
      </c>
    </row>
    <row r="13940" spans="3:4" x14ac:dyDescent="0.35">
      <c r="C13940" s="3" t="s">
        <v>2954</v>
      </c>
      <c r="D13940" s="26">
        <v>0</v>
      </c>
    </row>
    <row r="13941" spans="3:4" x14ac:dyDescent="0.35">
      <c r="C13941" s="3" t="s">
        <v>4707</v>
      </c>
      <c r="D13941" s="26">
        <v>0</v>
      </c>
    </row>
    <row r="13942" spans="3:4" x14ac:dyDescent="0.35">
      <c r="C13942" s="3" t="s">
        <v>2955</v>
      </c>
      <c r="D13942" s="26">
        <v>0</v>
      </c>
    </row>
    <row r="13943" spans="3:4" x14ac:dyDescent="0.35">
      <c r="C13943" s="3" t="s">
        <v>4739</v>
      </c>
      <c r="D13943" s="26">
        <v>0</v>
      </c>
    </row>
    <row r="13944" spans="3:4" x14ac:dyDescent="0.35">
      <c r="C13944" s="3" t="s">
        <v>2956</v>
      </c>
      <c r="D13944" s="26">
        <v>0</v>
      </c>
    </row>
    <row r="13945" spans="3:4" x14ac:dyDescent="0.35">
      <c r="C13945" s="3" t="s">
        <v>4771</v>
      </c>
      <c r="D13945" s="26">
        <v>0</v>
      </c>
    </row>
    <row r="13946" spans="3:4" x14ac:dyDescent="0.35">
      <c r="C13946" s="3" t="s">
        <v>2957</v>
      </c>
      <c r="D13946" s="26">
        <v>0</v>
      </c>
    </row>
    <row r="13947" spans="3:4" x14ac:dyDescent="0.35">
      <c r="C13947" s="3" t="s">
        <v>4803</v>
      </c>
      <c r="D13947" s="26">
        <v>0</v>
      </c>
    </row>
    <row r="13948" spans="3:4" x14ac:dyDescent="0.35">
      <c r="C13948" s="3" t="s">
        <v>2958</v>
      </c>
      <c r="D13948" s="26">
        <v>0</v>
      </c>
    </row>
    <row r="13949" spans="3:4" x14ac:dyDescent="0.35">
      <c r="C13949" s="3" t="s">
        <v>4835</v>
      </c>
      <c r="D13949" s="26">
        <v>0</v>
      </c>
    </row>
    <row r="13950" spans="3:4" x14ac:dyDescent="0.35">
      <c r="C13950" s="3" t="s">
        <v>2959</v>
      </c>
      <c r="D13950" s="26">
        <v>0</v>
      </c>
    </row>
    <row r="13951" spans="3:4" x14ac:dyDescent="0.35">
      <c r="C13951" s="3" t="s">
        <v>4867</v>
      </c>
      <c r="D13951" s="26">
        <v>0</v>
      </c>
    </row>
    <row r="13952" spans="3:4" x14ac:dyDescent="0.35">
      <c r="C13952" s="3" t="s">
        <v>2960</v>
      </c>
      <c r="D13952" s="26">
        <v>0</v>
      </c>
    </row>
    <row r="13953" spans="3:4" x14ac:dyDescent="0.35">
      <c r="C13953" s="3" t="s">
        <v>4899</v>
      </c>
      <c r="D13953" s="26">
        <v>0</v>
      </c>
    </row>
    <row r="13954" spans="3:4" x14ac:dyDescent="0.35">
      <c r="C13954" s="3" t="s">
        <v>2961</v>
      </c>
      <c r="D13954" s="26">
        <v>0</v>
      </c>
    </row>
    <row r="13955" spans="3:4" x14ac:dyDescent="0.35">
      <c r="C13955" s="3" t="s">
        <v>4931</v>
      </c>
      <c r="D13955" s="26">
        <v>0</v>
      </c>
    </row>
    <row r="13956" spans="3:4" x14ac:dyDescent="0.35">
      <c r="C13956" s="3" t="s">
        <v>2962</v>
      </c>
      <c r="D13956" s="26">
        <v>0</v>
      </c>
    </row>
    <row r="13957" spans="3:4" x14ac:dyDescent="0.35">
      <c r="C13957" s="3" t="s">
        <v>4963</v>
      </c>
      <c r="D13957" s="26">
        <v>0</v>
      </c>
    </row>
    <row r="13958" spans="3:4" x14ac:dyDescent="0.35">
      <c r="C13958" s="3" t="s">
        <v>2963</v>
      </c>
      <c r="D13958" s="26">
        <v>0</v>
      </c>
    </row>
    <row r="13959" spans="3:4" x14ac:dyDescent="0.35">
      <c r="C13959" s="3" t="s">
        <v>4995</v>
      </c>
      <c r="D13959" s="26">
        <v>0</v>
      </c>
    </row>
    <row r="13960" spans="3:4" x14ac:dyDescent="0.35">
      <c r="C13960" s="3" t="s">
        <v>2964</v>
      </c>
      <c r="D13960" s="26">
        <v>0</v>
      </c>
    </row>
    <row r="13961" spans="3:4" x14ac:dyDescent="0.35">
      <c r="C13961" s="3" t="s">
        <v>5027</v>
      </c>
      <c r="D13961" s="26">
        <v>0</v>
      </c>
    </row>
    <row r="13962" spans="3:4" x14ac:dyDescent="0.35">
      <c r="C13962" s="3" t="s">
        <v>2965</v>
      </c>
      <c r="D13962" s="26">
        <v>0</v>
      </c>
    </row>
    <row r="13963" spans="3:4" x14ac:dyDescent="0.35">
      <c r="C13963" s="3" t="s">
        <v>5059</v>
      </c>
      <c r="D13963" s="26">
        <v>0</v>
      </c>
    </row>
    <row r="13964" spans="3:4" x14ac:dyDescent="0.35">
      <c r="C13964" s="3" t="s">
        <v>2966</v>
      </c>
      <c r="D13964" s="26">
        <v>0</v>
      </c>
    </row>
    <row r="13965" spans="3:4" x14ac:dyDescent="0.35">
      <c r="C13965" s="3" t="s">
        <v>5091</v>
      </c>
      <c r="D13965" s="26">
        <v>0</v>
      </c>
    </row>
    <row r="13966" spans="3:4" x14ac:dyDescent="0.35">
      <c r="C13966" s="3" t="s">
        <v>2967</v>
      </c>
      <c r="D13966" s="26">
        <v>0</v>
      </c>
    </row>
    <row r="13967" spans="3:4" x14ac:dyDescent="0.35">
      <c r="C13967" s="3" t="s">
        <v>5123</v>
      </c>
      <c r="D13967" s="26">
        <v>0</v>
      </c>
    </row>
    <row r="13968" spans="3:4" x14ac:dyDescent="0.35">
      <c r="C13968" s="3" t="s">
        <v>2968</v>
      </c>
      <c r="D13968" s="26">
        <v>0</v>
      </c>
    </row>
    <row r="13969" spans="3:4" x14ac:dyDescent="0.35">
      <c r="C13969" s="3" t="s">
        <v>5155</v>
      </c>
      <c r="D13969" s="26">
        <v>0</v>
      </c>
    </row>
    <row r="13970" spans="3:4" x14ac:dyDescent="0.35">
      <c r="C13970" s="3" t="s">
        <v>2969</v>
      </c>
      <c r="D13970" s="26">
        <v>0</v>
      </c>
    </row>
    <row r="13971" spans="3:4" x14ac:dyDescent="0.35">
      <c r="C13971" s="3" t="s">
        <v>4043</v>
      </c>
      <c r="D13971" s="26">
        <v>0</v>
      </c>
    </row>
    <row r="13972" spans="3:4" x14ac:dyDescent="0.35">
      <c r="C13972" s="3" t="s">
        <v>2970</v>
      </c>
      <c r="D13972" s="26">
        <v>0</v>
      </c>
    </row>
    <row r="13973" spans="3:4" x14ac:dyDescent="0.35">
      <c r="C13973" s="3" t="s">
        <v>4059</v>
      </c>
      <c r="D13973" s="26">
        <v>0</v>
      </c>
    </row>
    <row r="13974" spans="3:4" x14ac:dyDescent="0.35">
      <c r="C13974" s="3" t="s">
        <v>2971</v>
      </c>
      <c r="D13974" s="26">
        <v>0</v>
      </c>
    </row>
    <row r="13975" spans="3:4" x14ac:dyDescent="0.35">
      <c r="C13975" s="3" t="s">
        <v>4075</v>
      </c>
      <c r="D13975" s="26">
        <v>0</v>
      </c>
    </row>
    <row r="13976" spans="3:4" x14ac:dyDescent="0.35">
      <c r="C13976" s="3" t="s">
        <v>2972</v>
      </c>
      <c r="D13976" s="26">
        <v>0</v>
      </c>
    </row>
    <row r="13977" spans="3:4" x14ac:dyDescent="0.35">
      <c r="C13977" s="3" t="s">
        <v>4091</v>
      </c>
      <c r="D13977" s="26">
        <v>0</v>
      </c>
    </row>
    <row r="13978" spans="3:4" x14ac:dyDescent="0.35">
      <c r="C13978" s="3" t="s">
        <v>2973</v>
      </c>
      <c r="D13978" s="26">
        <v>0</v>
      </c>
    </row>
    <row r="13979" spans="3:4" x14ac:dyDescent="0.35">
      <c r="C13979" s="3" t="s">
        <v>4107</v>
      </c>
      <c r="D13979" s="26">
        <v>0</v>
      </c>
    </row>
    <row r="13980" spans="3:4" x14ac:dyDescent="0.35">
      <c r="C13980" s="3" t="s">
        <v>2974</v>
      </c>
      <c r="D13980" s="26">
        <v>0</v>
      </c>
    </row>
    <row r="13981" spans="3:4" x14ac:dyDescent="0.35">
      <c r="C13981" s="3" t="s">
        <v>4123</v>
      </c>
      <c r="D13981" s="26">
        <v>0</v>
      </c>
    </row>
    <row r="13982" spans="3:4" x14ac:dyDescent="0.35">
      <c r="C13982" s="3" t="s">
        <v>2975</v>
      </c>
      <c r="D13982" s="26">
        <v>0</v>
      </c>
    </row>
    <row r="13983" spans="3:4" x14ac:dyDescent="0.35">
      <c r="C13983" s="3" t="s">
        <v>4139</v>
      </c>
      <c r="D13983" s="26">
        <v>0</v>
      </c>
    </row>
    <row r="13984" spans="3:4" x14ac:dyDescent="0.35">
      <c r="C13984" s="3" t="s">
        <v>2976</v>
      </c>
      <c r="D13984" s="26">
        <v>0</v>
      </c>
    </row>
    <row r="13985" spans="3:4" x14ac:dyDescent="0.35">
      <c r="C13985" s="3" t="s">
        <v>4155</v>
      </c>
      <c r="D13985" s="26">
        <v>0</v>
      </c>
    </row>
    <row r="13986" spans="3:4" x14ac:dyDescent="0.35">
      <c r="C13986" s="3" t="s">
        <v>2977</v>
      </c>
      <c r="D13986" s="26">
        <v>0</v>
      </c>
    </row>
    <row r="13987" spans="3:4" x14ac:dyDescent="0.35">
      <c r="C13987" s="3" t="s">
        <v>4171</v>
      </c>
      <c r="D13987" s="26">
        <v>0</v>
      </c>
    </row>
    <row r="13988" spans="3:4" x14ac:dyDescent="0.35">
      <c r="C13988" s="3" t="s">
        <v>2978</v>
      </c>
      <c r="D13988" s="26">
        <v>0</v>
      </c>
    </row>
    <row r="13989" spans="3:4" x14ac:dyDescent="0.35">
      <c r="C13989" s="3" t="s">
        <v>4187</v>
      </c>
      <c r="D13989" s="26">
        <v>0</v>
      </c>
    </row>
    <row r="13990" spans="3:4" x14ac:dyDescent="0.35">
      <c r="C13990" s="3" t="s">
        <v>2979</v>
      </c>
      <c r="D13990" s="26">
        <v>0</v>
      </c>
    </row>
    <row r="13991" spans="3:4" x14ac:dyDescent="0.35">
      <c r="C13991" s="3" t="s">
        <v>4203</v>
      </c>
      <c r="D13991" s="26">
        <v>0</v>
      </c>
    </row>
    <row r="13992" spans="3:4" x14ac:dyDescent="0.35">
      <c r="C13992" s="3" t="s">
        <v>2980</v>
      </c>
      <c r="D13992" s="26">
        <v>0</v>
      </c>
    </row>
    <row r="13993" spans="3:4" x14ac:dyDescent="0.35">
      <c r="C13993" s="3" t="s">
        <v>4219</v>
      </c>
      <c r="D13993" s="26">
        <v>0</v>
      </c>
    </row>
    <row r="13994" spans="3:4" x14ac:dyDescent="0.35">
      <c r="C13994" s="3" t="s">
        <v>2981</v>
      </c>
      <c r="D13994" s="26">
        <v>0</v>
      </c>
    </row>
    <row r="13995" spans="3:4" x14ac:dyDescent="0.35">
      <c r="C13995" s="3" t="s">
        <v>4235</v>
      </c>
      <c r="D13995" s="26">
        <v>0</v>
      </c>
    </row>
    <row r="13996" spans="3:4" x14ac:dyDescent="0.35">
      <c r="C13996" s="3" t="s">
        <v>2982</v>
      </c>
      <c r="D13996" s="26">
        <v>0</v>
      </c>
    </row>
    <row r="13997" spans="3:4" x14ac:dyDescent="0.35">
      <c r="C13997" s="3" t="s">
        <v>4251</v>
      </c>
      <c r="D13997" s="26">
        <v>0</v>
      </c>
    </row>
    <row r="13998" spans="3:4" x14ac:dyDescent="0.35">
      <c r="C13998" s="3" t="s">
        <v>2983</v>
      </c>
      <c r="D13998" s="26">
        <v>0</v>
      </c>
    </row>
    <row r="13999" spans="3:4" x14ac:dyDescent="0.35">
      <c r="C13999" s="3" t="s">
        <v>4267</v>
      </c>
      <c r="D13999" s="26">
        <v>0</v>
      </c>
    </row>
    <row r="14000" spans="3:4" x14ac:dyDescent="0.35">
      <c r="C14000" s="3" t="s">
        <v>2984</v>
      </c>
      <c r="D14000" s="26">
        <v>0</v>
      </c>
    </row>
    <row r="14001" spans="3:4" x14ac:dyDescent="0.35">
      <c r="C14001" s="3" t="s">
        <v>4283</v>
      </c>
      <c r="D14001" s="26">
        <v>0</v>
      </c>
    </row>
    <row r="14002" spans="3:4" x14ac:dyDescent="0.35">
      <c r="C14002" s="3" t="s">
        <v>2985</v>
      </c>
      <c r="D14002" s="26">
        <v>0</v>
      </c>
    </row>
    <row r="14003" spans="3:4" x14ac:dyDescent="0.35">
      <c r="C14003" s="3" t="s">
        <v>4299</v>
      </c>
      <c r="D14003" s="26">
        <v>0</v>
      </c>
    </row>
    <row r="14004" spans="3:4" x14ac:dyDescent="0.35">
      <c r="C14004" s="3" t="s">
        <v>2986</v>
      </c>
      <c r="D14004" s="26">
        <v>0</v>
      </c>
    </row>
    <row r="14005" spans="3:4" x14ac:dyDescent="0.35">
      <c r="C14005" s="3" t="s">
        <v>4315</v>
      </c>
      <c r="D14005" s="26">
        <v>0</v>
      </c>
    </row>
    <row r="14006" spans="3:4" x14ac:dyDescent="0.35">
      <c r="C14006" s="3" t="s">
        <v>2987</v>
      </c>
      <c r="D14006" s="26">
        <v>0</v>
      </c>
    </row>
    <row r="14007" spans="3:4" x14ac:dyDescent="0.35">
      <c r="C14007" s="3" t="s">
        <v>4331</v>
      </c>
      <c r="D14007" s="26">
        <v>0</v>
      </c>
    </row>
    <row r="14008" spans="3:4" x14ac:dyDescent="0.35">
      <c r="C14008" s="3" t="s">
        <v>2988</v>
      </c>
      <c r="D14008" s="26">
        <v>0</v>
      </c>
    </row>
    <row r="14009" spans="3:4" x14ac:dyDescent="0.35">
      <c r="C14009" s="3" t="s">
        <v>4347</v>
      </c>
      <c r="D14009" s="26">
        <v>0</v>
      </c>
    </row>
    <row r="14010" spans="3:4" x14ac:dyDescent="0.35">
      <c r="C14010" s="3" t="s">
        <v>2989</v>
      </c>
      <c r="D14010" s="26">
        <v>0</v>
      </c>
    </row>
    <row r="14011" spans="3:4" x14ac:dyDescent="0.35">
      <c r="C14011" s="3" t="s">
        <v>4363</v>
      </c>
      <c r="D14011" s="26">
        <v>0</v>
      </c>
    </row>
    <row r="14012" spans="3:4" x14ac:dyDescent="0.35">
      <c r="C14012" s="3" t="s">
        <v>2990</v>
      </c>
      <c r="D14012" s="26">
        <v>0</v>
      </c>
    </row>
    <row r="14013" spans="3:4" x14ac:dyDescent="0.35">
      <c r="C14013" s="3" t="s">
        <v>4379</v>
      </c>
      <c r="D14013" s="26">
        <v>0</v>
      </c>
    </row>
    <row r="14014" spans="3:4" x14ac:dyDescent="0.35">
      <c r="C14014" s="3" t="s">
        <v>2991</v>
      </c>
      <c r="D14014" s="26">
        <v>0</v>
      </c>
    </row>
    <row r="14015" spans="3:4" x14ac:dyDescent="0.35">
      <c r="C14015" s="3" t="s">
        <v>4395</v>
      </c>
      <c r="D14015" s="26">
        <v>0</v>
      </c>
    </row>
    <row r="14016" spans="3:4" x14ac:dyDescent="0.35">
      <c r="C14016" s="3" t="s">
        <v>2992</v>
      </c>
      <c r="D14016" s="26">
        <v>0</v>
      </c>
    </row>
    <row r="14017" spans="3:4" x14ac:dyDescent="0.35">
      <c r="C14017" s="3" t="s">
        <v>4411</v>
      </c>
      <c r="D14017" s="26">
        <v>0</v>
      </c>
    </row>
    <row r="14018" spans="3:4" x14ac:dyDescent="0.35">
      <c r="C14018" s="3" t="s">
        <v>2993</v>
      </c>
      <c r="D14018" s="26">
        <v>0</v>
      </c>
    </row>
    <row r="14019" spans="3:4" x14ac:dyDescent="0.35">
      <c r="C14019" s="3" t="s">
        <v>4427</v>
      </c>
      <c r="D14019" s="26">
        <v>0</v>
      </c>
    </row>
    <row r="14020" spans="3:4" x14ac:dyDescent="0.35">
      <c r="C14020" s="3" t="s">
        <v>2994</v>
      </c>
      <c r="D14020" s="26">
        <v>0</v>
      </c>
    </row>
    <row r="14021" spans="3:4" x14ac:dyDescent="0.35">
      <c r="C14021" s="3" t="s">
        <v>4443</v>
      </c>
      <c r="D14021" s="26">
        <v>0</v>
      </c>
    </row>
    <row r="14022" spans="3:4" x14ac:dyDescent="0.35">
      <c r="C14022" s="3" t="s">
        <v>2995</v>
      </c>
      <c r="D14022" s="26">
        <v>0</v>
      </c>
    </row>
    <row r="14023" spans="3:4" x14ac:dyDescent="0.35">
      <c r="C14023" s="3" t="s">
        <v>4459</v>
      </c>
      <c r="D14023" s="26">
        <v>0</v>
      </c>
    </row>
    <row r="14024" spans="3:4" x14ac:dyDescent="0.35">
      <c r="C14024" s="3" t="s">
        <v>2996</v>
      </c>
      <c r="D14024" s="26">
        <v>0</v>
      </c>
    </row>
    <row r="14025" spans="3:4" x14ac:dyDescent="0.35">
      <c r="C14025" s="3" t="s">
        <v>4475</v>
      </c>
      <c r="D14025" s="26">
        <v>0</v>
      </c>
    </row>
    <row r="14026" spans="3:4" x14ac:dyDescent="0.35">
      <c r="C14026" s="3" t="s">
        <v>2997</v>
      </c>
      <c r="D14026" s="26">
        <v>0</v>
      </c>
    </row>
    <row r="14027" spans="3:4" x14ac:dyDescent="0.35">
      <c r="C14027" s="3" t="s">
        <v>4491</v>
      </c>
      <c r="D14027" s="26">
        <v>0</v>
      </c>
    </row>
    <row r="14028" spans="3:4" x14ac:dyDescent="0.35">
      <c r="C14028" s="3" t="s">
        <v>2998</v>
      </c>
      <c r="D14028" s="26">
        <v>0</v>
      </c>
    </row>
    <row r="14029" spans="3:4" x14ac:dyDescent="0.35">
      <c r="C14029" s="3" t="s">
        <v>4507</v>
      </c>
      <c r="D14029" s="26">
        <v>0</v>
      </c>
    </row>
    <row r="14030" spans="3:4" x14ac:dyDescent="0.35">
      <c r="C14030" s="3" t="s">
        <v>2999</v>
      </c>
      <c r="D14030" s="26">
        <v>0</v>
      </c>
    </row>
    <row r="14031" spans="3:4" x14ac:dyDescent="0.35">
      <c r="C14031" s="3" t="s">
        <v>4523</v>
      </c>
      <c r="D14031" s="26">
        <v>0</v>
      </c>
    </row>
    <row r="14032" spans="3:4" x14ac:dyDescent="0.35">
      <c r="C14032" s="3" t="s">
        <v>3000</v>
      </c>
      <c r="D14032" s="26">
        <v>0</v>
      </c>
    </row>
    <row r="14033" spans="3:4" x14ac:dyDescent="0.35">
      <c r="C14033" s="3" t="s">
        <v>4539</v>
      </c>
      <c r="D14033" s="26">
        <v>0</v>
      </c>
    </row>
    <row r="14034" spans="3:4" x14ac:dyDescent="0.35">
      <c r="C14034" s="3" t="s">
        <v>3001</v>
      </c>
      <c r="D14034" s="26">
        <v>0</v>
      </c>
    </row>
    <row r="14035" spans="3:4" x14ac:dyDescent="0.35">
      <c r="C14035" s="3" t="s">
        <v>4555</v>
      </c>
      <c r="D14035" s="26">
        <v>0</v>
      </c>
    </row>
    <row r="14036" spans="3:4" x14ac:dyDescent="0.35">
      <c r="C14036" s="3" t="s">
        <v>3002</v>
      </c>
      <c r="D14036" s="26">
        <v>0</v>
      </c>
    </row>
    <row r="14037" spans="3:4" x14ac:dyDescent="0.35">
      <c r="C14037" s="3" t="s">
        <v>4571</v>
      </c>
      <c r="D14037" s="26">
        <v>0</v>
      </c>
    </row>
    <row r="14038" spans="3:4" x14ac:dyDescent="0.35">
      <c r="C14038" s="3" t="s">
        <v>3003</v>
      </c>
      <c r="D14038" s="26">
        <v>0</v>
      </c>
    </row>
    <row r="14039" spans="3:4" x14ac:dyDescent="0.35">
      <c r="C14039" s="3" t="s">
        <v>2894</v>
      </c>
      <c r="D14039" s="26">
        <v>0</v>
      </c>
    </row>
    <row r="14040" spans="3:4" x14ac:dyDescent="0.35">
      <c r="C14040" s="3" t="s">
        <v>3004</v>
      </c>
      <c r="D14040" s="26">
        <v>0</v>
      </c>
    </row>
    <row r="14041" spans="3:4" x14ac:dyDescent="0.35">
      <c r="C14041" s="3" t="s">
        <v>4603</v>
      </c>
      <c r="D14041" s="26">
        <v>0</v>
      </c>
    </row>
    <row r="14042" spans="3:4" x14ac:dyDescent="0.35">
      <c r="C14042" s="3" t="s">
        <v>3005</v>
      </c>
      <c r="D14042" s="26">
        <v>0</v>
      </c>
    </row>
    <row r="14043" spans="3:4" x14ac:dyDescent="0.35">
      <c r="C14043" s="3" t="s">
        <v>4619</v>
      </c>
      <c r="D14043" s="26">
        <v>0</v>
      </c>
    </row>
    <row r="14044" spans="3:4" x14ac:dyDescent="0.35">
      <c r="C14044" s="3" t="s">
        <v>3006</v>
      </c>
      <c r="D14044" s="26">
        <v>0</v>
      </c>
    </row>
    <row r="14045" spans="3:4" x14ac:dyDescent="0.35">
      <c r="C14045" s="3" t="s">
        <v>4635</v>
      </c>
      <c r="D14045" s="26">
        <v>0</v>
      </c>
    </row>
    <row r="14046" spans="3:4" x14ac:dyDescent="0.35">
      <c r="C14046" s="3" t="s">
        <v>3007</v>
      </c>
      <c r="D14046" s="26">
        <v>0</v>
      </c>
    </row>
    <row r="14047" spans="3:4" x14ac:dyDescent="0.35">
      <c r="C14047" s="3" t="s">
        <v>4651</v>
      </c>
      <c r="D14047" s="26">
        <v>0</v>
      </c>
    </row>
    <row r="14048" spans="3:4" x14ac:dyDescent="0.35">
      <c r="C14048" s="3" t="s">
        <v>3008</v>
      </c>
      <c r="D14048" s="26">
        <v>0</v>
      </c>
    </row>
    <row r="14049" spans="3:4" x14ac:dyDescent="0.35">
      <c r="C14049" s="3" t="s">
        <v>4667</v>
      </c>
      <c r="D14049" s="26">
        <v>0</v>
      </c>
    </row>
    <row r="14050" spans="3:4" x14ac:dyDescent="0.35">
      <c r="C14050" s="3" t="s">
        <v>3009</v>
      </c>
      <c r="D14050" s="26">
        <v>0</v>
      </c>
    </row>
    <row r="14051" spans="3:4" x14ac:dyDescent="0.35">
      <c r="C14051" s="3" t="s">
        <v>4683</v>
      </c>
      <c r="D14051" s="26">
        <v>0</v>
      </c>
    </row>
    <row r="14052" spans="3:4" x14ac:dyDescent="0.35">
      <c r="C14052" s="3" t="s">
        <v>3010</v>
      </c>
      <c r="D14052" s="26">
        <v>0</v>
      </c>
    </row>
    <row r="14053" spans="3:4" x14ac:dyDescent="0.35">
      <c r="C14053" s="3" t="s">
        <v>4699</v>
      </c>
      <c r="D14053" s="26">
        <v>0</v>
      </c>
    </row>
    <row r="14054" spans="3:4" x14ac:dyDescent="0.35">
      <c r="C14054" s="3" t="s">
        <v>3011</v>
      </c>
      <c r="D14054" s="26">
        <v>0</v>
      </c>
    </row>
    <row r="14055" spans="3:4" x14ac:dyDescent="0.35">
      <c r="C14055" s="3" t="s">
        <v>4715</v>
      </c>
      <c r="D14055" s="26">
        <v>0</v>
      </c>
    </row>
    <row r="14056" spans="3:4" x14ac:dyDescent="0.35">
      <c r="C14056" s="3" t="s">
        <v>3012</v>
      </c>
      <c r="D14056" s="26">
        <v>0</v>
      </c>
    </row>
    <row r="14057" spans="3:4" x14ac:dyDescent="0.35">
      <c r="C14057" s="3" t="s">
        <v>4731</v>
      </c>
      <c r="D14057" s="26">
        <v>0</v>
      </c>
    </row>
    <row r="14058" spans="3:4" x14ac:dyDescent="0.35">
      <c r="C14058" s="3" t="s">
        <v>3013</v>
      </c>
      <c r="D14058" s="26">
        <v>0</v>
      </c>
    </row>
    <row r="14059" spans="3:4" x14ac:dyDescent="0.35">
      <c r="C14059" s="3" t="s">
        <v>4747</v>
      </c>
      <c r="D14059" s="26">
        <v>0</v>
      </c>
    </row>
    <row r="14060" spans="3:4" x14ac:dyDescent="0.35">
      <c r="C14060" s="3" t="s">
        <v>3014</v>
      </c>
      <c r="D14060" s="26">
        <v>0</v>
      </c>
    </row>
    <row r="14061" spans="3:4" x14ac:dyDescent="0.35">
      <c r="C14061" s="3" t="s">
        <v>4763</v>
      </c>
      <c r="D14061" s="26">
        <v>0</v>
      </c>
    </row>
    <row r="14062" spans="3:4" x14ac:dyDescent="0.35">
      <c r="C14062" s="3" t="s">
        <v>3015</v>
      </c>
      <c r="D14062" s="26">
        <v>0</v>
      </c>
    </row>
    <row r="14063" spans="3:4" x14ac:dyDescent="0.35">
      <c r="C14063" s="3" t="s">
        <v>4779</v>
      </c>
      <c r="D14063" s="26">
        <v>0</v>
      </c>
    </row>
    <row r="14064" spans="3:4" x14ac:dyDescent="0.35">
      <c r="C14064" s="3" t="s">
        <v>3016</v>
      </c>
      <c r="D14064" s="26">
        <v>0</v>
      </c>
    </row>
    <row r="14065" spans="3:4" x14ac:dyDescent="0.35">
      <c r="C14065" s="3" t="s">
        <v>4795</v>
      </c>
      <c r="D14065" s="26">
        <v>0</v>
      </c>
    </row>
    <row r="14066" spans="3:4" x14ac:dyDescent="0.35">
      <c r="C14066" s="3" t="s">
        <v>3017</v>
      </c>
      <c r="D14066" s="26">
        <v>0</v>
      </c>
    </row>
    <row r="14067" spans="3:4" x14ac:dyDescent="0.35">
      <c r="C14067" s="3" t="s">
        <v>4811</v>
      </c>
      <c r="D14067" s="26">
        <v>0</v>
      </c>
    </row>
    <row r="14068" spans="3:4" x14ac:dyDescent="0.35">
      <c r="C14068" s="3" t="s">
        <v>3018</v>
      </c>
      <c r="D14068" s="26">
        <v>0</v>
      </c>
    </row>
    <row r="14069" spans="3:4" x14ac:dyDescent="0.35">
      <c r="C14069" s="3" t="s">
        <v>4827</v>
      </c>
      <c r="D14069" s="26">
        <v>0</v>
      </c>
    </row>
    <row r="14070" spans="3:4" x14ac:dyDescent="0.35">
      <c r="C14070" s="3" t="s">
        <v>3019</v>
      </c>
      <c r="D14070" s="26">
        <v>0</v>
      </c>
    </row>
    <row r="14071" spans="3:4" x14ac:dyDescent="0.35">
      <c r="C14071" s="3" t="s">
        <v>4843</v>
      </c>
      <c r="D14071" s="26">
        <v>0</v>
      </c>
    </row>
    <row r="14072" spans="3:4" x14ac:dyDescent="0.35">
      <c r="C14072" s="3" t="s">
        <v>3020</v>
      </c>
      <c r="D14072" s="26">
        <v>0</v>
      </c>
    </row>
    <row r="14073" spans="3:4" x14ac:dyDescent="0.35">
      <c r="C14073" s="3" t="s">
        <v>4859</v>
      </c>
      <c r="D14073" s="26">
        <v>0</v>
      </c>
    </row>
    <row r="14074" spans="3:4" x14ac:dyDescent="0.35">
      <c r="C14074" s="3" t="s">
        <v>3021</v>
      </c>
      <c r="D14074" s="26">
        <v>0</v>
      </c>
    </row>
    <row r="14075" spans="3:4" x14ac:dyDescent="0.35">
      <c r="C14075" s="3" t="s">
        <v>4875</v>
      </c>
      <c r="D14075" s="26">
        <v>0</v>
      </c>
    </row>
    <row r="14076" spans="3:4" x14ac:dyDescent="0.35">
      <c r="C14076" s="3" t="s">
        <v>3022</v>
      </c>
      <c r="D14076" s="26">
        <v>0</v>
      </c>
    </row>
    <row r="14077" spans="3:4" x14ac:dyDescent="0.35">
      <c r="C14077" s="3" t="s">
        <v>4891</v>
      </c>
      <c r="D14077" s="26">
        <v>0</v>
      </c>
    </row>
    <row r="14078" spans="3:4" x14ac:dyDescent="0.35">
      <c r="C14078" s="3" t="s">
        <v>3023</v>
      </c>
      <c r="D14078" s="26">
        <v>0</v>
      </c>
    </row>
    <row r="14079" spans="3:4" x14ac:dyDescent="0.35">
      <c r="C14079" s="3" t="s">
        <v>4907</v>
      </c>
      <c r="D14079" s="26">
        <v>0</v>
      </c>
    </row>
    <row r="14080" spans="3:4" x14ac:dyDescent="0.35">
      <c r="C14080" s="3" t="s">
        <v>3024</v>
      </c>
      <c r="D14080" s="26">
        <v>0</v>
      </c>
    </row>
    <row r="14081" spans="3:4" x14ac:dyDescent="0.35">
      <c r="C14081" s="3" t="s">
        <v>4923</v>
      </c>
      <c r="D14081" s="26">
        <v>0</v>
      </c>
    </row>
    <row r="14082" spans="3:4" x14ac:dyDescent="0.35">
      <c r="C14082" s="3" t="s">
        <v>3025</v>
      </c>
      <c r="D14082" s="26">
        <v>0</v>
      </c>
    </row>
    <row r="14083" spans="3:4" x14ac:dyDescent="0.35">
      <c r="C14083" s="3" t="s">
        <v>4939</v>
      </c>
      <c r="D14083" s="26">
        <v>0</v>
      </c>
    </row>
    <row r="14084" spans="3:4" x14ac:dyDescent="0.35">
      <c r="C14084" s="3" t="s">
        <v>3026</v>
      </c>
      <c r="D14084" s="26">
        <v>0</v>
      </c>
    </row>
    <row r="14085" spans="3:4" x14ac:dyDescent="0.35">
      <c r="C14085" s="3" t="s">
        <v>4955</v>
      </c>
      <c r="D14085" s="26">
        <v>0</v>
      </c>
    </row>
    <row r="14086" spans="3:4" x14ac:dyDescent="0.35">
      <c r="C14086" s="3" t="s">
        <v>3027</v>
      </c>
      <c r="D14086" s="26">
        <v>0</v>
      </c>
    </row>
    <row r="14087" spans="3:4" x14ac:dyDescent="0.35">
      <c r="C14087" s="3" t="s">
        <v>4971</v>
      </c>
      <c r="D14087" s="26">
        <v>0</v>
      </c>
    </row>
    <row r="14088" spans="3:4" x14ac:dyDescent="0.35">
      <c r="C14088" s="3" t="s">
        <v>3028</v>
      </c>
      <c r="D14088" s="26">
        <v>0</v>
      </c>
    </row>
    <row r="14089" spans="3:4" x14ac:dyDescent="0.35">
      <c r="C14089" s="3" t="s">
        <v>4987</v>
      </c>
      <c r="D14089" s="26">
        <v>0</v>
      </c>
    </row>
    <row r="14090" spans="3:4" x14ac:dyDescent="0.35">
      <c r="C14090" s="3" t="s">
        <v>3029</v>
      </c>
      <c r="D14090" s="26">
        <v>0</v>
      </c>
    </row>
    <row r="14091" spans="3:4" x14ac:dyDescent="0.35">
      <c r="C14091" s="3" t="s">
        <v>5003</v>
      </c>
      <c r="D14091" s="26">
        <v>0</v>
      </c>
    </row>
    <row r="14092" spans="3:4" x14ac:dyDescent="0.35">
      <c r="C14092" s="3" t="s">
        <v>3030</v>
      </c>
      <c r="D14092" s="26">
        <v>0</v>
      </c>
    </row>
    <row r="14093" spans="3:4" x14ac:dyDescent="0.35">
      <c r="C14093" s="3" t="s">
        <v>5019</v>
      </c>
      <c r="D14093" s="26">
        <v>0</v>
      </c>
    </row>
    <row r="14094" spans="3:4" x14ac:dyDescent="0.35">
      <c r="C14094" s="3" t="s">
        <v>3031</v>
      </c>
      <c r="D14094" s="26">
        <v>0</v>
      </c>
    </row>
    <row r="14095" spans="3:4" x14ac:dyDescent="0.35">
      <c r="C14095" s="3" t="s">
        <v>5035</v>
      </c>
      <c r="D14095" s="26">
        <v>0</v>
      </c>
    </row>
    <row r="14096" spans="3:4" x14ac:dyDescent="0.35">
      <c r="C14096" s="3" t="s">
        <v>3032</v>
      </c>
      <c r="D14096" s="26">
        <v>0</v>
      </c>
    </row>
    <row r="14097" spans="3:4" x14ac:dyDescent="0.35">
      <c r="C14097" s="3" t="s">
        <v>5051</v>
      </c>
      <c r="D14097" s="26">
        <v>0</v>
      </c>
    </row>
    <row r="14098" spans="3:4" x14ac:dyDescent="0.35">
      <c r="C14098" s="3" t="s">
        <v>3033</v>
      </c>
      <c r="D14098" s="26">
        <v>0</v>
      </c>
    </row>
    <row r="14099" spans="3:4" x14ac:dyDescent="0.35">
      <c r="C14099" s="3" t="s">
        <v>5067</v>
      </c>
      <c r="D14099" s="26">
        <v>0</v>
      </c>
    </row>
    <row r="14100" spans="3:4" x14ac:dyDescent="0.35">
      <c r="C14100" s="3" t="s">
        <v>3034</v>
      </c>
      <c r="D14100" s="26">
        <v>0</v>
      </c>
    </row>
    <row r="14101" spans="3:4" x14ac:dyDescent="0.35">
      <c r="C14101" s="3" t="s">
        <v>5083</v>
      </c>
      <c r="D14101" s="26">
        <v>0</v>
      </c>
    </row>
    <row r="14102" spans="3:4" x14ac:dyDescent="0.35">
      <c r="C14102" s="3" t="s">
        <v>3035</v>
      </c>
      <c r="D14102" s="26">
        <v>0</v>
      </c>
    </row>
    <row r="14103" spans="3:4" x14ac:dyDescent="0.35">
      <c r="C14103" s="3" t="s">
        <v>5099</v>
      </c>
      <c r="D14103" s="26">
        <v>0</v>
      </c>
    </row>
    <row r="14104" spans="3:4" x14ac:dyDescent="0.35">
      <c r="C14104" s="3" t="s">
        <v>3036</v>
      </c>
      <c r="D14104" s="26">
        <v>0</v>
      </c>
    </row>
    <row r="14105" spans="3:4" x14ac:dyDescent="0.35">
      <c r="C14105" s="3" t="s">
        <v>5115</v>
      </c>
      <c r="D14105" s="26">
        <v>0</v>
      </c>
    </row>
    <row r="14106" spans="3:4" x14ac:dyDescent="0.35">
      <c r="C14106" s="3" t="s">
        <v>3037</v>
      </c>
      <c r="D14106" s="26">
        <v>0</v>
      </c>
    </row>
    <row r="14107" spans="3:4" x14ac:dyDescent="0.35">
      <c r="C14107" s="3" t="s">
        <v>5131</v>
      </c>
      <c r="D14107" s="26">
        <v>0</v>
      </c>
    </row>
    <row r="14108" spans="3:4" x14ac:dyDescent="0.35">
      <c r="C14108" s="3" t="s">
        <v>3038</v>
      </c>
      <c r="D14108" s="26">
        <v>0</v>
      </c>
    </row>
    <row r="14109" spans="3:4" x14ac:dyDescent="0.35">
      <c r="C14109" s="3" t="s">
        <v>5147</v>
      </c>
      <c r="D14109" s="26">
        <v>0</v>
      </c>
    </row>
    <row r="14110" spans="3:4" x14ac:dyDescent="0.35">
      <c r="C14110" s="3" t="s">
        <v>3039</v>
      </c>
      <c r="D14110" s="26">
        <v>0</v>
      </c>
    </row>
    <row r="14111" spans="3:4" x14ac:dyDescent="0.35">
      <c r="C14111" s="3" t="s">
        <v>5163</v>
      </c>
      <c r="D14111" s="26">
        <v>0</v>
      </c>
    </row>
    <row r="14112" spans="3:4" x14ac:dyDescent="0.35">
      <c r="C14112" s="3" t="s">
        <v>3040</v>
      </c>
      <c r="D14112" s="26">
        <v>0</v>
      </c>
    </row>
    <row r="14113" spans="3:4" x14ac:dyDescent="0.35">
      <c r="C14113" s="3" t="s">
        <v>5179</v>
      </c>
      <c r="D14113" s="26">
        <v>0</v>
      </c>
    </row>
    <row r="14114" spans="3:4" x14ac:dyDescent="0.35">
      <c r="C14114" s="3" t="s">
        <v>3041</v>
      </c>
      <c r="D14114" s="26">
        <v>0</v>
      </c>
    </row>
    <row r="14115" spans="3:4" x14ac:dyDescent="0.35">
      <c r="C14115" s="3" t="s">
        <v>4047</v>
      </c>
      <c r="D14115" s="26">
        <v>0</v>
      </c>
    </row>
    <row r="14116" spans="3:4" x14ac:dyDescent="0.35">
      <c r="C14116" s="3" t="s">
        <v>3042</v>
      </c>
      <c r="D14116" s="26">
        <v>0</v>
      </c>
    </row>
    <row r="14117" spans="3:4" x14ac:dyDescent="0.35">
      <c r="C14117" s="3" t="s">
        <v>4055</v>
      </c>
      <c r="D14117" s="26">
        <v>0</v>
      </c>
    </row>
    <row r="14118" spans="3:4" x14ac:dyDescent="0.35">
      <c r="C14118" s="3" t="s">
        <v>3043</v>
      </c>
      <c r="D14118" s="26">
        <v>0</v>
      </c>
    </row>
    <row r="14119" spans="3:4" x14ac:dyDescent="0.35">
      <c r="C14119" s="3" t="s">
        <v>4063</v>
      </c>
      <c r="D14119" s="26">
        <v>0</v>
      </c>
    </row>
    <row r="14120" spans="3:4" x14ac:dyDescent="0.35">
      <c r="C14120" s="3" t="s">
        <v>3044</v>
      </c>
      <c r="D14120" s="26">
        <v>0</v>
      </c>
    </row>
    <row r="14121" spans="3:4" x14ac:dyDescent="0.35">
      <c r="C14121" s="3" t="s">
        <v>4071</v>
      </c>
      <c r="D14121" s="26">
        <v>0</v>
      </c>
    </row>
    <row r="14122" spans="3:4" x14ac:dyDescent="0.35">
      <c r="C14122" s="3" t="s">
        <v>3045</v>
      </c>
      <c r="D14122" s="26">
        <v>0</v>
      </c>
    </row>
    <row r="14123" spans="3:4" x14ac:dyDescent="0.35">
      <c r="C14123" s="3" t="s">
        <v>4079</v>
      </c>
      <c r="D14123" s="26">
        <v>0</v>
      </c>
    </row>
    <row r="14124" spans="3:4" x14ac:dyDescent="0.35">
      <c r="C14124" s="3" t="s">
        <v>3046</v>
      </c>
      <c r="D14124" s="26">
        <v>0</v>
      </c>
    </row>
    <row r="14125" spans="3:4" x14ac:dyDescent="0.35">
      <c r="C14125" s="3" t="s">
        <v>4087</v>
      </c>
      <c r="D14125" s="26">
        <v>0</v>
      </c>
    </row>
    <row r="14126" spans="3:4" x14ac:dyDescent="0.35">
      <c r="C14126" s="3" t="s">
        <v>3047</v>
      </c>
      <c r="D14126" s="26">
        <v>0</v>
      </c>
    </row>
    <row r="14127" spans="3:4" x14ac:dyDescent="0.35">
      <c r="C14127" s="3" t="s">
        <v>4095</v>
      </c>
      <c r="D14127" s="26">
        <v>0</v>
      </c>
    </row>
    <row r="14128" spans="3:4" x14ac:dyDescent="0.35">
      <c r="C14128" s="3" t="s">
        <v>3048</v>
      </c>
      <c r="D14128" s="26">
        <v>0</v>
      </c>
    </row>
    <row r="14129" spans="3:4" x14ac:dyDescent="0.35">
      <c r="C14129" s="3" t="s">
        <v>4103</v>
      </c>
      <c r="D14129" s="26">
        <v>0</v>
      </c>
    </row>
    <row r="14130" spans="3:4" x14ac:dyDescent="0.35">
      <c r="C14130" s="3" t="s">
        <v>3049</v>
      </c>
      <c r="D14130" s="26">
        <v>0</v>
      </c>
    </row>
    <row r="14131" spans="3:4" x14ac:dyDescent="0.35">
      <c r="C14131" s="3" t="s">
        <v>4111</v>
      </c>
      <c r="D14131" s="26">
        <v>0</v>
      </c>
    </row>
    <row r="14132" spans="3:4" x14ac:dyDescent="0.35">
      <c r="C14132" s="3" t="s">
        <v>3050</v>
      </c>
      <c r="D14132" s="26">
        <v>0</v>
      </c>
    </row>
    <row r="14133" spans="3:4" x14ac:dyDescent="0.35">
      <c r="C14133" s="3" t="s">
        <v>4119</v>
      </c>
      <c r="D14133" s="26">
        <v>0</v>
      </c>
    </row>
    <row r="14134" spans="3:4" x14ac:dyDescent="0.35">
      <c r="C14134" s="3" t="s">
        <v>3051</v>
      </c>
      <c r="D14134" s="26">
        <v>0</v>
      </c>
    </row>
    <row r="14135" spans="3:4" x14ac:dyDescent="0.35">
      <c r="C14135" s="3" t="s">
        <v>4127</v>
      </c>
      <c r="D14135" s="26">
        <v>0</v>
      </c>
    </row>
    <row r="14136" spans="3:4" x14ac:dyDescent="0.35">
      <c r="C14136" s="3" t="s">
        <v>3052</v>
      </c>
      <c r="D14136" s="26">
        <v>0</v>
      </c>
    </row>
    <row r="14137" spans="3:4" x14ac:dyDescent="0.35">
      <c r="C14137" s="3" t="s">
        <v>4135</v>
      </c>
      <c r="D14137" s="26">
        <v>0</v>
      </c>
    </row>
    <row r="14138" spans="3:4" x14ac:dyDescent="0.35">
      <c r="C14138" s="3" t="s">
        <v>3053</v>
      </c>
      <c r="D14138" s="26">
        <v>0</v>
      </c>
    </row>
    <row r="14139" spans="3:4" x14ac:dyDescent="0.35">
      <c r="C14139" s="3" t="s">
        <v>4143</v>
      </c>
      <c r="D14139" s="26">
        <v>0</v>
      </c>
    </row>
    <row r="14140" spans="3:4" x14ac:dyDescent="0.35">
      <c r="C14140" s="3" t="s">
        <v>3054</v>
      </c>
      <c r="D14140" s="26">
        <v>0</v>
      </c>
    </row>
    <row r="14141" spans="3:4" x14ac:dyDescent="0.35">
      <c r="C14141" s="3" t="s">
        <v>4151</v>
      </c>
      <c r="D14141" s="26">
        <v>0</v>
      </c>
    </row>
    <row r="14142" spans="3:4" x14ac:dyDescent="0.35">
      <c r="C14142" s="3" t="s">
        <v>3055</v>
      </c>
      <c r="D14142" s="26">
        <v>0</v>
      </c>
    </row>
    <row r="14143" spans="3:4" x14ac:dyDescent="0.35">
      <c r="C14143" s="3" t="s">
        <v>4159</v>
      </c>
      <c r="D14143" s="26">
        <v>0</v>
      </c>
    </row>
    <row r="14144" spans="3:4" x14ac:dyDescent="0.35">
      <c r="C14144" s="3" t="s">
        <v>3056</v>
      </c>
      <c r="D14144" s="26">
        <v>0</v>
      </c>
    </row>
    <row r="14145" spans="3:4" x14ac:dyDescent="0.35">
      <c r="C14145" s="3" t="s">
        <v>4167</v>
      </c>
      <c r="D14145" s="26">
        <v>0</v>
      </c>
    </row>
    <row r="14146" spans="3:4" x14ac:dyDescent="0.35">
      <c r="C14146" s="3" t="s">
        <v>3057</v>
      </c>
      <c r="D14146" s="26">
        <v>0</v>
      </c>
    </row>
    <row r="14147" spans="3:4" x14ac:dyDescent="0.35">
      <c r="C14147" s="3" t="s">
        <v>4175</v>
      </c>
      <c r="D14147" s="26">
        <v>0</v>
      </c>
    </row>
    <row r="14148" spans="3:4" x14ac:dyDescent="0.35">
      <c r="C14148" s="3" t="s">
        <v>3058</v>
      </c>
      <c r="D14148" s="26">
        <v>0</v>
      </c>
    </row>
    <row r="14149" spans="3:4" x14ac:dyDescent="0.35">
      <c r="C14149" s="3" t="s">
        <v>4183</v>
      </c>
      <c r="D14149" s="26">
        <v>0</v>
      </c>
    </row>
    <row r="14150" spans="3:4" x14ac:dyDescent="0.35">
      <c r="C14150" s="3" t="s">
        <v>3059</v>
      </c>
      <c r="D14150" s="26">
        <v>0</v>
      </c>
    </row>
    <row r="14151" spans="3:4" x14ac:dyDescent="0.35">
      <c r="C14151" s="3" t="s">
        <v>4191</v>
      </c>
      <c r="D14151" s="26">
        <v>0</v>
      </c>
    </row>
    <row r="14152" spans="3:4" x14ac:dyDescent="0.35">
      <c r="C14152" s="3" t="s">
        <v>3060</v>
      </c>
      <c r="D14152" s="26">
        <v>0</v>
      </c>
    </row>
    <row r="14153" spans="3:4" x14ac:dyDescent="0.35">
      <c r="C14153" s="3" t="s">
        <v>4199</v>
      </c>
      <c r="D14153" s="26">
        <v>0</v>
      </c>
    </row>
    <row r="14154" spans="3:4" x14ac:dyDescent="0.35">
      <c r="C14154" s="3" t="s">
        <v>3061</v>
      </c>
      <c r="D14154" s="26">
        <v>0</v>
      </c>
    </row>
    <row r="14155" spans="3:4" x14ac:dyDescent="0.35">
      <c r="C14155" s="3" t="s">
        <v>4207</v>
      </c>
      <c r="D14155" s="26">
        <v>0</v>
      </c>
    </row>
    <row r="14156" spans="3:4" x14ac:dyDescent="0.35">
      <c r="C14156" s="3" t="s">
        <v>3062</v>
      </c>
      <c r="D14156" s="26">
        <v>0</v>
      </c>
    </row>
    <row r="14157" spans="3:4" x14ac:dyDescent="0.35">
      <c r="C14157" s="3" t="s">
        <v>4215</v>
      </c>
      <c r="D14157" s="26">
        <v>0</v>
      </c>
    </row>
    <row r="14158" spans="3:4" x14ac:dyDescent="0.35">
      <c r="C14158" s="3" t="s">
        <v>3063</v>
      </c>
      <c r="D14158" s="26">
        <v>0</v>
      </c>
    </row>
    <row r="14159" spans="3:4" x14ac:dyDescent="0.35">
      <c r="C14159" s="3" t="s">
        <v>4223</v>
      </c>
      <c r="D14159" s="26">
        <v>0</v>
      </c>
    </row>
    <row r="14160" spans="3:4" x14ac:dyDescent="0.35">
      <c r="C14160" s="3" t="s">
        <v>3064</v>
      </c>
      <c r="D14160" s="26">
        <v>0</v>
      </c>
    </row>
    <row r="14161" spans="3:4" x14ac:dyDescent="0.35">
      <c r="C14161" s="3" t="s">
        <v>4231</v>
      </c>
      <c r="D14161" s="26">
        <v>0</v>
      </c>
    </row>
    <row r="14162" spans="3:4" x14ac:dyDescent="0.35">
      <c r="C14162" s="3" t="s">
        <v>3065</v>
      </c>
      <c r="D14162" s="26">
        <v>0</v>
      </c>
    </row>
    <row r="14163" spans="3:4" x14ac:dyDescent="0.35">
      <c r="C14163" s="3" t="s">
        <v>4239</v>
      </c>
      <c r="D14163" s="26">
        <v>0</v>
      </c>
    </row>
    <row r="14164" spans="3:4" x14ac:dyDescent="0.35">
      <c r="C14164" s="3" t="s">
        <v>3066</v>
      </c>
      <c r="D14164" s="26">
        <v>0</v>
      </c>
    </row>
    <row r="14165" spans="3:4" x14ac:dyDescent="0.35">
      <c r="C14165" s="3" t="s">
        <v>4247</v>
      </c>
      <c r="D14165" s="26">
        <v>0</v>
      </c>
    </row>
    <row r="14166" spans="3:4" x14ac:dyDescent="0.35">
      <c r="C14166" s="3" t="s">
        <v>3067</v>
      </c>
      <c r="D14166" s="26">
        <v>0</v>
      </c>
    </row>
    <row r="14167" spans="3:4" x14ac:dyDescent="0.35">
      <c r="C14167" s="3" t="s">
        <v>4255</v>
      </c>
      <c r="D14167" s="26">
        <v>0</v>
      </c>
    </row>
    <row r="14168" spans="3:4" x14ac:dyDescent="0.35">
      <c r="C14168" s="3" t="s">
        <v>3068</v>
      </c>
      <c r="D14168" s="26">
        <v>0</v>
      </c>
    </row>
    <row r="14169" spans="3:4" x14ac:dyDescent="0.35">
      <c r="C14169" s="3" t="s">
        <v>4263</v>
      </c>
      <c r="D14169" s="26">
        <v>0</v>
      </c>
    </row>
    <row r="14170" spans="3:4" x14ac:dyDescent="0.35">
      <c r="C14170" s="3" t="s">
        <v>3069</v>
      </c>
      <c r="D14170" s="26">
        <v>0</v>
      </c>
    </row>
    <row r="14171" spans="3:4" x14ac:dyDescent="0.35">
      <c r="C14171" s="3" t="s">
        <v>4271</v>
      </c>
      <c r="D14171" s="26">
        <v>0</v>
      </c>
    </row>
    <row r="14172" spans="3:4" x14ac:dyDescent="0.35">
      <c r="C14172" s="3" t="s">
        <v>3070</v>
      </c>
      <c r="D14172" s="26">
        <v>0</v>
      </c>
    </row>
    <row r="14173" spans="3:4" x14ac:dyDescent="0.35">
      <c r="C14173" s="3" t="s">
        <v>4279</v>
      </c>
      <c r="D14173" s="26">
        <v>0</v>
      </c>
    </row>
    <row r="14174" spans="3:4" x14ac:dyDescent="0.35">
      <c r="C14174" s="3" t="s">
        <v>3071</v>
      </c>
      <c r="D14174" s="26">
        <v>0</v>
      </c>
    </row>
    <row r="14175" spans="3:4" x14ac:dyDescent="0.35">
      <c r="C14175" s="3" t="s">
        <v>4287</v>
      </c>
      <c r="D14175" s="26">
        <v>0</v>
      </c>
    </row>
    <row r="14176" spans="3:4" x14ac:dyDescent="0.35">
      <c r="C14176" s="3" t="s">
        <v>3072</v>
      </c>
      <c r="D14176" s="26">
        <v>0</v>
      </c>
    </row>
    <row r="14177" spans="3:4" x14ac:dyDescent="0.35">
      <c r="C14177" s="3" t="s">
        <v>4295</v>
      </c>
      <c r="D14177" s="26">
        <v>0</v>
      </c>
    </row>
    <row r="14178" spans="3:4" x14ac:dyDescent="0.35">
      <c r="C14178" s="3" t="s">
        <v>3073</v>
      </c>
      <c r="D14178" s="26">
        <v>0</v>
      </c>
    </row>
    <row r="14179" spans="3:4" x14ac:dyDescent="0.35">
      <c r="C14179" s="3" t="s">
        <v>4303</v>
      </c>
      <c r="D14179" s="26">
        <v>0</v>
      </c>
    </row>
    <row r="14180" spans="3:4" x14ac:dyDescent="0.35">
      <c r="C14180" s="3" t="s">
        <v>3074</v>
      </c>
      <c r="D14180" s="26">
        <v>0</v>
      </c>
    </row>
    <row r="14181" spans="3:4" x14ac:dyDescent="0.35">
      <c r="C14181" s="3" t="s">
        <v>4311</v>
      </c>
      <c r="D14181" s="26">
        <v>0</v>
      </c>
    </row>
    <row r="14182" spans="3:4" x14ac:dyDescent="0.35">
      <c r="C14182" s="3" t="s">
        <v>3075</v>
      </c>
      <c r="D14182" s="26">
        <v>0</v>
      </c>
    </row>
    <row r="14183" spans="3:4" x14ac:dyDescent="0.35">
      <c r="C14183" s="3" t="s">
        <v>4319</v>
      </c>
      <c r="D14183" s="26">
        <v>0</v>
      </c>
    </row>
    <row r="14184" spans="3:4" x14ac:dyDescent="0.35">
      <c r="C14184" s="3" t="s">
        <v>3076</v>
      </c>
      <c r="D14184" s="26">
        <v>0</v>
      </c>
    </row>
    <row r="14185" spans="3:4" x14ac:dyDescent="0.35">
      <c r="C14185" s="3" t="s">
        <v>4327</v>
      </c>
      <c r="D14185" s="26">
        <v>0</v>
      </c>
    </row>
    <row r="14186" spans="3:4" x14ac:dyDescent="0.35">
      <c r="C14186" s="3" t="s">
        <v>3077</v>
      </c>
      <c r="D14186" s="26">
        <v>0</v>
      </c>
    </row>
    <row r="14187" spans="3:4" x14ac:dyDescent="0.35">
      <c r="C14187" s="3" t="s">
        <v>4335</v>
      </c>
      <c r="D14187" s="26">
        <v>0</v>
      </c>
    </row>
    <row r="14188" spans="3:4" x14ac:dyDescent="0.35">
      <c r="C14188" s="3" t="s">
        <v>3078</v>
      </c>
      <c r="D14188" s="26">
        <v>0</v>
      </c>
    </row>
    <row r="14189" spans="3:4" x14ac:dyDescent="0.35">
      <c r="C14189" s="3" t="s">
        <v>4343</v>
      </c>
      <c r="D14189" s="26">
        <v>0</v>
      </c>
    </row>
    <row r="14190" spans="3:4" x14ac:dyDescent="0.35">
      <c r="C14190" s="3" t="s">
        <v>3079</v>
      </c>
      <c r="D14190" s="26">
        <v>0</v>
      </c>
    </row>
    <row r="14191" spans="3:4" x14ac:dyDescent="0.35">
      <c r="C14191" s="3" t="s">
        <v>4351</v>
      </c>
      <c r="D14191" s="26">
        <v>0</v>
      </c>
    </row>
    <row r="14192" spans="3:4" x14ac:dyDescent="0.35">
      <c r="C14192" s="3" t="s">
        <v>3080</v>
      </c>
      <c r="D14192" s="26">
        <v>0</v>
      </c>
    </row>
    <row r="14193" spans="3:4" x14ac:dyDescent="0.35">
      <c r="C14193" s="3" t="s">
        <v>4359</v>
      </c>
      <c r="D14193" s="26">
        <v>0</v>
      </c>
    </row>
    <row r="14194" spans="3:4" x14ac:dyDescent="0.35">
      <c r="C14194" s="3" t="s">
        <v>3081</v>
      </c>
      <c r="D14194" s="26">
        <v>0</v>
      </c>
    </row>
    <row r="14195" spans="3:4" x14ac:dyDescent="0.35">
      <c r="C14195" s="3" t="s">
        <v>4367</v>
      </c>
      <c r="D14195" s="26">
        <v>0</v>
      </c>
    </row>
    <row r="14196" spans="3:4" x14ac:dyDescent="0.35">
      <c r="C14196" s="3" t="s">
        <v>3082</v>
      </c>
      <c r="D14196" s="26">
        <v>0</v>
      </c>
    </row>
    <row r="14197" spans="3:4" x14ac:dyDescent="0.35">
      <c r="C14197" s="3" t="s">
        <v>4375</v>
      </c>
      <c r="D14197" s="26">
        <v>0</v>
      </c>
    </row>
    <row r="14198" spans="3:4" x14ac:dyDescent="0.35">
      <c r="C14198" s="3" t="s">
        <v>3083</v>
      </c>
      <c r="D14198" s="26">
        <v>0</v>
      </c>
    </row>
    <row r="14199" spans="3:4" x14ac:dyDescent="0.35">
      <c r="C14199" s="3" t="s">
        <v>4383</v>
      </c>
      <c r="D14199" s="26">
        <v>0</v>
      </c>
    </row>
    <row r="14200" spans="3:4" x14ac:dyDescent="0.35">
      <c r="C14200" s="3" t="s">
        <v>3084</v>
      </c>
      <c r="D14200" s="26">
        <v>0</v>
      </c>
    </row>
    <row r="14201" spans="3:4" x14ac:dyDescent="0.35">
      <c r="C14201" s="3" t="s">
        <v>4391</v>
      </c>
      <c r="D14201" s="26">
        <v>0</v>
      </c>
    </row>
    <row r="14202" spans="3:4" x14ac:dyDescent="0.35">
      <c r="C14202" s="3" t="s">
        <v>3085</v>
      </c>
      <c r="D14202" s="26">
        <v>0</v>
      </c>
    </row>
    <row r="14203" spans="3:4" x14ac:dyDescent="0.35">
      <c r="C14203" s="3" t="s">
        <v>4399</v>
      </c>
      <c r="D14203" s="26">
        <v>0</v>
      </c>
    </row>
    <row r="14204" spans="3:4" x14ac:dyDescent="0.35">
      <c r="C14204" s="3" t="s">
        <v>3086</v>
      </c>
      <c r="D14204" s="26">
        <v>0</v>
      </c>
    </row>
    <row r="14205" spans="3:4" x14ac:dyDescent="0.35">
      <c r="C14205" s="3" t="s">
        <v>4407</v>
      </c>
      <c r="D14205" s="26">
        <v>0</v>
      </c>
    </row>
    <row r="14206" spans="3:4" x14ac:dyDescent="0.35">
      <c r="C14206" s="3" t="s">
        <v>3087</v>
      </c>
      <c r="D14206" s="26">
        <v>0</v>
      </c>
    </row>
    <row r="14207" spans="3:4" x14ac:dyDescent="0.35">
      <c r="C14207" s="3" t="s">
        <v>4415</v>
      </c>
      <c r="D14207" s="26">
        <v>0</v>
      </c>
    </row>
    <row r="14208" spans="3:4" x14ac:dyDescent="0.35">
      <c r="C14208" s="3" t="s">
        <v>3088</v>
      </c>
      <c r="D14208" s="26">
        <v>0</v>
      </c>
    </row>
    <row r="14209" spans="3:4" x14ac:dyDescent="0.35">
      <c r="C14209" s="3" t="s">
        <v>4423</v>
      </c>
      <c r="D14209" s="26">
        <v>0</v>
      </c>
    </row>
    <row r="14210" spans="3:4" x14ac:dyDescent="0.35">
      <c r="C14210" s="3" t="s">
        <v>3089</v>
      </c>
      <c r="D14210" s="26">
        <v>0</v>
      </c>
    </row>
    <row r="14211" spans="3:4" x14ac:dyDescent="0.35">
      <c r="C14211" s="3" t="s">
        <v>4431</v>
      </c>
      <c r="D14211" s="26">
        <v>0</v>
      </c>
    </row>
    <row r="14212" spans="3:4" x14ac:dyDescent="0.35">
      <c r="C14212" s="3" t="s">
        <v>3090</v>
      </c>
      <c r="D14212" s="26">
        <v>0</v>
      </c>
    </row>
    <row r="14213" spans="3:4" x14ac:dyDescent="0.35">
      <c r="C14213" s="3" t="s">
        <v>4439</v>
      </c>
      <c r="D14213" s="26">
        <v>0</v>
      </c>
    </row>
    <row r="14214" spans="3:4" x14ac:dyDescent="0.35">
      <c r="C14214" s="3" t="s">
        <v>3091</v>
      </c>
      <c r="D14214" s="26">
        <v>0</v>
      </c>
    </row>
    <row r="14215" spans="3:4" x14ac:dyDescent="0.35">
      <c r="C14215" s="3" t="s">
        <v>4447</v>
      </c>
      <c r="D14215" s="26">
        <v>0</v>
      </c>
    </row>
    <row r="14216" spans="3:4" x14ac:dyDescent="0.35">
      <c r="C14216" s="3" t="s">
        <v>3092</v>
      </c>
      <c r="D14216" s="26">
        <v>0</v>
      </c>
    </row>
    <row r="14217" spans="3:4" x14ac:dyDescent="0.35">
      <c r="C14217" s="3" t="s">
        <v>4455</v>
      </c>
      <c r="D14217" s="26">
        <v>0</v>
      </c>
    </row>
    <row r="14218" spans="3:4" x14ac:dyDescent="0.35">
      <c r="C14218" s="3" t="s">
        <v>3093</v>
      </c>
      <c r="D14218" s="26">
        <v>0</v>
      </c>
    </row>
    <row r="14219" spans="3:4" x14ac:dyDescent="0.35">
      <c r="C14219" s="3" t="s">
        <v>4463</v>
      </c>
      <c r="D14219" s="26">
        <v>0</v>
      </c>
    </row>
    <row r="14220" spans="3:4" x14ac:dyDescent="0.35">
      <c r="C14220" s="3" t="s">
        <v>3094</v>
      </c>
      <c r="D14220" s="26">
        <v>0</v>
      </c>
    </row>
    <row r="14221" spans="3:4" x14ac:dyDescent="0.35">
      <c r="C14221" s="3" t="s">
        <v>4471</v>
      </c>
      <c r="D14221" s="26">
        <v>0</v>
      </c>
    </row>
    <row r="14222" spans="3:4" x14ac:dyDescent="0.35">
      <c r="C14222" s="3" t="s">
        <v>3095</v>
      </c>
      <c r="D14222" s="26">
        <v>0</v>
      </c>
    </row>
    <row r="14223" spans="3:4" x14ac:dyDescent="0.35">
      <c r="C14223" s="3" t="s">
        <v>4479</v>
      </c>
      <c r="D14223" s="26">
        <v>0</v>
      </c>
    </row>
    <row r="14224" spans="3:4" x14ac:dyDescent="0.35">
      <c r="C14224" s="3" t="s">
        <v>3096</v>
      </c>
      <c r="D14224" s="26">
        <v>0</v>
      </c>
    </row>
    <row r="14225" spans="3:4" x14ac:dyDescent="0.35">
      <c r="C14225" s="3" t="s">
        <v>4487</v>
      </c>
      <c r="D14225" s="26">
        <v>0</v>
      </c>
    </row>
    <row r="14226" spans="3:4" x14ac:dyDescent="0.35">
      <c r="C14226" s="3" t="s">
        <v>3097</v>
      </c>
      <c r="D14226" s="26">
        <v>0</v>
      </c>
    </row>
    <row r="14227" spans="3:4" x14ac:dyDescent="0.35">
      <c r="C14227" s="3" t="s">
        <v>4495</v>
      </c>
      <c r="D14227" s="26">
        <v>0</v>
      </c>
    </row>
    <row r="14228" spans="3:4" x14ac:dyDescent="0.35">
      <c r="C14228" s="3" t="s">
        <v>3098</v>
      </c>
      <c r="D14228" s="26">
        <v>0</v>
      </c>
    </row>
    <row r="14229" spans="3:4" x14ac:dyDescent="0.35">
      <c r="C14229" s="3" t="s">
        <v>4503</v>
      </c>
      <c r="D14229" s="26">
        <v>0</v>
      </c>
    </row>
    <row r="14230" spans="3:4" x14ac:dyDescent="0.35">
      <c r="C14230" s="3" t="s">
        <v>3099</v>
      </c>
      <c r="D14230" s="26">
        <v>0</v>
      </c>
    </row>
    <row r="14231" spans="3:4" x14ac:dyDescent="0.35">
      <c r="C14231" s="3" t="s">
        <v>4511</v>
      </c>
      <c r="D14231" s="26">
        <v>0</v>
      </c>
    </row>
    <row r="14232" spans="3:4" x14ac:dyDescent="0.35">
      <c r="C14232" s="3" t="s">
        <v>3100</v>
      </c>
      <c r="D14232" s="26">
        <v>0</v>
      </c>
    </row>
    <row r="14233" spans="3:4" x14ac:dyDescent="0.35">
      <c r="C14233" s="3" t="s">
        <v>4519</v>
      </c>
      <c r="D14233" s="26">
        <v>0</v>
      </c>
    </row>
    <row r="14234" spans="3:4" x14ac:dyDescent="0.35">
      <c r="C14234" s="3" t="s">
        <v>3101</v>
      </c>
      <c r="D14234" s="26">
        <v>0</v>
      </c>
    </row>
    <row r="14235" spans="3:4" x14ac:dyDescent="0.35">
      <c r="C14235" s="3" t="s">
        <v>4527</v>
      </c>
      <c r="D14235" s="26">
        <v>0</v>
      </c>
    </row>
    <row r="14236" spans="3:4" x14ac:dyDescent="0.35">
      <c r="C14236" s="3" t="s">
        <v>3102</v>
      </c>
      <c r="D14236" s="26">
        <v>0</v>
      </c>
    </row>
    <row r="14237" spans="3:4" x14ac:dyDescent="0.35">
      <c r="C14237" s="3" t="s">
        <v>2890</v>
      </c>
      <c r="D14237" s="26">
        <v>0</v>
      </c>
    </row>
    <row r="14238" spans="3:4" x14ac:dyDescent="0.35">
      <c r="C14238" s="3" t="s">
        <v>3103</v>
      </c>
      <c r="D14238" s="26">
        <v>0</v>
      </c>
    </row>
    <row r="14239" spans="3:4" x14ac:dyDescent="0.35">
      <c r="C14239" s="3" t="s">
        <v>4543</v>
      </c>
      <c r="D14239" s="26">
        <v>0</v>
      </c>
    </row>
    <row r="14240" spans="3:4" x14ac:dyDescent="0.35">
      <c r="C14240" s="3" t="s">
        <v>3104</v>
      </c>
      <c r="D14240" s="26">
        <v>0</v>
      </c>
    </row>
    <row r="14241" spans="3:4" x14ac:dyDescent="0.35">
      <c r="C14241" s="3" t="s">
        <v>4551</v>
      </c>
      <c r="D14241" s="26">
        <v>0</v>
      </c>
    </row>
    <row r="14242" spans="3:4" x14ac:dyDescent="0.35">
      <c r="C14242" s="3" t="s">
        <v>3105</v>
      </c>
      <c r="D14242" s="26">
        <v>0</v>
      </c>
    </row>
    <row r="14243" spans="3:4" x14ac:dyDescent="0.35">
      <c r="C14243" s="3" t="s">
        <v>4559</v>
      </c>
      <c r="D14243" s="26">
        <v>0</v>
      </c>
    </row>
    <row r="14244" spans="3:4" x14ac:dyDescent="0.35">
      <c r="C14244" s="3" t="s">
        <v>3106</v>
      </c>
      <c r="D14244" s="26">
        <v>0</v>
      </c>
    </row>
    <row r="14245" spans="3:4" x14ac:dyDescent="0.35">
      <c r="C14245" s="3" t="s">
        <v>4567</v>
      </c>
      <c r="D14245" s="26">
        <v>0</v>
      </c>
    </row>
    <row r="14246" spans="3:4" x14ac:dyDescent="0.35">
      <c r="C14246" s="3" t="s">
        <v>3107</v>
      </c>
      <c r="D14246" s="26">
        <v>0</v>
      </c>
    </row>
    <row r="14247" spans="3:4" x14ac:dyDescent="0.35">
      <c r="C14247" s="3" t="s">
        <v>4575</v>
      </c>
      <c r="D14247" s="26">
        <v>0</v>
      </c>
    </row>
    <row r="14248" spans="3:4" x14ac:dyDescent="0.35">
      <c r="C14248" s="3" t="s">
        <v>3108</v>
      </c>
      <c r="D14248" s="26">
        <v>0</v>
      </c>
    </row>
    <row r="14249" spans="3:4" x14ac:dyDescent="0.35">
      <c r="C14249" s="3" t="s">
        <v>4583</v>
      </c>
      <c r="D14249" s="26">
        <v>0</v>
      </c>
    </row>
    <row r="14250" spans="3:4" x14ac:dyDescent="0.35">
      <c r="C14250" s="3" t="s">
        <v>3109</v>
      </c>
      <c r="D14250" s="26">
        <v>0</v>
      </c>
    </row>
    <row r="14251" spans="3:4" x14ac:dyDescent="0.35">
      <c r="C14251" s="3" t="s">
        <v>4591</v>
      </c>
      <c r="D14251" s="26">
        <v>0</v>
      </c>
    </row>
    <row r="14252" spans="3:4" x14ac:dyDescent="0.35">
      <c r="C14252" s="3" t="s">
        <v>3110</v>
      </c>
      <c r="D14252" s="26">
        <v>0</v>
      </c>
    </row>
    <row r="14253" spans="3:4" x14ac:dyDescent="0.35">
      <c r="C14253" s="3" t="s">
        <v>4599</v>
      </c>
      <c r="D14253" s="26">
        <v>0</v>
      </c>
    </row>
    <row r="14254" spans="3:4" x14ac:dyDescent="0.35">
      <c r="C14254" s="3" t="s">
        <v>3111</v>
      </c>
      <c r="D14254" s="26">
        <v>0</v>
      </c>
    </row>
    <row r="14255" spans="3:4" x14ac:dyDescent="0.35">
      <c r="C14255" s="3" t="s">
        <v>4607</v>
      </c>
      <c r="D14255" s="26">
        <v>0</v>
      </c>
    </row>
    <row r="14256" spans="3:4" x14ac:dyDescent="0.35">
      <c r="C14256" s="3" t="s">
        <v>3112</v>
      </c>
      <c r="D14256" s="26">
        <v>0</v>
      </c>
    </row>
    <row r="14257" spans="3:4" x14ac:dyDescent="0.35">
      <c r="C14257" s="3" t="s">
        <v>4615</v>
      </c>
      <c r="D14257" s="26">
        <v>0</v>
      </c>
    </row>
    <row r="14258" spans="3:4" x14ac:dyDescent="0.35">
      <c r="C14258" s="3" t="s">
        <v>3113</v>
      </c>
      <c r="D14258" s="26">
        <v>0</v>
      </c>
    </row>
    <row r="14259" spans="3:4" x14ac:dyDescent="0.35">
      <c r="C14259" s="3" t="s">
        <v>4623</v>
      </c>
      <c r="D14259" s="26">
        <v>0</v>
      </c>
    </row>
    <row r="14260" spans="3:4" x14ac:dyDescent="0.35">
      <c r="C14260" s="3" t="s">
        <v>3114</v>
      </c>
      <c r="D14260" s="26">
        <v>0</v>
      </c>
    </row>
    <row r="14261" spans="3:4" x14ac:dyDescent="0.35">
      <c r="C14261" s="3" t="s">
        <v>4631</v>
      </c>
      <c r="D14261" s="26">
        <v>0</v>
      </c>
    </row>
    <row r="14262" spans="3:4" x14ac:dyDescent="0.35">
      <c r="C14262" s="3" t="s">
        <v>3115</v>
      </c>
      <c r="D14262" s="26">
        <v>0</v>
      </c>
    </row>
    <row r="14263" spans="3:4" x14ac:dyDescent="0.35">
      <c r="C14263" s="3" t="s">
        <v>4639</v>
      </c>
      <c r="D14263" s="26">
        <v>0</v>
      </c>
    </row>
    <row r="14264" spans="3:4" x14ac:dyDescent="0.35">
      <c r="C14264" s="3" t="s">
        <v>3116</v>
      </c>
      <c r="D14264" s="26">
        <v>0</v>
      </c>
    </row>
    <row r="14265" spans="3:4" x14ac:dyDescent="0.35">
      <c r="C14265" s="3" t="s">
        <v>4647</v>
      </c>
      <c r="D14265" s="26">
        <v>0</v>
      </c>
    </row>
    <row r="14266" spans="3:4" x14ac:dyDescent="0.35">
      <c r="C14266" s="3" t="s">
        <v>3117</v>
      </c>
      <c r="D14266" s="26">
        <v>0</v>
      </c>
    </row>
    <row r="14267" spans="3:4" x14ac:dyDescent="0.35">
      <c r="C14267" s="3" t="s">
        <v>4655</v>
      </c>
      <c r="D14267" s="26">
        <v>0</v>
      </c>
    </row>
    <row r="14268" spans="3:4" x14ac:dyDescent="0.35">
      <c r="C14268" s="3" t="s">
        <v>3118</v>
      </c>
      <c r="D14268" s="26">
        <v>0</v>
      </c>
    </row>
    <row r="14269" spans="3:4" x14ac:dyDescent="0.35">
      <c r="C14269" s="3" t="s">
        <v>4663</v>
      </c>
      <c r="D14269" s="26">
        <v>0</v>
      </c>
    </row>
    <row r="14270" spans="3:4" x14ac:dyDescent="0.35">
      <c r="C14270" s="3" t="s">
        <v>3119</v>
      </c>
      <c r="D14270" s="26">
        <v>0</v>
      </c>
    </row>
    <row r="14271" spans="3:4" x14ac:dyDescent="0.35">
      <c r="C14271" s="3" t="s">
        <v>4671</v>
      </c>
      <c r="D14271" s="26">
        <v>0</v>
      </c>
    </row>
    <row r="14272" spans="3:4" x14ac:dyDescent="0.35">
      <c r="C14272" s="3" t="s">
        <v>3120</v>
      </c>
      <c r="D14272" s="26">
        <v>0</v>
      </c>
    </row>
    <row r="14273" spans="3:4" x14ac:dyDescent="0.35">
      <c r="C14273" s="3" t="s">
        <v>4679</v>
      </c>
      <c r="D14273" s="26">
        <v>0</v>
      </c>
    </row>
    <row r="14274" spans="3:4" x14ac:dyDescent="0.35">
      <c r="C14274" s="3" t="s">
        <v>3121</v>
      </c>
      <c r="D14274" s="26">
        <v>0</v>
      </c>
    </row>
    <row r="14275" spans="3:4" x14ac:dyDescent="0.35">
      <c r="C14275" s="3" t="s">
        <v>4687</v>
      </c>
      <c r="D14275" s="26">
        <v>0</v>
      </c>
    </row>
    <row r="14276" spans="3:4" x14ac:dyDescent="0.35">
      <c r="C14276" s="3" t="s">
        <v>3122</v>
      </c>
      <c r="D14276" s="26">
        <v>0</v>
      </c>
    </row>
    <row r="14277" spans="3:4" x14ac:dyDescent="0.35">
      <c r="C14277" s="3" t="s">
        <v>4695</v>
      </c>
      <c r="D14277" s="26">
        <v>0</v>
      </c>
    </row>
    <row r="14278" spans="3:4" x14ac:dyDescent="0.35">
      <c r="C14278" s="3" t="s">
        <v>3123</v>
      </c>
      <c r="D14278" s="26">
        <v>0</v>
      </c>
    </row>
    <row r="14279" spans="3:4" x14ac:dyDescent="0.35">
      <c r="C14279" s="3" t="s">
        <v>4703</v>
      </c>
      <c r="D14279" s="26">
        <v>0</v>
      </c>
    </row>
    <row r="14280" spans="3:4" x14ac:dyDescent="0.35">
      <c r="C14280" s="3" t="s">
        <v>3124</v>
      </c>
      <c r="D14280" s="26">
        <v>0</v>
      </c>
    </row>
    <row r="14281" spans="3:4" x14ac:dyDescent="0.35">
      <c r="C14281" s="3" t="s">
        <v>4711</v>
      </c>
      <c r="D14281" s="26">
        <v>0</v>
      </c>
    </row>
    <row r="14282" spans="3:4" x14ac:dyDescent="0.35">
      <c r="C14282" s="3" t="s">
        <v>3125</v>
      </c>
      <c r="D14282" s="26">
        <v>0</v>
      </c>
    </row>
    <row r="14283" spans="3:4" x14ac:dyDescent="0.35">
      <c r="C14283" s="3" t="s">
        <v>4719</v>
      </c>
      <c r="D14283" s="26">
        <v>0</v>
      </c>
    </row>
    <row r="14284" spans="3:4" x14ac:dyDescent="0.35">
      <c r="C14284" s="3" t="s">
        <v>3126</v>
      </c>
      <c r="D14284" s="26">
        <v>0</v>
      </c>
    </row>
    <row r="14285" spans="3:4" x14ac:dyDescent="0.35">
      <c r="C14285" s="3" t="s">
        <v>4727</v>
      </c>
      <c r="D14285" s="26">
        <v>0</v>
      </c>
    </row>
    <row r="14286" spans="3:4" x14ac:dyDescent="0.35">
      <c r="C14286" s="3" t="s">
        <v>3127</v>
      </c>
      <c r="D14286" s="26">
        <v>0</v>
      </c>
    </row>
    <row r="14287" spans="3:4" x14ac:dyDescent="0.35">
      <c r="C14287" s="3" t="s">
        <v>4735</v>
      </c>
      <c r="D14287" s="26">
        <v>0</v>
      </c>
    </row>
    <row r="14288" spans="3:4" x14ac:dyDescent="0.35">
      <c r="C14288" s="3" t="s">
        <v>3128</v>
      </c>
      <c r="D14288" s="26">
        <v>0</v>
      </c>
    </row>
    <row r="14289" spans="3:4" x14ac:dyDescent="0.35">
      <c r="C14289" s="3" t="s">
        <v>4743</v>
      </c>
      <c r="D14289" s="26">
        <v>0</v>
      </c>
    </row>
    <row r="14290" spans="3:4" x14ac:dyDescent="0.35">
      <c r="C14290" s="3" t="s">
        <v>3129</v>
      </c>
      <c r="D14290" s="26">
        <v>0</v>
      </c>
    </row>
    <row r="14291" spans="3:4" x14ac:dyDescent="0.35">
      <c r="C14291" s="3" t="s">
        <v>4751</v>
      </c>
      <c r="D14291" s="26">
        <v>0</v>
      </c>
    </row>
    <row r="14292" spans="3:4" x14ac:dyDescent="0.35">
      <c r="C14292" s="3" t="s">
        <v>3130</v>
      </c>
      <c r="D14292" s="26">
        <v>0</v>
      </c>
    </row>
    <row r="14293" spans="3:4" x14ac:dyDescent="0.35">
      <c r="C14293" s="3" t="s">
        <v>4759</v>
      </c>
      <c r="D14293" s="26">
        <v>0</v>
      </c>
    </row>
    <row r="14294" spans="3:4" x14ac:dyDescent="0.35">
      <c r="C14294" s="3" t="s">
        <v>3131</v>
      </c>
      <c r="D14294" s="26">
        <v>0</v>
      </c>
    </row>
    <row r="14295" spans="3:4" x14ac:dyDescent="0.35">
      <c r="C14295" s="3" t="s">
        <v>4767</v>
      </c>
      <c r="D14295" s="26">
        <v>0</v>
      </c>
    </row>
    <row r="14296" spans="3:4" x14ac:dyDescent="0.35">
      <c r="C14296" s="3" t="s">
        <v>3132</v>
      </c>
      <c r="D14296" s="26">
        <v>0</v>
      </c>
    </row>
    <row r="14297" spans="3:4" x14ac:dyDescent="0.35">
      <c r="C14297" s="3" t="s">
        <v>4775</v>
      </c>
      <c r="D14297" s="26">
        <v>0</v>
      </c>
    </row>
    <row r="14298" spans="3:4" x14ac:dyDescent="0.35">
      <c r="C14298" s="3" t="s">
        <v>3133</v>
      </c>
      <c r="D14298" s="26">
        <v>0</v>
      </c>
    </row>
    <row r="14299" spans="3:4" x14ac:dyDescent="0.35">
      <c r="C14299" s="3" t="s">
        <v>4783</v>
      </c>
      <c r="D14299" s="26">
        <v>0</v>
      </c>
    </row>
    <row r="14300" spans="3:4" x14ac:dyDescent="0.35">
      <c r="C14300" s="3" t="s">
        <v>3134</v>
      </c>
      <c r="D14300" s="26">
        <v>0</v>
      </c>
    </row>
    <row r="14301" spans="3:4" x14ac:dyDescent="0.35">
      <c r="C14301" s="3" t="s">
        <v>4791</v>
      </c>
      <c r="D14301" s="26">
        <v>0</v>
      </c>
    </row>
    <row r="14302" spans="3:4" x14ac:dyDescent="0.35">
      <c r="C14302" s="3" t="s">
        <v>3135</v>
      </c>
      <c r="D14302" s="26">
        <v>0</v>
      </c>
    </row>
    <row r="14303" spans="3:4" x14ac:dyDescent="0.35">
      <c r="C14303" s="3" t="s">
        <v>4799</v>
      </c>
      <c r="D14303" s="26">
        <v>0</v>
      </c>
    </row>
    <row r="14304" spans="3:4" x14ac:dyDescent="0.35">
      <c r="C14304" s="3" t="s">
        <v>3136</v>
      </c>
      <c r="D14304" s="26">
        <v>0</v>
      </c>
    </row>
    <row r="14305" spans="3:4" x14ac:dyDescent="0.35">
      <c r="C14305" s="3" t="s">
        <v>4807</v>
      </c>
      <c r="D14305" s="26">
        <v>0</v>
      </c>
    </row>
    <row r="14306" spans="3:4" x14ac:dyDescent="0.35">
      <c r="C14306" s="3" t="s">
        <v>3137</v>
      </c>
      <c r="D14306" s="26">
        <v>0</v>
      </c>
    </row>
    <row r="14307" spans="3:4" x14ac:dyDescent="0.35">
      <c r="C14307" s="3" t="s">
        <v>4815</v>
      </c>
      <c r="D14307" s="26">
        <v>0</v>
      </c>
    </row>
    <row r="14308" spans="3:4" x14ac:dyDescent="0.35">
      <c r="C14308" s="3" t="s">
        <v>3138</v>
      </c>
      <c r="D14308" s="26">
        <v>0</v>
      </c>
    </row>
    <row r="14309" spans="3:4" x14ac:dyDescent="0.35">
      <c r="C14309" s="3" t="s">
        <v>4823</v>
      </c>
      <c r="D14309" s="26">
        <v>0</v>
      </c>
    </row>
    <row r="14310" spans="3:4" x14ac:dyDescent="0.35">
      <c r="C14310" s="3" t="s">
        <v>3139</v>
      </c>
      <c r="D14310" s="26">
        <v>0</v>
      </c>
    </row>
    <row r="14311" spans="3:4" x14ac:dyDescent="0.35">
      <c r="C14311" s="3" t="s">
        <v>4831</v>
      </c>
      <c r="D14311" s="26">
        <v>0</v>
      </c>
    </row>
    <row r="14312" spans="3:4" x14ac:dyDescent="0.35">
      <c r="C14312" s="3" t="s">
        <v>3140</v>
      </c>
      <c r="D14312" s="26">
        <v>0</v>
      </c>
    </row>
    <row r="14313" spans="3:4" x14ac:dyDescent="0.35">
      <c r="C14313" s="3" t="s">
        <v>4839</v>
      </c>
      <c r="D14313" s="26">
        <v>0</v>
      </c>
    </row>
    <row r="14314" spans="3:4" x14ac:dyDescent="0.35">
      <c r="C14314" s="3" t="s">
        <v>3141</v>
      </c>
      <c r="D14314" s="26">
        <v>0</v>
      </c>
    </row>
    <row r="14315" spans="3:4" x14ac:dyDescent="0.35">
      <c r="C14315" s="3" t="s">
        <v>4847</v>
      </c>
      <c r="D14315" s="26">
        <v>0</v>
      </c>
    </row>
    <row r="14316" spans="3:4" x14ac:dyDescent="0.35">
      <c r="C14316" s="3" t="s">
        <v>3142</v>
      </c>
      <c r="D14316" s="26">
        <v>0</v>
      </c>
    </row>
    <row r="14317" spans="3:4" x14ac:dyDescent="0.35">
      <c r="C14317" s="3" t="s">
        <v>4855</v>
      </c>
      <c r="D14317" s="26">
        <v>0</v>
      </c>
    </row>
    <row r="14318" spans="3:4" x14ac:dyDescent="0.35">
      <c r="C14318" s="3" t="s">
        <v>3143</v>
      </c>
      <c r="D14318" s="26">
        <v>0</v>
      </c>
    </row>
    <row r="14319" spans="3:4" x14ac:dyDescent="0.35">
      <c r="C14319" s="3" t="s">
        <v>4863</v>
      </c>
      <c r="D14319" s="26">
        <v>0</v>
      </c>
    </row>
    <row r="14320" spans="3:4" x14ac:dyDescent="0.35">
      <c r="C14320" s="3" t="s">
        <v>3144</v>
      </c>
      <c r="D14320" s="26">
        <v>0</v>
      </c>
    </row>
    <row r="14321" spans="3:4" x14ac:dyDescent="0.35">
      <c r="C14321" s="3" t="s">
        <v>4871</v>
      </c>
      <c r="D14321" s="26">
        <v>0</v>
      </c>
    </row>
    <row r="14322" spans="3:4" x14ac:dyDescent="0.35">
      <c r="C14322" s="3" t="s">
        <v>3145</v>
      </c>
      <c r="D14322" s="26">
        <v>0</v>
      </c>
    </row>
    <row r="14323" spans="3:4" x14ac:dyDescent="0.35">
      <c r="C14323" s="3" t="s">
        <v>4879</v>
      </c>
      <c r="D14323" s="26">
        <v>0</v>
      </c>
    </row>
    <row r="14324" spans="3:4" x14ac:dyDescent="0.35">
      <c r="C14324" s="3" t="s">
        <v>3146</v>
      </c>
      <c r="D14324" s="26">
        <v>0</v>
      </c>
    </row>
    <row r="14325" spans="3:4" x14ac:dyDescent="0.35">
      <c r="C14325" s="3" t="s">
        <v>4887</v>
      </c>
      <c r="D14325" s="26">
        <v>0</v>
      </c>
    </row>
    <row r="14326" spans="3:4" x14ac:dyDescent="0.35">
      <c r="C14326" s="3" t="s">
        <v>3147</v>
      </c>
      <c r="D14326" s="26">
        <v>0</v>
      </c>
    </row>
    <row r="14327" spans="3:4" x14ac:dyDescent="0.35">
      <c r="C14327" s="3" t="s">
        <v>4895</v>
      </c>
      <c r="D14327" s="26">
        <v>0</v>
      </c>
    </row>
    <row r="14328" spans="3:4" x14ac:dyDescent="0.35">
      <c r="C14328" s="3" t="s">
        <v>3148</v>
      </c>
      <c r="D14328" s="26">
        <v>0</v>
      </c>
    </row>
    <row r="14329" spans="3:4" x14ac:dyDescent="0.35">
      <c r="C14329" s="3" t="s">
        <v>4903</v>
      </c>
      <c r="D14329" s="26">
        <v>0</v>
      </c>
    </row>
    <row r="14330" spans="3:4" x14ac:dyDescent="0.35">
      <c r="C14330" s="3" t="s">
        <v>3149</v>
      </c>
      <c r="D14330" s="26">
        <v>0</v>
      </c>
    </row>
    <row r="14331" spans="3:4" x14ac:dyDescent="0.35">
      <c r="C14331" s="3" t="s">
        <v>4911</v>
      </c>
      <c r="D14331" s="26">
        <v>0</v>
      </c>
    </row>
    <row r="14332" spans="3:4" x14ac:dyDescent="0.35">
      <c r="C14332" s="3" t="s">
        <v>3150</v>
      </c>
      <c r="D14332" s="26">
        <v>0</v>
      </c>
    </row>
    <row r="14333" spans="3:4" x14ac:dyDescent="0.35">
      <c r="C14333" s="3" t="s">
        <v>4919</v>
      </c>
      <c r="D14333" s="26">
        <v>0</v>
      </c>
    </row>
    <row r="14334" spans="3:4" x14ac:dyDescent="0.35">
      <c r="C14334" s="3" t="s">
        <v>3151</v>
      </c>
      <c r="D14334" s="26">
        <v>0</v>
      </c>
    </row>
    <row r="14335" spans="3:4" x14ac:dyDescent="0.35">
      <c r="C14335" s="3" t="s">
        <v>4927</v>
      </c>
      <c r="D14335" s="26">
        <v>0</v>
      </c>
    </row>
    <row r="14336" spans="3:4" x14ac:dyDescent="0.35">
      <c r="C14336" s="3" t="s">
        <v>3152</v>
      </c>
      <c r="D14336" s="26">
        <v>0</v>
      </c>
    </row>
    <row r="14337" spans="3:4" x14ac:dyDescent="0.35">
      <c r="C14337" s="3" t="s">
        <v>4935</v>
      </c>
      <c r="D14337" s="26">
        <v>0</v>
      </c>
    </row>
    <row r="14338" spans="3:4" x14ac:dyDescent="0.35">
      <c r="C14338" s="3" t="s">
        <v>3153</v>
      </c>
      <c r="D14338" s="26">
        <v>0</v>
      </c>
    </row>
    <row r="14339" spans="3:4" x14ac:dyDescent="0.35">
      <c r="C14339" s="3" t="s">
        <v>4943</v>
      </c>
      <c r="D14339" s="26">
        <v>0</v>
      </c>
    </row>
    <row r="14340" spans="3:4" x14ac:dyDescent="0.35">
      <c r="C14340" s="3" t="s">
        <v>3154</v>
      </c>
      <c r="D14340" s="26">
        <v>0</v>
      </c>
    </row>
    <row r="14341" spans="3:4" x14ac:dyDescent="0.35">
      <c r="C14341" s="3" t="s">
        <v>4951</v>
      </c>
      <c r="D14341" s="26">
        <v>0</v>
      </c>
    </row>
    <row r="14342" spans="3:4" x14ac:dyDescent="0.35">
      <c r="C14342" s="3" t="s">
        <v>3155</v>
      </c>
      <c r="D14342" s="26">
        <v>0</v>
      </c>
    </row>
    <row r="14343" spans="3:4" x14ac:dyDescent="0.35">
      <c r="C14343" s="3" t="s">
        <v>4959</v>
      </c>
      <c r="D14343" s="26">
        <v>0</v>
      </c>
    </row>
    <row r="14344" spans="3:4" x14ac:dyDescent="0.35">
      <c r="C14344" s="3" t="s">
        <v>3156</v>
      </c>
      <c r="D14344" s="26">
        <v>0</v>
      </c>
    </row>
    <row r="14345" spans="3:4" x14ac:dyDescent="0.35">
      <c r="C14345" s="3" t="s">
        <v>4967</v>
      </c>
      <c r="D14345" s="26">
        <v>0</v>
      </c>
    </row>
    <row r="14346" spans="3:4" x14ac:dyDescent="0.35">
      <c r="C14346" s="3" t="s">
        <v>3157</v>
      </c>
      <c r="D14346" s="26">
        <v>0</v>
      </c>
    </row>
    <row r="14347" spans="3:4" x14ac:dyDescent="0.35">
      <c r="C14347" s="3" t="s">
        <v>4975</v>
      </c>
      <c r="D14347" s="26">
        <v>0</v>
      </c>
    </row>
    <row r="14348" spans="3:4" x14ac:dyDescent="0.35">
      <c r="C14348" s="3" t="s">
        <v>3158</v>
      </c>
      <c r="D14348" s="26">
        <v>0</v>
      </c>
    </row>
    <row r="14349" spans="3:4" x14ac:dyDescent="0.35">
      <c r="C14349" s="3" t="s">
        <v>4983</v>
      </c>
      <c r="D14349" s="26">
        <v>0</v>
      </c>
    </row>
    <row r="14350" spans="3:4" x14ac:dyDescent="0.35">
      <c r="C14350" s="3" t="s">
        <v>3159</v>
      </c>
      <c r="D14350" s="26">
        <v>0</v>
      </c>
    </row>
    <row r="14351" spans="3:4" x14ac:dyDescent="0.35">
      <c r="C14351" s="3" t="s">
        <v>4991</v>
      </c>
      <c r="D14351" s="26">
        <v>0</v>
      </c>
    </row>
    <row r="14352" spans="3:4" x14ac:dyDescent="0.35">
      <c r="C14352" s="3" t="s">
        <v>3160</v>
      </c>
      <c r="D14352" s="26">
        <v>0</v>
      </c>
    </row>
    <row r="14353" spans="3:4" x14ac:dyDescent="0.35">
      <c r="C14353" s="3" t="s">
        <v>4999</v>
      </c>
      <c r="D14353" s="26">
        <v>0</v>
      </c>
    </row>
    <row r="14354" spans="3:4" x14ac:dyDescent="0.35">
      <c r="C14354" s="3" t="s">
        <v>3161</v>
      </c>
      <c r="D14354" s="26">
        <v>0</v>
      </c>
    </row>
    <row r="14355" spans="3:4" x14ac:dyDescent="0.35">
      <c r="C14355" s="3" t="s">
        <v>5007</v>
      </c>
      <c r="D14355" s="26">
        <v>0</v>
      </c>
    </row>
    <row r="14356" spans="3:4" x14ac:dyDescent="0.35">
      <c r="C14356" s="3" t="s">
        <v>3162</v>
      </c>
      <c r="D14356" s="26">
        <v>0</v>
      </c>
    </row>
    <row r="14357" spans="3:4" x14ac:dyDescent="0.35">
      <c r="C14357" s="3" t="s">
        <v>5015</v>
      </c>
      <c r="D14357" s="26">
        <v>0</v>
      </c>
    </row>
    <row r="14358" spans="3:4" x14ac:dyDescent="0.35">
      <c r="C14358" s="3" t="s">
        <v>3163</v>
      </c>
      <c r="D14358" s="26">
        <v>0</v>
      </c>
    </row>
    <row r="14359" spans="3:4" x14ac:dyDescent="0.35">
      <c r="C14359" s="3" t="s">
        <v>5023</v>
      </c>
      <c r="D14359" s="26">
        <v>0</v>
      </c>
    </row>
    <row r="14360" spans="3:4" x14ac:dyDescent="0.35">
      <c r="C14360" s="3" t="s">
        <v>3164</v>
      </c>
      <c r="D14360" s="26">
        <v>0</v>
      </c>
    </row>
    <row r="14361" spans="3:4" x14ac:dyDescent="0.35">
      <c r="C14361" s="3" t="s">
        <v>5031</v>
      </c>
      <c r="D14361" s="26">
        <v>0</v>
      </c>
    </row>
    <row r="14362" spans="3:4" x14ac:dyDescent="0.35">
      <c r="C14362" s="3" t="s">
        <v>3165</v>
      </c>
      <c r="D14362" s="26">
        <v>0</v>
      </c>
    </row>
    <row r="14363" spans="3:4" x14ac:dyDescent="0.35">
      <c r="C14363" s="3" t="s">
        <v>5039</v>
      </c>
      <c r="D14363" s="26">
        <v>0</v>
      </c>
    </row>
    <row r="14364" spans="3:4" x14ac:dyDescent="0.35">
      <c r="C14364" s="3" t="s">
        <v>3166</v>
      </c>
      <c r="D14364" s="26">
        <v>0</v>
      </c>
    </row>
    <row r="14365" spans="3:4" x14ac:dyDescent="0.35">
      <c r="C14365" s="3" t="s">
        <v>5047</v>
      </c>
      <c r="D14365" s="26">
        <v>0</v>
      </c>
    </row>
    <row r="14366" spans="3:4" x14ac:dyDescent="0.35">
      <c r="C14366" s="3" t="s">
        <v>3167</v>
      </c>
      <c r="D14366" s="26">
        <v>0</v>
      </c>
    </row>
    <row r="14367" spans="3:4" x14ac:dyDescent="0.35">
      <c r="C14367" s="3" t="s">
        <v>5055</v>
      </c>
      <c r="D14367" s="26">
        <v>0</v>
      </c>
    </row>
    <row r="14368" spans="3:4" x14ac:dyDescent="0.35">
      <c r="C14368" s="3" t="s">
        <v>3168</v>
      </c>
      <c r="D14368" s="26">
        <v>0</v>
      </c>
    </row>
    <row r="14369" spans="3:4" x14ac:dyDescent="0.35">
      <c r="C14369" s="3" t="s">
        <v>5063</v>
      </c>
      <c r="D14369" s="26">
        <v>0</v>
      </c>
    </row>
    <row r="14370" spans="3:4" x14ac:dyDescent="0.35">
      <c r="C14370" s="3" t="s">
        <v>3169</v>
      </c>
      <c r="D14370" s="26">
        <v>0</v>
      </c>
    </row>
    <row r="14371" spans="3:4" x14ac:dyDescent="0.35">
      <c r="C14371" s="3" t="s">
        <v>5071</v>
      </c>
      <c r="D14371" s="26">
        <v>0</v>
      </c>
    </row>
    <row r="14372" spans="3:4" x14ac:dyDescent="0.35">
      <c r="C14372" s="3" t="s">
        <v>3170</v>
      </c>
      <c r="D14372" s="26">
        <v>0</v>
      </c>
    </row>
    <row r="14373" spans="3:4" x14ac:dyDescent="0.35">
      <c r="C14373" s="3" t="s">
        <v>5079</v>
      </c>
      <c r="D14373" s="26">
        <v>0</v>
      </c>
    </row>
    <row r="14374" spans="3:4" x14ac:dyDescent="0.35">
      <c r="C14374" s="3" t="s">
        <v>3171</v>
      </c>
      <c r="D14374" s="26">
        <v>0</v>
      </c>
    </row>
    <row r="14375" spans="3:4" x14ac:dyDescent="0.35">
      <c r="C14375" s="3" t="s">
        <v>5087</v>
      </c>
      <c r="D14375" s="26">
        <v>0</v>
      </c>
    </row>
    <row r="14376" spans="3:4" x14ac:dyDescent="0.35">
      <c r="C14376" s="3" t="s">
        <v>3172</v>
      </c>
      <c r="D14376" s="26">
        <v>0</v>
      </c>
    </row>
    <row r="14377" spans="3:4" x14ac:dyDescent="0.35">
      <c r="C14377" s="3" t="s">
        <v>5095</v>
      </c>
      <c r="D14377" s="26">
        <v>0</v>
      </c>
    </row>
    <row r="14378" spans="3:4" x14ac:dyDescent="0.35">
      <c r="C14378" s="3" t="s">
        <v>3173</v>
      </c>
      <c r="D14378" s="26">
        <v>0</v>
      </c>
    </row>
    <row r="14379" spans="3:4" x14ac:dyDescent="0.35">
      <c r="C14379" s="3" t="s">
        <v>5103</v>
      </c>
      <c r="D14379" s="26">
        <v>0</v>
      </c>
    </row>
    <row r="14380" spans="3:4" x14ac:dyDescent="0.35">
      <c r="C14380" s="3" t="s">
        <v>3174</v>
      </c>
      <c r="D14380" s="26">
        <v>0</v>
      </c>
    </row>
    <row r="14381" spans="3:4" x14ac:dyDescent="0.35">
      <c r="C14381" s="3" t="s">
        <v>5111</v>
      </c>
      <c r="D14381" s="26">
        <v>0</v>
      </c>
    </row>
    <row r="14382" spans="3:4" x14ac:dyDescent="0.35">
      <c r="C14382" s="3" t="s">
        <v>3175</v>
      </c>
      <c r="D14382" s="26">
        <v>0</v>
      </c>
    </row>
    <row r="14383" spans="3:4" x14ac:dyDescent="0.35">
      <c r="C14383" s="3" t="s">
        <v>5119</v>
      </c>
      <c r="D14383" s="26">
        <v>0</v>
      </c>
    </row>
    <row r="14384" spans="3:4" x14ac:dyDescent="0.35">
      <c r="C14384" s="3" t="s">
        <v>3176</v>
      </c>
      <c r="D14384" s="26">
        <v>0</v>
      </c>
    </row>
    <row r="14385" spans="3:4" x14ac:dyDescent="0.35">
      <c r="C14385" s="3" t="s">
        <v>5127</v>
      </c>
      <c r="D14385" s="26">
        <v>0</v>
      </c>
    </row>
    <row r="14386" spans="3:4" x14ac:dyDescent="0.35">
      <c r="C14386" s="3" t="s">
        <v>3177</v>
      </c>
      <c r="D14386" s="26">
        <v>0</v>
      </c>
    </row>
    <row r="14387" spans="3:4" x14ac:dyDescent="0.35">
      <c r="C14387" s="3" t="s">
        <v>5135</v>
      </c>
      <c r="D14387" s="26">
        <v>0</v>
      </c>
    </row>
    <row r="14388" spans="3:4" x14ac:dyDescent="0.35">
      <c r="C14388" s="3" t="s">
        <v>3178</v>
      </c>
      <c r="D14388" s="26">
        <v>0</v>
      </c>
    </row>
    <row r="14389" spans="3:4" x14ac:dyDescent="0.35">
      <c r="C14389" s="3" t="s">
        <v>5143</v>
      </c>
      <c r="D14389" s="26">
        <v>0</v>
      </c>
    </row>
    <row r="14390" spans="3:4" x14ac:dyDescent="0.35">
      <c r="C14390" s="3" t="s">
        <v>3179</v>
      </c>
      <c r="D14390" s="26">
        <v>0</v>
      </c>
    </row>
    <row r="14391" spans="3:4" x14ac:dyDescent="0.35">
      <c r="C14391" s="3" t="s">
        <v>5151</v>
      </c>
      <c r="D14391" s="26">
        <v>0</v>
      </c>
    </row>
    <row r="14392" spans="3:4" x14ac:dyDescent="0.35">
      <c r="C14392" s="3" t="s">
        <v>3180</v>
      </c>
      <c r="D14392" s="26">
        <v>0</v>
      </c>
    </row>
    <row r="14393" spans="3:4" x14ac:dyDescent="0.35">
      <c r="C14393" s="3" t="s">
        <v>5159</v>
      </c>
      <c r="D14393" s="26">
        <v>0</v>
      </c>
    </row>
    <row r="14394" spans="3:4" x14ac:dyDescent="0.35">
      <c r="C14394" s="3" t="s">
        <v>3181</v>
      </c>
      <c r="D14394" s="26">
        <v>0</v>
      </c>
    </row>
    <row r="14395" spans="3:4" x14ac:dyDescent="0.35">
      <c r="C14395" s="3" t="s">
        <v>5167</v>
      </c>
      <c r="D14395" s="26">
        <v>0</v>
      </c>
    </row>
    <row r="14396" spans="3:4" x14ac:dyDescent="0.35">
      <c r="C14396" s="3" t="s">
        <v>3182</v>
      </c>
      <c r="D14396" s="26">
        <v>0</v>
      </c>
    </row>
    <row r="14397" spans="3:4" x14ac:dyDescent="0.35">
      <c r="C14397" s="3" t="s">
        <v>5175</v>
      </c>
      <c r="D14397" s="26">
        <v>0</v>
      </c>
    </row>
    <row r="14398" spans="3:4" x14ac:dyDescent="0.35">
      <c r="C14398" s="3" t="s">
        <v>3183</v>
      </c>
      <c r="D14398" s="26">
        <v>0</v>
      </c>
    </row>
    <row r="14399" spans="3:4" x14ac:dyDescent="0.35">
      <c r="C14399" s="3" t="s">
        <v>5183</v>
      </c>
      <c r="D14399" s="26">
        <v>0</v>
      </c>
    </row>
    <row r="14400" spans="3:4" x14ac:dyDescent="0.35">
      <c r="C14400" s="3" t="s">
        <v>3184</v>
      </c>
      <c r="D14400" s="26">
        <v>0</v>
      </c>
    </row>
    <row r="14401" spans="3:4" x14ac:dyDescent="0.35">
      <c r="C14401" s="3" t="s">
        <v>4045</v>
      </c>
      <c r="D14401" s="26">
        <v>0</v>
      </c>
    </row>
    <row r="14402" spans="3:4" x14ac:dyDescent="0.35">
      <c r="C14402" s="3" t="s">
        <v>3185</v>
      </c>
      <c r="D14402" s="26">
        <v>0</v>
      </c>
    </row>
    <row r="14403" spans="3:4" x14ac:dyDescent="0.35">
      <c r="C14403" s="3" t="s">
        <v>4049</v>
      </c>
      <c r="D14403" s="26">
        <v>0</v>
      </c>
    </row>
    <row r="14404" spans="3:4" x14ac:dyDescent="0.35">
      <c r="C14404" s="3" t="s">
        <v>3186</v>
      </c>
      <c r="D14404" s="26">
        <v>0</v>
      </c>
    </row>
    <row r="14405" spans="3:4" x14ac:dyDescent="0.35">
      <c r="C14405" s="3" t="s">
        <v>4053</v>
      </c>
      <c r="D14405" s="26">
        <v>0</v>
      </c>
    </row>
    <row r="14406" spans="3:4" x14ac:dyDescent="0.35">
      <c r="C14406" s="3" t="s">
        <v>3187</v>
      </c>
      <c r="D14406" s="26">
        <v>0</v>
      </c>
    </row>
    <row r="14407" spans="3:4" x14ac:dyDescent="0.35">
      <c r="C14407" s="3" t="s">
        <v>4057</v>
      </c>
      <c r="D14407" s="26">
        <v>0</v>
      </c>
    </row>
    <row r="14408" spans="3:4" x14ac:dyDescent="0.35">
      <c r="C14408" s="3" t="s">
        <v>3188</v>
      </c>
      <c r="D14408" s="26">
        <v>0</v>
      </c>
    </row>
    <row r="14409" spans="3:4" x14ac:dyDescent="0.35">
      <c r="C14409" s="3" t="s">
        <v>4061</v>
      </c>
      <c r="D14409" s="26">
        <v>0</v>
      </c>
    </row>
    <row r="14410" spans="3:4" x14ac:dyDescent="0.35">
      <c r="C14410" s="3" t="s">
        <v>3189</v>
      </c>
      <c r="D14410" s="26">
        <v>0</v>
      </c>
    </row>
    <row r="14411" spans="3:4" x14ac:dyDescent="0.35">
      <c r="C14411" s="3" t="s">
        <v>4065</v>
      </c>
      <c r="D14411" s="26">
        <v>0</v>
      </c>
    </row>
    <row r="14412" spans="3:4" x14ac:dyDescent="0.35">
      <c r="C14412" s="3" t="s">
        <v>3190</v>
      </c>
      <c r="D14412" s="26">
        <v>0</v>
      </c>
    </row>
    <row r="14413" spans="3:4" x14ac:dyDescent="0.35">
      <c r="C14413" s="3" t="s">
        <v>4069</v>
      </c>
      <c r="D14413" s="26">
        <v>0</v>
      </c>
    </row>
    <row r="14414" spans="3:4" x14ac:dyDescent="0.35">
      <c r="C14414" s="3" t="s">
        <v>3191</v>
      </c>
      <c r="D14414" s="26">
        <v>0</v>
      </c>
    </row>
    <row r="14415" spans="3:4" x14ac:dyDescent="0.35">
      <c r="C14415" s="3" t="s">
        <v>4073</v>
      </c>
      <c r="D14415" s="26">
        <v>0</v>
      </c>
    </row>
    <row r="14416" spans="3:4" x14ac:dyDescent="0.35">
      <c r="C14416" s="3" t="s">
        <v>3192</v>
      </c>
      <c r="D14416" s="26">
        <v>0</v>
      </c>
    </row>
    <row r="14417" spans="3:4" x14ac:dyDescent="0.35">
      <c r="C14417" s="3" t="s">
        <v>4077</v>
      </c>
      <c r="D14417" s="26">
        <v>0</v>
      </c>
    </row>
    <row r="14418" spans="3:4" x14ac:dyDescent="0.35">
      <c r="C14418" s="3" t="s">
        <v>3193</v>
      </c>
      <c r="D14418" s="26">
        <v>0</v>
      </c>
    </row>
    <row r="14419" spans="3:4" x14ac:dyDescent="0.35">
      <c r="C14419" s="3" t="s">
        <v>4081</v>
      </c>
      <c r="D14419" s="26">
        <v>0</v>
      </c>
    </row>
    <row r="14420" spans="3:4" x14ac:dyDescent="0.35">
      <c r="C14420" s="3" t="s">
        <v>3194</v>
      </c>
      <c r="D14420" s="26">
        <v>0</v>
      </c>
    </row>
    <row r="14421" spans="3:4" x14ac:dyDescent="0.35">
      <c r="C14421" s="3" t="s">
        <v>4085</v>
      </c>
      <c r="D14421" s="26">
        <v>0</v>
      </c>
    </row>
    <row r="14422" spans="3:4" x14ac:dyDescent="0.35">
      <c r="C14422" s="3" t="s">
        <v>3195</v>
      </c>
      <c r="D14422" s="26">
        <v>0</v>
      </c>
    </row>
    <row r="14423" spans="3:4" x14ac:dyDescent="0.35">
      <c r="C14423" s="3" t="s">
        <v>4089</v>
      </c>
      <c r="D14423" s="26">
        <v>0</v>
      </c>
    </row>
    <row r="14424" spans="3:4" x14ac:dyDescent="0.35">
      <c r="C14424" s="3" t="s">
        <v>3196</v>
      </c>
      <c r="D14424" s="26">
        <v>0</v>
      </c>
    </row>
    <row r="14425" spans="3:4" x14ac:dyDescent="0.35">
      <c r="C14425" s="3" t="s">
        <v>4093</v>
      </c>
      <c r="D14425" s="26">
        <v>0</v>
      </c>
    </row>
    <row r="14426" spans="3:4" x14ac:dyDescent="0.35">
      <c r="C14426" s="3" t="s">
        <v>3197</v>
      </c>
      <c r="D14426" s="26">
        <v>0</v>
      </c>
    </row>
    <row r="14427" spans="3:4" x14ac:dyDescent="0.35">
      <c r="C14427" s="3" t="s">
        <v>4097</v>
      </c>
      <c r="D14427" s="26">
        <v>0</v>
      </c>
    </row>
    <row r="14428" spans="3:4" x14ac:dyDescent="0.35">
      <c r="C14428" s="3" t="s">
        <v>3198</v>
      </c>
      <c r="D14428" s="26">
        <v>0</v>
      </c>
    </row>
    <row r="14429" spans="3:4" x14ac:dyDescent="0.35">
      <c r="C14429" s="3" t="s">
        <v>4101</v>
      </c>
      <c r="D14429" s="26">
        <v>0</v>
      </c>
    </row>
    <row r="14430" spans="3:4" x14ac:dyDescent="0.35">
      <c r="C14430" s="3" t="s">
        <v>3199</v>
      </c>
      <c r="D14430" s="26">
        <v>0</v>
      </c>
    </row>
    <row r="14431" spans="3:4" x14ac:dyDescent="0.35">
      <c r="C14431" s="3" t="s">
        <v>4105</v>
      </c>
      <c r="D14431" s="26">
        <v>0</v>
      </c>
    </row>
    <row r="14432" spans="3:4" x14ac:dyDescent="0.35">
      <c r="C14432" s="3" t="s">
        <v>3200</v>
      </c>
      <c r="D14432" s="26">
        <v>0</v>
      </c>
    </row>
    <row r="14433" spans="3:4" x14ac:dyDescent="0.35">
      <c r="C14433" s="3" t="s">
        <v>4109</v>
      </c>
      <c r="D14433" s="26">
        <v>0</v>
      </c>
    </row>
    <row r="14434" spans="3:4" x14ac:dyDescent="0.35">
      <c r="C14434" s="3" t="s">
        <v>3201</v>
      </c>
      <c r="D14434" s="26">
        <v>0</v>
      </c>
    </row>
    <row r="14435" spans="3:4" x14ac:dyDescent="0.35">
      <c r="C14435" s="3" t="s">
        <v>4113</v>
      </c>
      <c r="D14435" s="26">
        <v>0</v>
      </c>
    </row>
    <row r="14436" spans="3:4" x14ac:dyDescent="0.35">
      <c r="C14436" s="3" t="s">
        <v>3202</v>
      </c>
      <c r="D14436" s="26">
        <v>0</v>
      </c>
    </row>
    <row r="14437" spans="3:4" x14ac:dyDescent="0.35">
      <c r="C14437" s="3" t="s">
        <v>4117</v>
      </c>
      <c r="D14437" s="26">
        <v>0</v>
      </c>
    </row>
    <row r="14438" spans="3:4" x14ac:dyDescent="0.35">
      <c r="C14438" s="3" t="s">
        <v>3203</v>
      </c>
      <c r="D14438" s="26">
        <v>0</v>
      </c>
    </row>
    <row r="14439" spans="3:4" x14ac:dyDescent="0.35">
      <c r="C14439" s="3" t="s">
        <v>4121</v>
      </c>
      <c r="D14439" s="26">
        <v>0</v>
      </c>
    </row>
    <row r="14440" spans="3:4" x14ac:dyDescent="0.35">
      <c r="C14440" s="3" t="s">
        <v>3204</v>
      </c>
      <c r="D14440" s="26">
        <v>0</v>
      </c>
    </row>
    <row r="14441" spans="3:4" x14ac:dyDescent="0.35">
      <c r="C14441" s="3" t="s">
        <v>4125</v>
      </c>
      <c r="D14441" s="26">
        <v>0</v>
      </c>
    </row>
    <row r="14442" spans="3:4" x14ac:dyDescent="0.35">
      <c r="C14442" s="3" t="s">
        <v>3205</v>
      </c>
      <c r="D14442" s="26">
        <v>0</v>
      </c>
    </row>
    <row r="14443" spans="3:4" x14ac:dyDescent="0.35">
      <c r="C14443" s="3" t="s">
        <v>4129</v>
      </c>
      <c r="D14443" s="26">
        <v>0</v>
      </c>
    </row>
    <row r="14444" spans="3:4" x14ac:dyDescent="0.35">
      <c r="C14444" s="3" t="s">
        <v>3206</v>
      </c>
      <c r="D14444" s="26">
        <v>0</v>
      </c>
    </row>
    <row r="14445" spans="3:4" x14ac:dyDescent="0.35">
      <c r="C14445" s="3" t="s">
        <v>4133</v>
      </c>
      <c r="D14445" s="26">
        <v>0</v>
      </c>
    </row>
    <row r="14446" spans="3:4" x14ac:dyDescent="0.35">
      <c r="C14446" s="3" t="s">
        <v>3207</v>
      </c>
      <c r="D14446" s="26">
        <v>0</v>
      </c>
    </row>
    <row r="14447" spans="3:4" x14ac:dyDescent="0.35">
      <c r="C14447" s="3" t="s">
        <v>4137</v>
      </c>
      <c r="D14447" s="26">
        <v>0</v>
      </c>
    </row>
    <row r="14448" spans="3:4" x14ac:dyDescent="0.35">
      <c r="C14448" s="3" t="s">
        <v>3208</v>
      </c>
      <c r="D14448" s="26">
        <v>0</v>
      </c>
    </row>
    <row r="14449" spans="3:4" x14ac:dyDescent="0.35">
      <c r="C14449" s="3" t="s">
        <v>4141</v>
      </c>
      <c r="D14449" s="26">
        <v>0</v>
      </c>
    </row>
    <row r="14450" spans="3:4" x14ac:dyDescent="0.35">
      <c r="C14450" s="3" t="s">
        <v>3209</v>
      </c>
      <c r="D14450" s="26">
        <v>0</v>
      </c>
    </row>
    <row r="14451" spans="3:4" x14ac:dyDescent="0.35">
      <c r="C14451" s="3" t="s">
        <v>4145</v>
      </c>
      <c r="D14451" s="26">
        <v>0</v>
      </c>
    </row>
    <row r="14452" spans="3:4" x14ac:dyDescent="0.35">
      <c r="C14452" s="3" t="s">
        <v>3210</v>
      </c>
      <c r="D14452" s="26">
        <v>0</v>
      </c>
    </row>
    <row r="14453" spans="3:4" x14ac:dyDescent="0.35">
      <c r="C14453" s="3" t="s">
        <v>4149</v>
      </c>
      <c r="D14453" s="26">
        <v>0</v>
      </c>
    </row>
    <row r="14454" spans="3:4" x14ac:dyDescent="0.35">
      <c r="C14454" s="3" t="s">
        <v>3211</v>
      </c>
      <c r="D14454" s="26">
        <v>0</v>
      </c>
    </row>
    <row r="14455" spans="3:4" x14ac:dyDescent="0.35">
      <c r="C14455" s="3" t="s">
        <v>4153</v>
      </c>
      <c r="D14455" s="26">
        <v>0</v>
      </c>
    </row>
    <row r="14456" spans="3:4" x14ac:dyDescent="0.35">
      <c r="C14456" s="3" t="s">
        <v>3212</v>
      </c>
      <c r="D14456" s="26">
        <v>0</v>
      </c>
    </row>
    <row r="14457" spans="3:4" x14ac:dyDescent="0.35">
      <c r="C14457" s="3" t="s">
        <v>4157</v>
      </c>
      <c r="D14457" s="26">
        <v>0</v>
      </c>
    </row>
    <row r="14458" spans="3:4" x14ac:dyDescent="0.35">
      <c r="C14458" s="3" t="s">
        <v>3213</v>
      </c>
      <c r="D14458" s="26">
        <v>0</v>
      </c>
    </row>
    <row r="14459" spans="3:4" x14ac:dyDescent="0.35">
      <c r="C14459" s="3" t="s">
        <v>4161</v>
      </c>
      <c r="D14459" s="26">
        <v>0</v>
      </c>
    </row>
    <row r="14460" spans="3:4" x14ac:dyDescent="0.35">
      <c r="C14460" s="3" t="s">
        <v>3214</v>
      </c>
      <c r="D14460" s="26">
        <v>0</v>
      </c>
    </row>
    <row r="14461" spans="3:4" x14ac:dyDescent="0.35">
      <c r="C14461" s="3" t="s">
        <v>4165</v>
      </c>
      <c r="D14461" s="26">
        <v>0</v>
      </c>
    </row>
    <row r="14462" spans="3:4" x14ac:dyDescent="0.35">
      <c r="C14462" s="3" t="s">
        <v>3215</v>
      </c>
      <c r="D14462" s="26">
        <v>0</v>
      </c>
    </row>
    <row r="14463" spans="3:4" x14ac:dyDescent="0.35">
      <c r="C14463" s="3" t="s">
        <v>4169</v>
      </c>
      <c r="D14463" s="26">
        <v>0</v>
      </c>
    </row>
    <row r="14464" spans="3:4" x14ac:dyDescent="0.35">
      <c r="C14464" s="3" t="s">
        <v>3216</v>
      </c>
      <c r="D14464" s="26">
        <v>0</v>
      </c>
    </row>
    <row r="14465" spans="3:4" x14ac:dyDescent="0.35">
      <c r="C14465" s="3" t="s">
        <v>4173</v>
      </c>
      <c r="D14465" s="26">
        <v>0</v>
      </c>
    </row>
    <row r="14466" spans="3:4" x14ac:dyDescent="0.35">
      <c r="C14466" s="3" t="s">
        <v>3217</v>
      </c>
      <c r="D14466" s="26">
        <v>0</v>
      </c>
    </row>
    <row r="14467" spans="3:4" x14ac:dyDescent="0.35">
      <c r="C14467" s="3" t="s">
        <v>4177</v>
      </c>
      <c r="D14467" s="26">
        <v>0</v>
      </c>
    </row>
    <row r="14468" spans="3:4" x14ac:dyDescent="0.35">
      <c r="C14468" s="3" t="s">
        <v>3218</v>
      </c>
      <c r="D14468" s="26">
        <v>0</v>
      </c>
    </row>
    <row r="14469" spans="3:4" x14ac:dyDescent="0.35">
      <c r="C14469" s="3" t="s">
        <v>4181</v>
      </c>
      <c r="D14469" s="26">
        <v>0</v>
      </c>
    </row>
    <row r="14470" spans="3:4" x14ac:dyDescent="0.35">
      <c r="C14470" s="3" t="s">
        <v>3219</v>
      </c>
      <c r="D14470" s="26">
        <v>0</v>
      </c>
    </row>
    <row r="14471" spans="3:4" x14ac:dyDescent="0.35">
      <c r="C14471" s="3" t="s">
        <v>4185</v>
      </c>
      <c r="D14471" s="26">
        <v>0</v>
      </c>
    </row>
    <row r="14472" spans="3:4" x14ac:dyDescent="0.35">
      <c r="C14472" s="3" t="s">
        <v>3220</v>
      </c>
      <c r="D14472" s="26">
        <v>0</v>
      </c>
    </row>
    <row r="14473" spans="3:4" x14ac:dyDescent="0.35">
      <c r="C14473" s="3" t="s">
        <v>4189</v>
      </c>
      <c r="D14473" s="26">
        <v>0</v>
      </c>
    </row>
    <row r="14474" spans="3:4" x14ac:dyDescent="0.35">
      <c r="C14474" s="3" t="s">
        <v>3221</v>
      </c>
      <c r="D14474" s="26">
        <v>0</v>
      </c>
    </row>
    <row r="14475" spans="3:4" x14ac:dyDescent="0.35">
      <c r="C14475" s="3" t="s">
        <v>4193</v>
      </c>
      <c r="D14475" s="26">
        <v>0</v>
      </c>
    </row>
    <row r="14476" spans="3:4" x14ac:dyDescent="0.35">
      <c r="C14476" s="3" t="s">
        <v>3222</v>
      </c>
      <c r="D14476" s="26">
        <v>0</v>
      </c>
    </row>
    <row r="14477" spans="3:4" x14ac:dyDescent="0.35">
      <c r="C14477" s="3" t="s">
        <v>4197</v>
      </c>
      <c r="D14477" s="26">
        <v>0</v>
      </c>
    </row>
    <row r="14478" spans="3:4" x14ac:dyDescent="0.35">
      <c r="C14478" s="3" t="s">
        <v>3223</v>
      </c>
      <c r="D14478" s="26">
        <v>0</v>
      </c>
    </row>
    <row r="14479" spans="3:4" x14ac:dyDescent="0.35">
      <c r="C14479" s="3" t="s">
        <v>4201</v>
      </c>
      <c r="D14479" s="26">
        <v>0</v>
      </c>
    </row>
    <row r="14480" spans="3:4" x14ac:dyDescent="0.35">
      <c r="C14480" s="3" t="s">
        <v>3224</v>
      </c>
      <c r="D14480" s="26">
        <v>0</v>
      </c>
    </row>
    <row r="14481" spans="3:4" x14ac:dyDescent="0.35">
      <c r="C14481" s="3" t="s">
        <v>4205</v>
      </c>
      <c r="D14481" s="26">
        <v>0</v>
      </c>
    </row>
    <row r="14482" spans="3:4" x14ac:dyDescent="0.35">
      <c r="C14482" s="3" t="s">
        <v>3225</v>
      </c>
      <c r="D14482" s="26">
        <v>0</v>
      </c>
    </row>
    <row r="14483" spans="3:4" x14ac:dyDescent="0.35">
      <c r="C14483" s="3" t="s">
        <v>4209</v>
      </c>
      <c r="D14483" s="26">
        <v>0</v>
      </c>
    </row>
    <row r="14484" spans="3:4" x14ac:dyDescent="0.35">
      <c r="C14484" s="3" t="s">
        <v>3226</v>
      </c>
      <c r="D14484" s="26">
        <v>0</v>
      </c>
    </row>
    <row r="14485" spans="3:4" x14ac:dyDescent="0.35">
      <c r="C14485" s="3" t="s">
        <v>4213</v>
      </c>
      <c r="D14485" s="26">
        <v>0</v>
      </c>
    </row>
    <row r="14486" spans="3:4" x14ac:dyDescent="0.35">
      <c r="C14486" s="3" t="s">
        <v>3227</v>
      </c>
      <c r="D14486" s="26">
        <v>0</v>
      </c>
    </row>
    <row r="14487" spans="3:4" x14ac:dyDescent="0.35">
      <c r="C14487" s="3" t="s">
        <v>4217</v>
      </c>
      <c r="D14487" s="26">
        <v>0</v>
      </c>
    </row>
    <row r="14488" spans="3:4" x14ac:dyDescent="0.35">
      <c r="C14488" s="3" t="s">
        <v>3228</v>
      </c>
      <c r="D14488" s="26">
        <v>0</v>
      </c>
    </row>
    <row r="14489" spans="3:4" x14ac:dyDescent="0.35">
      <c r="C14489" s="3" t="s">
        <v>4221</v>
      </c>
      <c r="D14489" s="26">
        <v>0</v>
      </c>
    </row>
    <row r="14490" spans="3:4" x14ac:dyDescent="0.35">
      <c r="C14490" s="3" t="s">
        <v>3229</v>
      </c>
      <c r="D14490" s="26">
        <v>0</v>
      </c>
    </row>
    <row r="14491" spans="3:4" x14ac:dyDescent="0.35">
      <c r="C14491" s="3" t="s">
        <v>4225</v>
      </c>
      <c r="D14491" s="26">
        <v>0</v>
      </c>
    </row>
    <row r="14492" spans="3:4" x14ac:dyDescent="0.35">
      <c r="C14492" s="3" t="s">
        <v>3230</v>
      </c>
      <c r="D14492" s="26">
        <v>0</v>
      </c>
    </row>
    <row r="14493" spans="3:4" x14ac:dyDescent="0.35">
      <c r="C14493" s="3" t="s">
        <v>4229</v>
      </c>
      <c r="D14493" s="26">
        <v>0</v>
      </c>
    </row>
    <row r="14494" spans="3:4" x14ac:dyDescent="0.35">
      <c r="C14494" s="3" t="s">
        <v>3231</v>
      </c>
      <c r="D14494" s="26">
        <v>0</v>
      </c>
    </row>
    <row r="14495" spans="3:4" x14ac:dyDescent="0.35">
      <c r="C14495" s="3" t="s">
        <v>4233</v>
      </c>
      <c r="D14495" s="26">
        <v>0</v>
      </c>
    </row>
    <row r="14496" spans="3:4" x14ac:dyDescent="0.35">
      <c r="C14496" s="3" t="s">
        <v>3232</v>
      </c>
      <c r="D14496" s="26">
        <v>0</v>
      </c>
    </row>
    <row r="14497" spans="3:4" x14ac:dyDescent="0.35">
      <c r="C14497" s="3" t="s">
        <v>4237</v>
      </c>
      <c r="D14497" s="26">
        <v>0</v>
      </c>
    </row>
    <row r="14498" spans="3:4" x14ac:dyDescent="0.35">
      <c r="C14498" s="3" t="s">
        <v>3233</v>
      </c>
      <c r="D14498" s="26">
        <v>0</v>
      </c>
    </row>
    <row r="14499" spans="3:4" x14ac:dyDescent="0.35">
      <c r="C14499" s="3" t="s">
        <v>4241</v>
      </c>
      <c r="D14499" s="26">
        <v>0</v>
      </c>
    </row>
    <row r="14500" spans="3:4" x14ac:dyDescent="0.35">
      <c r="C14500" s="3" t="s">
        <v>3234</v>
      </c>
      <c r="D14500" s="26">
        <v>0</v>
      </c>
    </row>
    <row r="14501" spans="3:4" x14ac:dyDescent="0.35">
      <c r="C14501" s="3" t="s">
        <v>4245</v>
      </c>
      <c r="D14501" s="26">
        <v>0</v>
      </c>
    </row>
    <row r="14502" spans="3:4" x14ac:dyDescent="0.35">
      <c r="C14502" s="3" t="s">
        <v>3235</v>
      </c>
      <c r="D14502" s="26">
        <v>0</v>
      </c>
    </row>
    <row r="14503" spans="3:4" x14ac:dyDescent="0.35">
      <c r="C14503" s="3" t="s">
        <v>4249</v>
      </c>
      <c r="D14503" s="26">
        <v>0</v>
      </c>
    </row>
    <row r="14504" spans="3:4" x14ac:dyDescent="0.35">
      <c r="C14504" s="3" t="s">
        <v>3236</v>
      </c>
      <c r="D14504" s="26">
        <v>0</v>
      </c>
    </row>
    <row r="14505" spans="3:4" x14ac:dyDescent="0.35">
      <c r="C14505" s="3" t="s">
        <v>4253</v>
      </c>
      <c r="D14505" s="26">
        <v>0</v>
      </c>
    </row>
    <row r="14506" spans="3:4" x14ac:dyDescent="0.35">
      <c r="C14506" s="3" t="s">
        <v>3237</v>
      </c>
      <c r="D14506" s="26">
        <v>0</v>
      </c>
    </row>
    <row r="14507" spans="3:4" x14ac:dyDescent="0.35">
      <c r="C14507" s="3" t="s">
        <v>4257</v>
      </c>
      <c r="D14507" s="26">
        <v>0</v>
      </c>
    </row>
    <row r="14508" spans="3:4" x14ac:dyDescent="0.35">
      <c r="C14508" s="3" t="s">
        <v>3238</v>
      </c>
      <c r="D14508" s="26">
        <v>0</v>
      </c>
    </row>
    <row r="14509" spans="3:4" x14ac:dyDescent="0.35">
      <c r="C14509" s="3" t="s">
        <v>4261</v>
      </c>
      <c r="D14509" s="26">
        <v>0</v>
      </c>
    </row>
    <row r="14510" spans="3:4" x14ac:dyDescent="0.35">
      <c r="C14510" s="3" t="s">
        <v>3239</v>
      </c>
      <c r="D14510" s="26">
        <v>0</v>
      </c>
    </row>
    <row r="14511" spans="3:4" x14ac:dyDescent="0.35">
      <c r="C14511" s="3" t="s">
        <v>4265</v>
      </c>
      <c r="D14511" s="26">
        <v>0</v>
      </c>
    </row>
    <row r="14512" spans="3:4" x14ac:dyDescent="0.35">
      <c r="C14512" s="3" t="s">
        <v>3240</v>
      </c>
      <c r="D14512" s="26">
        <v>0</v>
      </c>
    </row>
    <row r="14513" spans="3:4" x14ac:dyDescent="0.35">
      <c r="C14513" s="3" t="s">
        <v>4269</v>
      </c>
      <c r="D14513" s="26">
        <v>0</v>
      </c>
    </row>
    <row r="14514" spans="3:4" x14ac:dyDescent="0.35">
      <c r="C14514" s="3" t="s">
        <v>3241</v>
      </c>
      <c r="D14514" s="26">
        <v>0</v>
      </c>
    </row>
    <row r="14515" spans="3:4" x14ac:dyDescent="0.35">
      <c r="C14515" s="3" t="s">
        <v>4273</v>
      </c>
      <c r="D14515" s="26">
        <v>0</v>
      </c>
    </row>
    <row r="14516" spans="3:4" x14ac:dyDescent="0.35">
      <c r="C14516" s="3" t="s">
        <v>3242</v>
      </c>
      <c r="D14516" s="26">
        <v>0</v>
      </c>
    </row>
    <row r="14517" spans="3:4" x14ac:dyDescent="0.35">
      <c r="C14517" s="3" t="s">
        <v>4277</v>
      </c>
      <c r="D14517" s="26">
        <v>0</v>
      </c>
    </row>
    <row r="14518" spans="3:4" x14ac:dyDescent="0.35">
      <c r="C14518" s="3" t="s">
        <v>3243</v>
      </c>
      <c r="D14518" s="26">
        <v>0</v>
      </c>
    </row>
    <row r="14519" spans="3:4" x14ac:dyDescent="0.35">
      <c r="C14519" s="3" t="s">
        <v>4281</v>
      </c>
      <c r="D14519" s="26">
        <v>0</v>
      </c>
    </row>
    <row r="14520" spans="3:4" x14ac:dyDescent="0.35">
      <c r="C14520" s="3" t="s">
        <v>3244</v>
      </c>
      <c r="D14520" s="26">
        <v>0</v>
      </c>
    </row>
    <row r="14521" spans="3:4" x14ac:dyDescent="0.35">
      <c r="C14521" s="3" t="s">
        <v>4285</v>
      </c>
      <c r="D14521" s="26">
        <v>0</v>
      </c>
    </row>
    <row r="14522" spans="3:4" x14ac:dyDescent="0.35">
      <c r="C14522" s="3" t="s">
        <v>3245</v>
      </c>
      <c r="D14522" s="26">
        <v>0</v>
      </c>
    </row>
    <row r="14523" spans="3:4" x14ac:dyDescent="0.35">
      <c r="C14523" s="3" t="s">
        <v>4289</v>
      </c>
      <c r="D14523" s="26">
        <v>0</v>
      </c>
    </row>
    <row r="14524" spans="3:4" x14ac:dyDescent="0.35">
      <c r="C14524" s="3" t="s">
        <v>3246</v>
      </c>
      <c r="D14524" s="26">
        <v>0</v>
      </c>
    </row>
    <row r="14525" spans="3:4" x14ac:dyDescent="0.35">
      <c r="C14525" s="3" t="s">
        <v>4293</v>
      </c>
      <c r="D14525" s="26">
        <v>0</v>
      </c>
    </row>
    <row r="14526" spans="3:4" x14ac:dyDescent="0.35">
      <c r="C14526" s="3" t="s">
        <v>3247</v>
      </c>
      <c r="D14526" s="26">
        <v>0</v>
      </c>
    </row>
    <row r="14527" spans="3:4" x14ac:dyDescent="0.35">
      <c r="C14527" s="3" t="s">
        <v>4297</v>
      </c>
      <c r="D14527" s="26">
        <v>0</v>
      </c>
    </row>
    <row r="14528" spans="3:4" x14ac:dyDescent="0.35">
      <c r="C14528" s="3" t="s">
        <v>3248</v>
      </c>
      <c r="D14528" s="26">
        <v>0</v>
      </c>
    </row>
    <row r="14529" spans="3:4" x14ac:dyDescent="0.35">
      <c r="C14529" s="3" t="s">
        <v>4301</v>
      </c>
      <c r="D14529" s="26">
        <v>0</v>
      </c>
    </row>
    <row r="14530" spans="3:4" x14ac:dyDescent="0.35">
      <c r="C14530" s="3" t="s">
        <v>3249</v>
      </c>
      <c r="D14530" s="26">
        <v>0</v>
      </c>
    </row>
    <row r="14531" spans="3:4" x14ac:dyDescent="0.35">
      <c r="C14531" s="3" t="s">
        <v>4305</v>
      </c>
      <c r="D14531" s="26">
        <v>0</v>
      </c>
    </row>
    <row r="14532" spans="3:4" x14ac:dyDescent="0.35">
      <c r="C14532" s="3" t="s">
        <v>3250</v>
      </c>
      <c r="D14532" s="26">
        <v>0</v>
      </c>
    </row>
    <row r="14533" spans="3:4" x14ac:dyDescent="0.35">
      <c r="C14533" s="3" t="s">
        <v>4309</v>
      </c>
      <c r="D14533" s="26">
        <v>0</v>
      </c>
    </row>
    <row r="14534" spans="3:4" x14ac:dyDescent="0.35">
      <c r="C14534" s="3" t="s">
        <v>3251</v>
      </c>
      <c r="D14534" s="26">
        <v>0</v>
      </c>
    </row>
    <row r="14535" spans="3:4" x14ac:dyDescent="0.35">
      <c r="C14535" s="3" t="s">
        <v>4313</v>
      </c>
      <c r="D14535" s="26">
        <v>0</v>
      </c>
    </row>
    <row r="14536" spans="3:4" x14ac:dyDescent="0.35">
      <c r="C14536" s="3" t="s">
        <v>3252</v>
      </c>
      <c r="D14536" s="26">
        <v>0</v>
      </c>
    </row>
    <row r="14537" spans="3:4" x14ac:dyDescent="0.35">
      <c r="C14537" s="3" t="s">
        <v>4317</v>
      </c>
      <c r="D14537" s="26">
        <v>0</v>
      </c>
    </row>
    <row r="14538" spans="3:4" x14ac:dyDescent="0.35">
      <c r="C14538" s="3" t="s">
        <v>3253</v>
      </c>
      <c r="D14538" s="26">
        <v>0</v>
      </c>
    </row>
    <row r="14539" spans="3:4" x14ac:dyDescent="0.35">
      <c r="C14539" s="3" t="s">
        <v>4321</v>
      </c>
      <c r="D14539" s="26">
        <v>0</v>
      </c>
    </row>
    <row r="14540" spans="3:4" x14ac:dyDescent="0.35">
      <c r="C14540" s="3" t="s">
        <v>3254</v>
      </c>
      <c r="D14540" s="26">
        <v>0</v>
      </c>
    </row>
    <row r="14541" spans="3:4" x14ac:dyDescent="0.35">
      <c r="C14541" s="3" t="s">
        <v>4325</v>
      </c>
      <c r="D14541" s="26">
        <v>0</v>
      </c>
    </row>
    <row r="14542" spans="3:4" x14ac:dyDescent="0.35">
      <c r="C14542" s="3" t="s">
        <v>3255</v>
      </c>
      <c r="D14542" s="26">
        <v>0</v>
      </c>
    </row>
    <row r="14543" spans="3:4" x14ac:dyDescent="0.35">
      <c r="C14543" s="3" t="s">
        <v>4329</v>
      </c>
      <c r="D14543" s="26">
        <v>0</v>
      </c>
    </row>
    <row r="14544" spans="3:4" x14ac:dyDescent="0.35">
      <c r="C14544" s="3" t="s">
        <v>3256</v>
      </c>
      <c r="D14544" s="26">
        <v>0</v>
      </c>
    </row>
    <row r="14545" spans="3:4" x14ac:dyDescent="0.35">
      <c r="C14545" s="3" t="s">
        <v>4333</v>
      </c>
      <c r="D14545" s="26">
        <v>0</v>
      </c>
    </row>
    <row r="14546" spans="3:4" x14ac:dyDescent="0.35">
      <c r="C14546" s="3" t="s">
        <v>3257</v>
      </c>
      <c r="D14546" s="26">
        <v>0</v>
      </c>
    </row>
    <row r="14547" spans="3:4" x14ac:dyDescent="0.35">
      <c r="C14547" s="3" t="s">
        <v>4337</v>
      </c>
      <c r="D14547" s="26">
        <v>0</v>
      </c>
    </row>
    <row r="14548" spans="3:4" x14ac:dyDescent="0.35">
      <c r="C14548" s="3" t="s">
        <v>3258</v>
      </c>
      <c r="D14548" s="26">
        <v>0</v>
      </c>
    </row>
    <row r="14549" spans="3:4" x14ac:dyDescent="0.35">
      <c r="C14549" s="3" t="s">
        <v>4341</v>
      </c>
      <c r="D14549" s="26">
        <v>0</v>
      </c>
    </row>
    <row r="14550" spans="3:4" x14ac:dyDescent="0.35">
      <c r="C14550" s="3" t="s">
        <v>3259</v>
      </c>
      <c r="D14550" s="26">
        <v>0</v>
      </c>
    </row>
    <row r="14551" spans="3:4" x14ac:dyDescent="0.35">
      <c r="C14551" s="3" t="s">
        <v>4345</v>
      </c>
      <c r="D14551" s="26">
        <v>0</v>
      </c>
    </row>
    <row r="14552" spans="3:4" x14ac:dyDescent="0.35">
      <c r="C14552" s="3" t="s">
        <v>3260</v>
      </c>
      <c r="D14552" s="26">
        <v>0</v>
      </c>
    </row>
    <row r="14553" spans="3:4" x14ac:dyDescent="0.35">
      <c r="C14553" s="3" t="s">
        <v>4349</v>
      </c>
      <c r="D14553" s="26">
        <v>0</v>
      </c>
    </row>
    <row r="14554" spans="3:4" x14ac:dyDescent="0.35">
      <c r="C14554" s="3" t="s">
        <v>3261</v>
      </c>
      <c r="D14554" s="26">
        <v>0</v>
      </c>
    </row>
    <row r="14555" spans="3:4" x14ac:dyDescent="0.35">
      <c r="C14555" s="3" t="s">
        <v>4353</v>
      </c>
      <c r="D14555" s="26">
        <v>0</v>
      </c>
    </row>
    <row r="14556" spans="3:4" x14ac:dyDescent="0.35">
      <c r="C14556" s="3" t="s">
        <v>3262</v>
      </c>
      <c r="D14556" s="26">
        <v>0</v>
      </c>
    </row>
    <row r="14557" spans="3:4" x14ac:dyDescent="0.35">
      <c r="C14557" s="3" t="s">
        <v>4357</v>
      </c>
      <c r="D14557" s="26">
        <v>0</v>
      </c>
    </row>
    <row r="14558" spans="3:4" x14ac:dyDescent="0.35">
      <c r="C14558" s="3" t="s">
        <v>3263</v>
      </c>
      <c r="D14558" s="26">
        <v>0</v>
      </c>
    </row>
    <row r="14559" spans="3:4" x14ac:dyDescent="0.35">
      <c r="C14559" s="3" t="s">
        <v>4361</v>
      </c>
      <c r="D14559" s="26">
        <v>0</v>
      </c>
    </row>
    <row r="14560" spans="3:4" x14ac:dyDescent="0.35">
      <c r="C14560" s="3" t="s">
        <v>3264</v>
      </c>
      <c r="D14560" s="26">
        <v>0</v>
      </c>
    </row>
    <row r="14561" spans="3:4" x14ac:dyDescent="0.35">
      <c r="C14561" s="3" t="s">
        <v>4365</v>
      </c>
      <c r="D14561" s="26">
        <v>0</v>
      </c>
    </row>
    <row r="14562" spans="3:4" x14ac:dyDescent="0.35">
      <c r="C14562" s="3" t="s">
        <v>3265</v>
      </c>
      <c r="D14562" s="26">
        <v>0</v>
      </c>
    </row>
    <row r="14563" spans="3:4" x14ac:dyDescent="0.35">
      <c r="C14563" s="3" t="s">
        <v>4369</v>
      </c>
      <c r="D14563" s="26">
        <v>0</v>
      </c>
    </row>
    <row r="14564" spans="3:4" x14ac:dyDescent="0.35">
      <c r="C14564" s="3" t="s">
        <v>3266</v>
      </c>
      <c r="D14564" s="26">
        <v>0</v>
      </c>
    </row>
    <row r="14565" spans="3:4" x14ac:dyDescent="0.35">
      <c r="C14565" s="3" t="s">
        <v>4373</v>
      </c>
      <c r="D14565" s="26">
        <v>0</v>
      </c>
    </row>
    <row r="14566" spans="3:4" x14ac:dyDescent="0.35">
      <c r="C14566" s="3" t="s">
        <v>3267</v>
      </c>
      <c r="D14566" s="26">
        <v>0</v>
      </c>
    </row>
    <row r="14567" spans="3:4" x14ac:dyDescent="0.35">
      <c r="C14567" s="3" t="s">
        <v>4377</v>
      </c>
      <c r="D14567" s="26">
        <v>0</v>
      </c>
    </row>
    <row r="14568" spans="3:4" x14ac:dyDescent="0.35">
      <c r="C14568" s="3" t="s">
        <v>3268</v>
      </c>
      <c r="D14568" s="26">
        <v>0</v>
      </c>
    </row>
    <row r="14569" spans="3:4" x14ac:dyDescent="0.35">
      <c r="C14569" s="3" t="s">
        <v>4381</v>
      </c>
      <c r="D14569" s="26">
        <v>0</v>
      </c>
    </row>
    <row r="14570" spans="3:4" x14ac:dyDescent="0.35">
      <c r="C14570" s="3" t="s">
        <v>3269</v>
      </c>
      <c r="D14570" s="26">
        <v>0</v>
      </c>
    </row>
    <row r="14571" spans="3:4" x14ac:dyDescent="0.35">
      <c r="C14571" s="3" t="s">
        <v>4385</v>
      </c>
      <c r="D14571" s="26">
        <v>0</v>
      </c>
    </row>
    <row r="14572" spans="3:4" x14ac:dyDescent="0.35">
      <c r="C14572" s="3" t="s">
        <v>3270</v>
      </c>
      <c r="D14572" s="26">
        <v>0</v>
      </c>
    </row>
    <row r="14573" spans="3:4" x14ac:dyDescent="0.35">
      <c r="C14573" s="3" t="s">
        <v>4389</v>
      </c>
      <c r="D14573" s="26">
        <v>0</v>
      </c>
    </row>
    <row r="14574" spans="3:4" x14ac:dyDescent="0.35">
      <c r="C14574" s="3" t="s">
        <v>3271</v>
      </c>
      <c r="D14574" s="26">
        <v>0</v>
      </c>
    </row>
    <row r="14575" spans="3:4" x14ac:dyDescent="0.35">
      <c r="C14575" s="3" t="s">
        <v>4393</v>
      </c>
      <c r="D14575" s="26">
        <v>0</v>
      </c>
    </row>
    <row r="14576" spans="3:4" x14ac:dyDescent="0.35">
      <c r="C14576" s="3" t="s">
        <v>3272</v>
      </c>
      <c r="D14576" s="26">
        <v>0</v>
      </c>
    </row>
    <row r="14577" spans="3:4" x14ac:dyDescent="0.35">
      <c r="C14577" s="3" t="s">
        <v>4397</v>
      </c>
      <c r="D14577" s="26">
        <v>0</v>
      </c>
    </row>
    <row r="14578" spans="3:4" x14ac:dyDescent="0.35">
      <c r="C14578" s="3" t="s">
        <v>3273</v>
      </c>
      <c r="D14578" s="26">
        <v>0</v>
      </c>
    </row>
    <row r="14579" spans="3:4" x14ac:dyDescent="0.35">
      <c r="C14579" s="3" t="s">
        <v>4401</v>
      </c>
      <c r="D14579" s="26">
        <v>0</v>
      </c>
    </row>
    <row r="14580" spans="3:4" x14ac:dyDescent="0.35">
      <c r="C14580" s="3" t="s">
        <v>3274</v>
      </c>
      <c r="D14580" s="26">
        <v>0</v>
      </c>
    </row>
    <row r="14581" spans="3:4" x14ac:dyDescent="0.35">
      <c r="C14581" s="3" t="s">
        <v>4405</v>
      </c>
      <c r="D14581" s="26">
        <v>0</v>
      </c>
    </row>
    <row r="14582" spans="3:4" x14ac:dyDescent="0.35">
      <c r="C14582" s="3" t="s">
        <v>3275</v>
      </c>
      <c r="D14582" s="26">
        <v>0</v>
      </c>
    </row>
    <row r="14583" spans="3:4" x14ac:dyDescent="0.35">
      <c r="C14583" s="3" t="s">
        <v>4409</v>
      </c>
      <c r="D14583" s="26">
        <v>0</v>
      </c>
    </row>
    <row r="14584" spans="3:4" x14ac:dyDescent="0.35">
      <c r="C14584" s="3" t="s">
        <v>3276</v>
      </c>
      <c r="D14584" s="26">
        <v>0</v>
      </c>
    </row>
    <row r="14585" spans="3:4" x14ac:dyDescent="0.35">
      <c r="C14585" s="3" t="s">
        <v>4413</v>
      </c>
      <c r="D14585" s="26">
        <v>0</v>
      </c>
    </row>
    <row r="14586" spans="3:4" x14ac:dyDescent="0.35">
      <c r="C14586" s="3" t="s">
        <v>3277</v>
      </c>
      <c r="D14586" s="26">
        <v>0</v>
      </c>
    </row>
    <row r="14587" spans="3:4" x14ac:dyDescent="0.35">
      <c r="C14587" s="3" t="s">
        <v>4417</v>
      </c>
      <c r="D14587" s="26">
        <v>0</v>
      </c>
    </row>
    <row r="14588" spans="3:4" x14ac:dyDescent="0.35">
      <c r="C14588" s="3" t="s">
        <v>3278</v>
      </c>
      <c r="D14588" s="26">
        <v>0</v>
      </c>
    </row>
    <row r="14589" spans="3:4" x14ac:dyDescent="0.35">
      <c r="C14589" s="3" t="s">
        <v>4421</v>
      </c>
      <c r="D14589" s="26">
        <v>0</v>
      </c>
    </row>
    <row r="14590" spans="3:4" x14ac:dyDescent="0.35">
      <c r="C14590" s="3" t="s">
        <v>3279</v>
      </c>
      <c r="D14590" s="26">
        <v>0</v>
      </c>
    </row>
    <row r="14591" spans="3:4" x14ac:dyDescent="0.35">
      <c r="C14591" s="3" t="s">
        <v>4425</v>
      </c>
      <c r="D14591" s="26">
        <v>0</v>
      </c>
    </row>
    <row r="14592" spans="3:4" x14ac:dyDescent="0.35">
      <c r="C14592" s="3" t="s">
        <v>3280</v>
      </c>
      <c r="D14592" s="26">
        <v>0</v>
      </c>
    </row>
    <row r="14593" spans="3:4" x14ac:dyDescent="0.35">
      <c r="C14593" s="3" t="s">
        <v>4429</v>
      </c>
      <c r="D14593" s="26">
        <v>0</v>
      </c>
    </row>
    <row r="14594" spans="3:4" x14ac:dyDescent="0.35">
      <c r="C14594" s="3" t="s">
        <v>3281</v>
      </c>
      <c r="D14594" s="26">
        <v>0</v>
      </c>
    </row>
    <row r="14595" spans="3:4" x14ac:dyDescent="0.35">
      <c r="C14595" s="3" t="s">
        <v>4433</v>
      </c>
      <c r="D14595" s="26">
        <v>0</v>
      </c>
    </row>
    <row r="14596" spans="3:4" x14ac:dyDescent="0.35">
      <c r="C14596" s="3" t="s">
        <v>3282</v>
      </c>
      <c r="D14596" s="26">
        <v>0</v>
      </c>
    </row>
    <row r="14597" spans="3:4" x14ac:dyDescent="0.35">
      <c r="C14597" s="3" t="s">
        <v>4437</v>
      </c>
      <c r="D14597" s="26">
        <v>0</v>
      </c>
    </row>
    <row r="14598" spans="3:4" x14ac:dyDescent="0.35">
      <c r="C14598" s="3" t="s">
        <v>3283</v>
      </c>
      <c r="D14598" s="26">
        <v>0</v>
      </c>
    </row>
    <row r="14599" spans="3:4" x14ac:dyDescent="0.35">
      <c r="C14599" s="3" t="s">
        <v>4441</v>
      </c>
      <c r="D14599" s="26">
        <v>0</v>
      </c>
    </row>
    <row r="14600" spans="3:4" x14ac:dyDescent="0.35">
      <c r="C14600" s="3" t="s">
        <v>3284</v>
      </c>
      <c r="D14600" s="26">
        <v>0</v>
      </c>
    </row>
    <row r="14601" spans="3:4" x14ac:dyDescent="0.35">
      <c r="C14601" s="3" t="s">
        <v>4445</v>
      </c>
      <c r="D14601" s="26">
        <v>0</v>
      </c>
    </row>
    <row r="14602" spans="3:4" x14ac:dyDescent="0.35">
      <c r="C14602" s="3" t="s">
        <v>3285</v>
      </c>
      <c r="D14602" s="26">
        <v>0</v>
      </c>
    </row>
    <row r="14603" spans="3:4" x14ac:dyDescent="0.35">
      <c r="C14603" s="3" t="s">
        <v>4449</v>
      </c>
      <c r="D14603" s="26">
        <v>0</v>
      </c>
    </row>
    <row r="14604" spans="3:4" x14ac:dyDescent="0.35">
      <c r="C14604" s="3" t="s">
        <v>3286</v>
      </c>
      <c r="D14604" s="26">
        <v>0</v>
      </c>
    </row>
    <row r="14605" spans="3:4" x14ac:dyDescent="0.35">
      <c r="C14605" s="3" t="s">
        <v>4453</v>
      </c>
      <c r="D14605" s="26">
        <v>0</v>
      </c>
    </row>
    <row r="14606" spans="3:4" x14ac:dyDescent="0.35">
      <c r="C14606" s="3" t="s">
        <v>3287</v>
      </c>
      <c r="D14606" s="26">
        <v>0</v>
      </c>
    </row>
    <row r="14607" spans="3:4" x14ac:dyDescent="0.35">
      <c r="C14607" s="3" t="s">
        <v>4457</v>
      </c>
      <c r="D14607" s="26">
        <v>0</v>
      </c>
    </row>
    <row r="14608" spans="3:4" x14ac:dyDescent="0.35">
      <c r="C14608" s="3" t="s">
        <v>3288</v>
      </c>
      <c r="D14608" s="26">
        <v>0</v>
      </c>
    </row>
    <row r="14609" spans="3:4" x14ac:dyDescent="0.35">
      <c r="C14609" s="3" t="s">
        <v>4461</v>
      </c>
      <c r="D14609" s="26">
        <v>0</v>
      </c>
    </row>
    <row r="14610" spans="3:4" x14ac:dyDescent="0.35">
      <c r="C14610" s="3" t="s">
        <v>3289</v>
      </c>
      <c r="D14610" s="26">
        <v>0</v>
      </c>
    </row>
    <row r="14611" spans="3:4" x14ac:dyDescent="0.35">
      <c r="C14611" s="3" t="s">
        <v>4465</v>
      </c>
      <c r="D14611" s="26">
        <v>0</v>
      </c>
    </row>
    <row r="14612" spans="3:4" x14ac:dyDescent="0.35">
      <c r="C14612" s="3" t="s">
        <v>3290</v>
      </c>
      <c r="D14612" s="26">
        <v>0</v>
      </c>
    </row>
    <row r="14613" spans="3:4" x14ac:dyDescent="0.35">
      <c r="C14613" s="3" t="s">
        <v>4469</v>
      </c>
      <c r="D14613" s="26">
        <v>0</v>
      </c>
    </row>
    <row r="14614" spans="3:4" x14ac:dyDescent="0.35">
      <c r="C14614" s="3" t="s">
        <v>3291</v>
      </c>
      <c r="D14614" s="26">
        <v>0</v>
      </c>
    </row>
    <row r="14615" spans="3:4" x14ac:dyDescent="0.35">
      <c r="C14615" s="3" t="s">
        <v>4473</v>
      </c>
      <c r="D14615" s="26">
        <v>0</v>
      </c>
    </row>
    <row r="14616" spans="3:4" x14ac:dyDescent="0.35">
      <c r="C14616" s="3" t="s">
        <v>3292</v>
      </c>
      <c r="D14616" s="26">
        <v>0</v>
      </c>
    </row>
    <row r="14617" spans="3:4" x14ac:dyDescent="0.35">
      <c r="C14617" s="3" t="s">
        <v>4477</v>
      </c>
      <c r="D14617" s="26">
        <v>0</v>
      </c>
    </row>
    <row r="14618" spans="3:4" x14ac:dyDescent="0.35">
      <c r="C14618" s="3" t="s">
        <v>3293</v>
      </c>
      <c r="D14618" s="26">
        <v>0</v>
      </c>
    </row>
    <row r="14619" spans="3:4" x14ac:dyDescent="0.35">
      <c r="C14619" s="3" t="s">
        <v>4481</v>
      </c>
      <c r="D14619" s="26">
        <v>0</v>
      </c>
    </row>
    <row r="14620" spans="3:4" x14ac:dyDescent="0.35">
      <c r="C14620" s="3" t="s">
        <v>3294</v>
      </c>
      <c r="D14620" s="26">
        <v>0</v>
      </c>
    </row>
    <row r="14621" spans="3:4" x14ac:dyDescent="0.35">
      <c r="C14621" s="3" t="s">
        <v>4485</v>
      </c>
      <c r="D14621" s="26">
        <v>0</v>
      </c>
    </row>
    <row r="14622" spans="3:4" x14ac:dyDescent="0.35">
      <c r="C14622" s="3" t="s">
        <v>3295</v>
      </c>
      <c r="D14622" s="26">
        <v>0</v>
      </c>
    </row>
    <row r="14623" spans="3:4" x14ac:dyDescent="0.35">
      <c r="C14623" s="3" t="s">
        <v>4489</v>
      </c>
      <c r="D14623" s="26">
        <v>0</v>
      </c>
    </row>
    <row r="14624" spans="3:4" x14ac:dyDescent="0.35">
      <c r="C14624" s="3" t="s">
        <v>3296</v>
      </c>
      <c r="D14624" s="26">
        <v>0</v>
      </c>
    </row>
    <row r="14625" spans="3:4" x14ac:dyDescent="0.35">
      <c r="C14625" s="3" t="s">
        <v>4493</v>
      </c>
      <c r="D14625" s="26">
        <v>0</v>
      </c>
    </row>
    <row r="14626" spans="3:4" x14ac:dyDescent="0.35">
      <c r="C14626" s="3" t="s">
        <v>3297</v>
      </c>
      <c r="D14626" s="26">
        <v>0</v>
      </c>
    </row>
    <row r="14627" spans="3:4" x14ac:dyDescent="0.35">
      <c r="C14627" s="3" t="s">
        <v>4497</v>
      </c>
      <c r="D14627" s="26">
        <v>0</v>
      </c>
    </row>
    <row r="14628" spans="3:4" x14ac:dyDescent="0.35">
      <c r="C14628" s="3" t="s">
        <v>3298</v>
      </c>
      <c r="D14628" s="26">
        <v>0</v>
      </c>
    </row>
    <row r="14629" spans="3:4" x14ac:dyDescent="0.35">
      <c r="C14629" s="3" t="s">
        <v>4501</v>
      </c>
      <c r="D14629" s="26">
        <v>0</v>
      </c>
    </row>
    <row r="14630" spans="3:4" x14ac:dyDescent="0.35">
      <c r="C14630" s="3" t="s">
        <v>3299</v>
      </c>
      <c r="D14630" s="26">
        <v>0</v>
      </c>
    </row>
    <row r="14631" spans="3:4" x14ac:dyDescent="0.35">
      <c r="C14631" s="3" t="s">
        <v>4505</v>
      </c>
      <c r="D14631" s="26">
        <v>0</v>
      </c>
    </row>
    <row r="14632" spans="3:4" x14ac:dyDescent="0.35">
      <c r="C14632" s="3" t="s">
        <v>3300</v>
      </c>
      <c r="D14632" s="26">
        <v>0</v>
      </c>
    </row>
    <row r="14633" spans="3:4" x14ac:dyDescent="0.35">
      <c r="C14633" s="3" t="s">
        <v>4509</v>
      </c>
      <c r="D14633" s="26">
        <v>0</v>
      </c>
    </row>
    <row r="14634" spans="3:4" x14ac:dyDescent="0.35">
      <c r="C14634" s="3" t="s">
        <v>3301</v>
      </c>
      <c r="D14634" s="26">
        <v>0</v>
      </c>
    </row>
    <row r="14635" spans="3:4" x14ac:dyDescent="0.35">
      <c r="C14635" s="3" t="s">
        <v>4513</v>
      </c>
      <c r="D14635" s="26">
        <v>0</v>
      </c>
    </row>
    <row r="14636" spans="3:4" x14ac:dyDescent="0.35">
      <c r="C14636" s="3" t="s">
        <v>3302</v>
      </c>
      <c r="D14636" s="26">
        <v>0</v>
      </c>
    </row>
    <row r="14637" spans="3:4" x14ac:dyDescent="0.35">
      <c r="C14637" s="3" t="s">
        <v>4517</v>
      </c>
      <c r="D14637" s="26">
        <v>0</v>
      </c>
    </row>
    <row r="14638" spans="3:4" x14ac:dyDescent="0.35">
      <c r="C14638" s="3" t="s">
        <v>3303</v>
      </c>
      <c r="D14638" s="26">
        <v>0</v>
      </c>
    </row>
    <row r="14639" spans="3:4" x14ac:dyDescent="0.35">
      <c r="C14639" s="3" t="s">
        <v>4521</v>
      </c>
      <c r="D14639" s="26">
        <v>0</v>
      </c>
    </row>
    <row r="14640" spans="3:4" x14ac:dyDescent="0.35">
      <c r="C14640" s="3" t="s">
        <v>3304</v>
      </c>
      <c r="D14640" s="26">
        <v>0</v>
      </c>
    </row>
    <row r="14641" spans="3:4" x14ac:dyDescent="0.35">
      <c r="C14641" s="3" t="s">
        <v>4525</v>
      </c>
      <c r="D14641" s="26">
        <v>0</v>
      </c>
    </row>
    <row r="14642" spans="3:4" x14ac:dyDescent="0.35">
      <c r="C14642" s="3" t="s">
        <v>3305</v>
      </c>
      <c r="D14642" s="26">
        <v>0</v>
      </c>
    </row>
    <row r="14643" spans="3:4" x14ac:dyDescent="0.35">
      <c r="C14643" s="3" t="s">
        <v>4529</v>
      </c>
      <c r="D14643" s="26">
        <v>0</v>
      </c>
    </row>
    <row r="14644" spans="3:4" x14ac:dyDescent="0.35">
      <c r="C14644" s="3" t="s">
        <v>3306</v>
      </c>
      <c r="D14644" s="26">
        <v>0</v>
      </c>
    </row>
    <row r="14645" spans="3:4" x14ac:dyDescent="0.35">
      <c r="C14645" s="3" t="s">
        <v>4533</v>
      </c>
      <c r="D14645" s="26">
        <v>0</v>
      </c>
    </row>
    <row r="14646" spans="3:4" x14ac:dyDescent="0.35">
      <c r="C14646" s="3" t="s">
        <v>3307</v>
      </c>
      <c r="D14646" s="26">
        <v>0</v>
      </c>
    </row>
    <row r="14647" spans="3:4" x14ac:dyDescent="0.35">
      <c r="C14647" s="3" t="s">
        <v>4537</v>
      </c>
      <c r="D14647" s="26">
        <v>0</v>
      </c>
    </row>
    <row r="14648" spans="3:4" x14ac:dyDescent="0.35">
      <c r="C14648" s="3" t="s">
        <v>3308</v>
      </c>
      <c r="D14648" s="26">
        <v>0</v>
      </c>
    </row>
    <row r="14649" spans="3:4" x14ac:dyDescent="0.35">
      <c r="C14649" s="3" t="s">
        <v>4541</v>
      </c>
      <c r="D14649" s="26">
        <v>0</v>
      </c>
    </row>
    <row r="14650" spans="3:4" x14ac:dyDescent="0.35">
      <c r="C14650" s="3" t="s">
        <v>3309</v>
      </c>
      <c r="D14650" s="26">
        <v>0</v>
      </c>
    </row>
    <row r="14651" spans="3:4" x14ac:dyDescent="0.35">
      <c r="C14651" s="3" t="s">
        <v>4545</v>
      </c>
      <c r="D14651" s="26">
        <v>0</v>
      </c>
    </row>
    <row r="14652" spans="3:4" x14ac:dyDescent="0.35">
      <c r="C14652" s="3" t="s">
        <v>3310</v>
      </c>
      <c r="D14652" s="26">
        <v>0</v>
      </c>
    </row>
    <row r="14653" spans="3:4" x14ac:dyDescent="0.35">
      <c r="C14653" s="3" t="s">
        <v>4549</v>
      </c>
      <c r="D14653" s="26">
        <v>0</v>
      </c>
    </row>
    <row r="14654" spans="3:4" x14ac:dyDescent="0.35">
      <c r="C14654" s="3" t="s">
        <v>3311</v>
      </c>
      <c r="D14654" s="26">
        <v>0</v>
      </c>
    </row>
    <row r="14655" spans="3:4" x14ac:dyDescent="0.35">
      <c r="C14655" s="3" t="s">
        <v>4553</v>
      </c>
      <c r="D14655" s="26">
        <v>0</v>
      </c>
    </row>
    <row r="14656" spans="3:4" x14ac:dyDescent="0.35">
      <c r="C14656" s="3" t="s">
        <v>3312</v>
      </c>
      <c r="D14656" s="26">
        <v>0</v>
      </c>
    </row>
    <row r="14657" spans="3:4" x14ac:dyDescent="0.35">
      <c r="C14657" s="3" t="s">
        <v>4557</v>
      </c>
      <c r="D14657" s="26">
        <v>0</v>
      </c>
    </row>
    <row r="14658" spans="3:4" x14ac:dyDescent="0.35">
      <c r="C14658" s="3" t="s">
        <v>3313</v>
      </c>
      <c r="D14658" s="26">
        <v>0</v>
      </c>
    </row>
    <row r="14659" spans="3:4" x14ac:dyDescent="0.35">
      <c r="C14659" s="3" t="s">
        <v>4561</v>
      </c>
      <c r="D14659" s="26">
        <v>0</v>
      </c>
    </row>
    <row r="14660" spans="3:4" x14ac:dyDescent="0.35">
      <c r="C14660" s="3" t="s">
        <v>3314</v>
      </c>
      <c r="D14660" s="26">
        <v>0</v>
      </c>
    </row>
    <row r="14661" spans="3:4" x14ac:dyDescent="0.35">
      <c r="C14661" s="3" t="s">
        <v>4565</v>
      </c>
      <c r="D14661" s="26">
        <v>0</v>
      </c>
    </row>
    <row r="14662" spans="3:4" x14ac:dyDescent="0.35">
      <c r="C14662" s="3" t="s">
        <v>3315</v>
      </c>
      <c r="D14662" s="26">
        <v>0</v>
      </c>
    </row>
    <row r="14663" spans="3:4" x14ac:dyDescent="0.35">
      <c r="C14663" s="3" t="s">
        <v>4569</v>
      </c>
      <c r="D14663" s="26">
        <v>0</v>
      </c>
    </row>
    <row r="14664" spans="3:4" x14ac:dyDescent="0.35">
      <c r="C14664" s="3" t="s">
        <v>3316</v>
      </c>
      <c r="D14664" s="26">
        <v>0</v>
      </c>
    </row>
    <row r="14665" spans="3:4" x14ac:dyDescent="0.35">
      <c r="C14665" s="3" t="s">
        <v>4573</v>
      </c>
      <c r="D14665" s="26">
        <v>0</v>
      </c>
    </row>
    <row r="14666" spans="3:4" x14ac:dyDescent="0.35">
      <c r="C14666" s="3" t="s">
        <v>3317</v>
      </c>
      <c r="D14666" s="26">
        <v>0</v>
      </c>
    </row>
    <row r="14667" spans="3:4" x14ac:dyDescent="0.35">
      <c r="C14667" s="3" t="s">
        <v>4577</v>
      </c>
      <c r="D14667" s="26">
        <v>0</v>
      </c>
    </row>
    <row r="14668" spans="3:4" x14ac:dyDescent="0.35">
      <c r="C14668" s="3" t="s">
        <v>3318</v>
      </c>
      <c r="D14668" s="26">
        <v>0</v>
      </c>
    </row>
    <row r="14669" spans="3:4" x14ac:dyDescent="0.35">
      <c r="C14669" s="3" t="s">
        <v>4581</v>
      </c>
      <c r="D14669" s="26">
        <v>0</v>
      </c>
    </row>
    <row r="14670" spans="3:4" x14ac:dyDescent="0.35">
      <c r="C14670" s="3" t="s">
        <v>3319</v>
      </c>
      <c r="D14670" s="26">
        <v>0</v>
      </c>
    </row>
    <row r="14671" spans="3:4" x14ac:dyDescent="0.35">
      <c r="C14671" s="3" t="s">
        <v>4585</v>
      </c>
      <c r="D14671" s="26">
        <v>0</v>
      </c>
    </row>
    <row r="14672" spans="3:4" x14ac:dyDescent="0.35">
      <c r="C14672" s="3" t="s">
        <v>3320</v>
      </c>
      <c r="D14672" s="26">
        <v>0</v>
      </c>
    </row>
    <row r="14673" spans="3:4" x14ac:dyDescent="0.35">
      <c r="C14673" s="3" t="s">
        <v>4589</v>
      </c>
      <c r="D14673" s="26">
        <v>0</v>
      </c>
    </row>
    <row r="14674" spans="3:4" x14ac:dyDescent="0.35">
      <c r="C14674" s="3" t="s">
        <v>3321</v>
      </c>
      <c r="D14674" s="26">
        <v>0</v>
      </c>
    </row>
    <row r="14675" spans="3:4" x14ac:dyDescent="0.35">
      <c r="C14675" s="3" t="s">
        <v>4593</v>
      </c>
      <c r="D14675" s="26">
        <v>0</v>
      </c>
    </row>
    <row r="14676" spans="3:4" x14ac:dyDescent="0.35">
      <c r="C14676" s="3" t="s">
        <v>3322</v>
      </c>
      <c r="D14676" s="26">
        <v>0</v>
      </c>
    </row>
    <row r="14677" spans="3:4" x14ac:dyDescent="0.35">
      <c r="C14677" s="3" t="s">
        <v>4597</v>
      </c>
      <c r="D14677" s="26">
        <v>0</v>
      </c>
    </row>
    <row r="14678" spans="3:4" x14ac:dyDescent="0.35">
      <c r="C14678" s="3" t="s">
        <v>3323</v>
      </c>
      <c r="D14678" s="26">
        <v>0</v>
      </c>
    </row>
    <row r="14679" spans="3:4" x14ac:dyDescent="0.35">
      <c r="C14679" s="3" t="s">
        <v>4601</v>
      </c>
      <c r="D14679" s="26">
        <v>0</v>
      </c>
    </row>
    <row r="14680" spans="3:4" x14ac:dyDescent="0.35">
      <c r="C14680" s="3" t="s">
        <v>3324</v>
      </c>
      <c r="D14680" s="26">
        <v>0</v>
      </c>
    </row>
    <row r="14681" spans="3:4" x14ac:dyDescent="0.35">
      <c r="C14681" s="3" t="s">
        <v>4605</v>
      </c>
      <c r="D14681" s="26">
        <v>0</v>
      </c>
    </row>
    <row r="14682" spans="3:4" x14ac:dyDescent="0.35">
      <c r="C14682" s="3" t="s">
        <v>3325</v>
      </c>
      <c r="D14682" s="26">
        <v>0</v>
      </c>
    </row>
    <row r="14683" spans="3:4" x14ac:dyDescent="0.35">
      <c r="C14683" s="3" t="s">
        <v>4609</v>
      </c>
      <c r="D14683" s="26">
        <v>0</v>
      </c>
    </row>
    <row r="14684" spans="3:4" x14ac:dyDescent="0.35">
      <c r="C14684" s="3" t="s">
        <v>3326</v>
      </c>
      <c r="D14684" s="26">
        <v>0</v>
      </c>
    </row>
    <row r="14685" spans="3:4" x14ac:dyDescent="0.35">
      <c r="C14685" s="3" t="s">
        <v>4613</v>
      </c>
      <c r="D14685" s="26">
        <v>0</v>
      </c>
    </row>
    <row r="14686" spans="3:4" x14ac:dyDescent="0.35">
      <c r="C14686" s="3" t="s">
        <v>3327</v>
      </c>
      <c r="D14686" s="26">
        <v>0</v>
      </c>
    </row>
    <row r="14687" spans="3:4" x14ac:dyDescent="0.35">
      <c r="C14687" s="3" t="s">
        <v>4617</v>
      </c>
      <c r="D14687" s="26">
        <v>0</v>
      </c>
    </row>
    <row r="14688" spans="3:4" x14ac:dyDescent="0.35">
      <c r="C14688" s="3" t="s">
        <v>3328</v>
      </c>
      <c r="D14688" s="26">
        <v>0</v>
      </c>
    </row>
    <row r="14689" spans="3:4" x14ac:dyDescent="0.35">
      <c r="C14689" s="3" t="s">
        <v>4621</v>
      </c>
      <c r="D14689" s="26">
        <v>0</v>
      </c>
    </row>
    <row r="14690" spans="3:4" x14ac:dyDescent="0.35">
      <c r="C14690" s="3" t="s">
        <v>3329</v>
      </c>
      <c r="D14690" s="26">
        <v>0</v>
      </c>
    </row>
    <row r="14691" spans="3:4" x14ac:dyDescent="0.35">
      <c r="C14691" s="3" t="s">
        <v>4625</v>
      </c>
      <c r="D14691" s="26">
        <v>0</v>
      </c>
    </row>
    <row r="14692" spans="3:4" x14ac:dyDescent="0.35">
      <c r="C14692" s="3" t="s">
        <v>3330</v>
      </c>
      <c r="D14692" s="26">
        <v>0</v>
      </c>
    </row>
    <row r="14693" spans="3:4" x14ac:dyDescent="0.35">
      <c r="C14693" s="3" t="s">
        <v>4629</v>
      </c>
      <c r="D14693" s="26">
        <v>0</v>
      </c>
    </row>
    <row r="14694" spans="3:4" x14ac:dyDescent="0.35">
      <c r="C14694" s="3" t="s">
        <v>3331</v>
      </c>
      <c r="D14694" s="26">
        <v>0</v>
      </c>
    </row>
    <row r="14695" spans="3:4" x14ac:dyDescent="0.35">
      <c r="C14695" s="3" t="s">
        <v>4633</v>
      </c>
      <c r="D14695" s="26">
        <v>0</v>
      </c>
    </row>
    <row r="14696" spans="3:4" x14ac:dyDescent="0.35">
      <c r="C14696" s="3" t="s">
        <v>3332</v>
      </c>
      <c r="D14696" s="26">
        <v>0</v>
      </c>
    </row>
    <row r="14697" spans="3:4" x14ac:dyDescent="0.35">
      <c r="C14697" s="3" t="s">
        <v>4637</v>
      </c>
      <c r="D14697" s="26">
        <v>0</v>
      </c>
    </row>
    <row r="14698" spans="3:4" x14ac:dyDescent="0.35">
      <c r="C14698" s="3" t="s">
        <v>3333</v>
      </c>
      <c r="D14698" s="26">
        <v>0</v>
      </c>
    </row>
    <row r="14699" spans="3:4" x14ac:dyDescent="0.35">
      <c r="C14699" s="3" t="s">
        <v>4641</v>
      </c>
      <c r="D14699" s="26">
        <v>0</v>
      </c>
    </row>
    <row r="14700" spans="3:4" x14ac:dyDescent="0.35">
      <c r="C14700" s="3" t="s">
        <v>3334</v>
      </c>
      <c r="D14700" s="26">
        <v>0</v>
      </c>
    </row>
    <row r="14701" spans="3:4" x14ac:dyDescent="0.35">
      <c r="C14701" s="3" t="s">
        <v>4645</v>
      </c>
      <c r="D14701" s="26">
        <v>0</v>
      </c>
    </row>
    <row r="14702" spans="3:4" x14ac:dyDescent="0.35">
      <c r="C14702" s="3" t="s">
        <v>3335</v>
      </c>
      <c r="D14702" s="26">
        <v>0</v>
      </c>
    </row>
    <row r="14703" spans="3:4" x14ac:dyDescent="0.35">
      <c r="C14703" s="3" t="s">
        <v>4649</v>
      </c>
      <c r="D14703" s="26">
        <v>0</v>
      </c>
    </row>
    <row r="14704" spans="3:4" x14ac:dyDescent="0.35">
      <c r="C14704" s="3" t="s">
        <v>3336</v>
      </c>
      <c r="D14704" s="26">
        <v>0</v>
      </c>
    </row>
    <row r="14705" spans="3:4" x14ac:dyDescent="0.35">
      <c r="C14705" s="3" t="s">
        <v>4653</v>
      </c>
      <c r="D14705" s="26">
        <v>0</v>
      </c>
    </row>
    <row r="14706" spans="3:4" x14ac:dyDescent="0.35">
      <c r="C14706" s="3" t="s">
        <v>3337</v>
      </c>
      <c r="D14706" s="26">
        <v>0</v>
      </c>
    </row>
    <row r="14707" spans="3:4" x14ac:dyDescent="0.35">
      <c r="C14707" s="3" t="s">
        <v>4657</v>
      </c>
      <c r="D14707" s="26">
        <v>0</v>
      </c>
    </row>
    <row r="14708" spans="3:4" x14ac:dyDescent="0.35">
      <c r="C14708" s="3" t="s">
        <v>3338</v>
      </c>
      <c r="D14708" s="26">
        <v>0</v>
      </c>
    </row>
    <row r="14709" spans="3:4" x14ac:dyDescent="0.35">
      <c r="C14709" s="3" t="s">
        <v>4661</v>
      </c>
      <c r="D14709" s="26">
        <v>0</v>
      </c>
    </row>
    <row r="14710" spans="3:4" x14ac:dyDescent="0.35">
      <c r="C14710" s="3" t="s">
        <v>3339</v>
      </c>
      <c r="D14710" s="26">
        <v>0</v>
      </c>
    </row>
    <row r="14711" spans="3:4" x14ac:dyDescent="0.35">
      <c r="C14711" s="3" t="s">
        <v>4665</v>
      </c>
      <c r="D14711" s="26">
        <v>0</v>
      </c>
    </row>
    <row r="14712" spans="3:4" x14ac:dyDescent="0.35">
      <c r="C14712" s="3" t="s">
        <v>3340</v>
      </c>
      <c r="D14712" s="26">
        <v>0</v>
      </c>
    </row>
    <row r="14713" spans="3:4" x14ac:dyDescent="0.35">
      <c r="C14713" s="3" t="s">
        <v>4669</v>
      </c>
      <c r="D14713" s="26">
        <v>0</v>
      </c>
    </row>
    <row r="14714" spans="3:4" x14ac:dyDescent="0.35">
      <c r="C14714" s="3" t="s">
        <v>3341</v>
      </c>
      <c r="D14714" s="26">
        <v>0</v>
      </c>
    </row>
    <row r="14715" spans="3:4" x14ac:dyDescent="0.35">
      <c r="C14715" s="3" t="s">
        <v>4673</v>
      </c>
      <c r="D14715" s="26">
        <v>0</v>
      </c>
    </row>
    <row r="14716" spans="3:4" x14ac:dyDescent="0.35">
      <c r="C14716" s="3" t="s">
        <v>3342</v>
      </c>
      <c r="D14716" s="26">
        <v>0</v>
      </c>
    </row>
    <row r="14717" spans="3:4" x14ac:dyDescent="0.35">
      <c r="C14717" s="3" t="s">
        <v>4677</v>
      </c>
      <c r="D14717" s="26">
        <v>0</v>
      </c>
    </row>
    <row r="14718" spans="3:4" x14ac:dyDescent="0.35">
      <c r="C14718" s="3" t="s">
        <v>3343</v>
      </c>
      <c r="D14718" s="26">
        <v>0</v>
      </c>
    </row>
    <row r="14719" spans="3:4" x14ac:dyDescent="0.35">
      <c r="C14719" s="3" t="s">
        <v>4681</v>
      </c>
      <c r="D14719" s="26">
        <v>0</v>
      </c>
    </row>
    <row r="14720" spans="3:4" x14ac:dyDescent="0.35">
      <c r="C14720" s="3" t="s">
        <v>3344</v>
      </c>
      <c r="D14720" s="26">
        <v>0</v>
      </c>
    </row>
    <row r="14721" spans="3:4" x14ac:dyDescent="0.35">
      <c r="C14721" s="3" t="s">
        <v>4685</v>
      </c>
      <c r="D14721" s="26">
        <v>0</v>
      </c>
    </row>
    <row r="14722" spans="3:4" x14ac:dyDescent="0.35">
      <c r="C14722" s="3" t="s">
        <v>3345</v>
      </c>
      <c r="D14722" s="26">
        <v>0</v>
      </c>
    </row>
    <row r="14723" spans="3:4" x14ac:dyDescent="0.35">
      <c r="C14723" s="3" t="s">
        <v>4689</v>
      </c>
      <c r="D14723" s="26">
        <v>0</v>
      </c>
    </row>
    <row r="14724" spans="3:4" x14ac:dyDescent="0.35">
      <c r="C14724" s="3" t="s">
        <v>3346</v>
      </c>
      <c r="D14724" s="26">
        <v>0</v>
      </c>
    </row>
    <row r="14725" spans="3:4" x14ac:dyDescent="0.35">
      <c r="C14725" s="3" t="s">
        <v>4693</v>
      </c>
      <c r="D14725" s="26">
        <v>0</v>
      </c>
    </row>
    <row r="14726" spans="3:4" x14ac:dyDescent="0.35">
      <c r="C14726" s="3" t="s">
        <v>3347</v>
      </c>
      <c r="D14726" s="26">
        <v>0</v>
      </c>
    </row>
    <row r="14727" spans="3:4" x14ac:dyDescent="0.35">
      <c r="C14727" s="3" t="s">
        <v>4697</v>
      </c>
      <c r="D14727" s="26">
        <v>0</v>
      </c>
    </row>
    <row r="14728" spans="3:4" x14ac:dyDescent="0.35">
      <c r="C14728" s="3" t="s">
        <v>3348</v>
      </c>
      <c r="D14728" s="26">
        <v>0</v>
      </c>
    </row>
    <row r="14729" spans="3:4" x14ac:dyDescent="0.35">
      <c r="C14729" s="3" t="s">
        <v>4701</v>
      </c>
      <c r="D14729" s="26">
        <v>0</v>
      </c>
    </row>
    <row r="14730" spans="3:4" x14ac:dyDescent="0.35">
      <c r="C14730" s="3" t="s">
        <v>3349</v>
      </c>
      <c r="D14730" s="26">
        <v>0</v>
      </c>
    </row>
    <row r="14731" spans="3:4" x14ac:dyDescent="0.35">
      <c r="C14731" s="3" t="s">
        <v>4705</v>
      </c>
      <c r="D14731" s="26">
        <v>0</v>
      </c>
    </row>
    <row r="14732" spans="3:4" x14ac:dyDescent="0.35">
      <c r="C14732" s="3" t="s">
        <v>3350</v>
      </c>
      <c r="D14732" s="26">
        <v>0</v>
      </c>
    </row>
    <row r="14733" spans="3:4" x14ac:dyDescent="0.35">
      <c r="C14733" s="3" t="s">
        <v>4709</v>
      </c>
      <c r="D14733" s="26">
        <v>0</v>
      </c>
    </row>
    <row r="14734" spans="3:4" x14ac:dyDescent="0.35">
      <c r="C14734" s="3" t="s">
        <v>3351</v>
      </c>
      <c r="D14734" s="26">
        <v>0</v>
      </c>
    </row>
    <row r="14735" spans="3:4" x14ac:dyDescent="0.35">
      <c r="C14735" s="3" t="s">
        <v>4713</v>
      </c>
      <c r="D14735" s="26">
        <v>0</v>
      </c>
    </row>
    <row r="14736" spans="3:4" x14ac:dyDescent="0.35">
      <c r="C14736" s="3" t="s">
        <v>3352</v>
      </c>
      <c r="D14736" s="26">
        <v>0</v>
      </c>
    </row>
    <row r="14737" spans="3:4" x14ac:dyDescent="0.35">
      <c r="C14737" s="3" t="s">
        <v>4717</v>
      </c>
      <c r="D14737" s="26">
        <v>0</v>
      </c>
    </row>
    <row r="14738" spans="3:4" x14ac:dyDescent="0.35">
      <c r="C14738" s="3" t="s">
        <v>3353</v>
      </c>
      <c r="D14738" s="26">
        <v>0</v>
      </c>
    </row>
    <row r="14739" spans="3:4" x14ac:dyDescent="0.35">
      <c r="C14739" s="3" t="s">
        <v>4721</v>
      </c>
      <c r="D14739" s="26">
        <v>0</v>
      </c>
    </row>
    <row r="14740" spans="3:4" x14ac:dyDescent="0.35">
      <c r="C14740" s="3" t="s">
        <v>3354</v>
      </c>
      <c r="D14740" s="26">
        <v>0</v>
      </c>
    </row>
    <row r="14741" spans="3:4" x14ac:dyDescent="0.35">
      <c r="C14741" s="3" t="s">
        <v>4725</v>
      </c>
      <c r="D14741" s="26">
        <v>0</v>
      </c>
    </row>
    <row r="14742" spans="3:4" x14ac:dyDescent="0.35">
      <c r="C14742" s="3" t="s">
        <v>3355</v>
      </c>
      <c r="D14742" s="26">
        <v>0</v>
      </c>
    </row>
    <row r="14743" spans="3:4" x14ac:dyDescent="0.35">
      <c r="C14743" s="3" t="s">
        <v>4729</v>
      </c>
      <c r="D14743" s="26">
        <v>0</v>
      </c>
    </row>
    <row r="14744" spans="3:4" x14ac:dyDescent="0.35">
      <c r="C14744" s="3" t="s">
        <v>3356</v>
      </c>
      <c r="D14744" s="26">
        <v>0</v>
      </c>
    </row>
    <row r="14745" spans="3:4" x14ac:dyDescent="0.35">
      <c r="C14745" s="3" t="s">
        <v>4733</v>
      </c>
      <c r="D14745" s="26">
        <v>0</v>
      </c>
    </row>
    <row r="14746" spans="3:4" x14ac:dyDescent="0.35">
      <c r="C14746" s="3" t="s">
        <v>3357</v>
      </c>
      <c r="D14746" s="26">
        <v>0</v>
      </c>
    </row>
    <row r="14747" spans="3:4" x14ac:dyDescent="0.35">
      <c r="C14747" s="3" t="s">
        <v>4737</v>
      </c>
      <c r="D14747" s="26">
        <v>0</v>
      </c>
    </row>
    <row r="14748" spans="3:4" x14ac:dyDescent="0.35">
      <c r="C14748" s="3" t="s">
        <v>3358</v>
      </c>
      <c r="D14748" s="26">
        <v>0</v>
      </c>
    </row>
    <row r="14749" spans="3:4" x14ac:dyDescent="0.35">
      <c r="C14749" s="3" t="s">
        <v>4741</v>
      </c>
      <c r="D14749" s="26">
        <v>0</v>
      </c>
    </row>
    <row r="14750" spans="3:4" x14ac:dyDescent="0.35">
      <c r="C14750" s="3" t="s">
        <v>3359</v>
      </c>
      <c r="D14750" s="26">
        <v>0</v>
      </c>
    </row>
    <row r="14751" spans="3:4" x14ac:dyDescent="0.35">
      <c r="C14751" s="3" t="s">
        <v>4745</v>
      </c>
      <c r="D14751" s="26">
        <v>0</v>
      </c>
    </row>
    <row r="14752" spans="3:4" x14ac:dyDescent="0.35">
      <c r="C14752" s="3" t="s">
        <v>3360</v>
      </c>
      <c r="D14752" s="26">
        <v>0</v>
      </c>
    </row>
    <row r="14753" spans="3:4" x14ac:dyDescent="0.35">
      <c r="C14753" s="3" t="s">
        <v>2897</v>
      </c>
      <c r="D14753" s="26">
        <v>0</v>
      </c>
    </row>
    <row r="14754" spans="3:4" x14ac:dyDescent="0.35">
      <c r="C14754" s="3" t="s">
        <v>3361</v>
      </c>
      <c r="D14754" s="26">
        <v>0</v>
      </c>
    </row>
    <row r="14755" spans="3:4" x14ac:dyDescent="0.35">
      <c r="C14755" s="3" t="s">
        <v>4753</v>
      </c>
      <c r="D14755" s="26">
        <v>0</v>
      </c>
    </row>
    <row r="14756" spans="3:4" x14ac:dyDescent="0.35">
      <c r="C14756" s="3" t="s">
        <v>3362</v>
      </c>
      <c r="D14756" s="26">
        <v>0</v>
      </c>
    </row>
    <row r="14757" spans="3:4" x14ac:dyDescent="0.35">
      <c r="C14757" s="3" t="s">
        <v>4757</v>
      </c>
      <c r="D14757" s="26">
        <v>0</v>
      </c>
    </row>
    <row r="14758" spans="3:4" x14ac:dyDescent="0.35">
      <c r="C14758" s="3" t="s">
        <v>3363</v>
      </c>
      <c r="D14758" s="26">
        <v>0</v>
      </c>
    </row>
    <row r="14759" spans="3:4" x14ac:dyDescent="0.35">
      <c r="C14759" s="3" t="s">
        <v>4761</v>
      </c>
      <c r="D14759" s="26">
        <v>0</v>
      </c>
    </row>
    <row r="14760" spans="3:4" x14ac:dyDescent="0.35">
      <c r="C14760" s="3" t="s">
        <v>3364</v>
      </c>
      <c r="D14760" s="26">
        <v>0</v>
      </c>
    </row>
    <row r="14761" spans="3:4" x14ac:dyDescent="0.35">
      <c r="C14761" s="3" t="s">
        <v>4765</v>
      </c>
      <c r="D14761" s="26">
        <v>0</v>
      </c>
    </row>
    <row r="14762" spans="3:4" x14ac:dyDescent="0.35">
      <c r="C14762" s="3" t="s">
        <v>3365</v>
      </c>
      <c r="D14762" s="26">
        <v>0</v>
      </c>
    </row>
    <row r="14763" spans="3:4" x14ac:dyDescent="0.35">
      <c r="C14763" s="3" t="s">
        <v>4769</v>
      </c>
      <c r="D14763" s="26">
        <v>0</v>
      </c>
    </row>
    <row r="14764" spans="3:4" x14ac:dyDescent="0.35">
      <c r="C14764" s="3" t="s">
        <v>3366</v>
      </c>
      <c r="D14764" s="26">
        <v>0</v>
      </c>
    </row>
    <row r="14765" spans="3:4" x14ac:dyDescent="0.35">
      <c r="C14765" s="3" t="s">
        <v>4773</v>
      </c>
      <c r="D14765" s="26">
        <v>0</v>
      </c>
    </row>
    <row r="14766" spans="3:4" x14ac:dyDescent="0.35">
      <c r="C14766" s="3" t="s">
        <v>3367</v>
      </c>
      <c r="D14766" s="26">
        <v>0</v>
      </c>
    </row>
    <row r="14767" spans="3:4" x14ac:dyDescent="0.35">
      <c r="C14767" s="3" t="s">
        <v>4777</v>
      </c>
      <c r="D14767" s="26">
        <v>0</v>
      </c>
    </row>
    <row r="14768" spans="3:4" x14ac:dyDescent="0.35">
      <c r="C14768" s="3" t="s">
        <v>3368</v>
      </c>
      <c r="D14768" s="26">
        <v>0</v>
      </c>
    </row>
    <row r="14769" spans="3:4" x14ac:dyDescent="0.35">
      <c r="C14769" s="3" t="s">
        <v>4781</v>
      </c>
      <c r="D14769" s="26">
        <v>0</v>
      </c>
    </row>
    <row r="14770" spans="3:4" x14ac:dyDescent="0.35">
      <c r="C14770" s="3" t="s">
        <v>3369</v>
      </c>
      <c r="D14770" s="26">
        <v>0</v>
      </c>
    </row>
    <row r="14771" spans="3:4" x14ac:dyDescent="0.35">
      <c r="C14771" s="3" t="s">
        <v>4785</v>
      </c>
      <c r="D14771" s="26">
        <v>0</v>
      </c>
    </row>
    <row r="14772" spans="3:4" x14ac:dyDescent="0.35">
      <c r="C14772" s="3" t="s">
        <v>3370</v>
      </c>
      <c r="D14772" s="26">
        <v>0</v>
      </c>
    </row>
    <row r="14773" spans="3:4" x14ac:dyDescent="0.35">
      <c r="C14773" s="3" t="s">
        <v>4789</v>
      </c>
      <c r="D14773" s="26">
        <v>0</v>
      </c>
    </row>
    <row r="14774" spans="3:4" x14ac:dyDescent="0.35">
      <c r="C14774" s="3" t="s">
        <v>3371</v>
      </c>
      <c r="D14774" s="26">
        <v>0</v>
      </c>
    </row>
    <row r="14775" spans="3:4" x14ac:dyDescent="0.35">
      <c r="C14775" s="3" t="s">
        <v>4793</v>
      </c>
      <c r="D14775" s="26">
        <v>0</v>
      </c>
    </row>
    <row r="14776" spans="3:4" x14ac:dyDescent="0.35">
      <c r="C14776" s="3" t="s">
        <v>3372</v>
      </c>
      <c r="D14776" s="26">
        <v>0</v>
      </c>
    </row>
    <row r="14777" spans="3:4" x14ac:dyDescent="0.35">
      <c r="C14777" s="3" t="s">
        <v>4797</v>
      </c>
      <c r="D14777" s="26">
        <v>0</v>
      </c>
    </row>
    <row r="14778" spans="3:4" x14ac:dyDescent="0.35">
      <c r="C14778" s="3" t="s">
        <v>3373</v>
      </c>
      <c r="D14778" s="26">
        <v>0</v>
      </c>
    </row>
    <row r="14779" spans="3:4" x14ac:dyDescent="0.35">
      <c r="C14779" s="3" t="s">
        <v>4801</v>
      </c>
      <c r="D14779" s="26">
        <v>0</v>
      </c>
    </row>
    <row r="14780" spans="3:4" x14ac:dyDescent="0.35">
      <c r="C14780" s="3" t="s">
        <v>3374</v>
      </c>
      <c r="D14780" s="26">
        <v>0</v>
      </c>
    </row>
    <row r="14781" spans="3:4" x14ac:dyDescent="0.35">
      <c r="C14781" s="3" t="s">
        <v>4805</v>
      </c>
      <c r="D14781" s="26">
        <v>0</v>
      </c>
    </row>
    <row r="14782" spans="3:4" x14ac:dyDescent="0.35">
      <c r="C14782" s="3" t="s">
        <v>3375</v>
      </c>
      <c r="D14782" s="26">
        <v>0</v>
      </c>
    </row>
    <row r="14783" spans="3:4" x14ac:dyDescent="0.35">
      <c r="C14783" s="3" t="s">
        <v>4809</v>
      </c>
      <c r="D14783" s="26">
        <v>0</v>
      </c>
    </row>
    <row r="14784" spans="3:4" x14ac:dyDescent="0.35">
      <c r="C14784" s="3" t="s">
        <v>3376</v>
      </c>
      <c r="D14784" s="26">
        <v>0</v>
      </c>
    </row>
    <row r="14785" spans="3:4" x14ac:dyDescent="0.35">
      <c r="C14785" s="3" t="s">
        <v>4813</v>
      </c>
      <c r="D14785" s="26">
        <v>0</v>
      </c>
    </row>
    <row r="14786" spans="3:4" x14ac:dyDescent="0.35">
      <c r="C14786" s="3" t="s">
        <v>3377</v>
      </c>
      <c r="D14786" s="26">
        <v>0</v>
      </c>
    </row>
    <row r="14787" spans="3:4" x14ac:dyDescent="0.35">
      <c r="C14787" s="3" t="s">
        <v>4817</v>
      </c>
      <c r="D14787" s="26">
        <v>0</v>
      </c>
    </row>
    <row r="14788" spans="3:4" x14ac:dyDescent="0.35">
      <c r="C14788" s="3" t="s">
        <v>3378</v>
      </c>
      <c r="D14788" s="26">
        <v>0</v>
      </c>
    </row>
    <row r="14789" spans="3:4" x14ac:dyDescent="0.35">
      <c r="C14789" s="3" t="s">
        <v>4821</v>
      </c>
      <c r="D14789" s="26">
        <v>0</v>
      </c>
    </row>
    <row r="14790" spans="3:4" x14ac:dyDescent="0.35">
      <c r="C14790" s="3" t="s">
        <v>3379</v>
      </c>
      <c r="D14790" s="26">
        <v>0</v>
      </c>
    </row>
    <row r="14791" spans="3:4" x14ac:dyDescent="0.35">
      <c r="C14791" s="3" t="s">
        <v>4825</v>
      </c>
      <c r="D14791" s="26">
        <v>0</v>
      </c>
    </row>
    <row r="14792" spans="3:4" x14ac:dyDescent="0.35">
      <c r="C14792" s="3" t="s">
        <v>3380</v>
      </c>
      <c r="D14792" s="26">
        <v>0</v>
      </c>
    </row>
    <row r="14793" spans="3:4" x14ac:dyDescent="0.35">
      <c r="C14793" s="3" t="s">
        <v>4829</v>
      </c>
      <c r="D14793" s="26">
        <v>0</v>
      </c>
    </row>
    <row r="14794" spans="3:4" x14ac:dyDescent="0.35">
      <c r="C14794" s="3" t="s">
        <v>3381</v>
      </c>
      <c r="D14794" s="26">
        <v>0</v>
      </c>
    </row>
    <row r="14795" spans="3:4" x14ac:dyDescent="0.35">
      <c r="C14795" s="3" t="s">
        <v>4833</v>
      </c>
      <c r="D14795" s="26">
        <v>0</v>
      </c>
    </row>
    <row r="14796" spans="3:4" x14ac:dyDescent="0.35">
      <c r="C14796" s="3" t="s">
        <v>3382</v>
      </c>
      <c r="D14796" s="26">
        <v>0</v>
      </c>
    </row>
    <row r="14797" spans="3:4" x14ac:dyDescent="0.35">
      <c r="C14797" s="3" t="s">
        <v>4837</v>
      </c>
      <c r="D14797" s="26">
        <v>0</v>
      </c>
    </row>
    <row r="14798" spans="3:4" x14ac:dyDescent="0.35">
      <c r="C14798" s="3" t="s">
        <v>3383</v>
      </c>
      <c r="D14798" s="26">
        <v>0</v>
      </c>
    </row>
    <row r="14799" spans="3:4" x14ac:dyDescent="0.35">
      <c r="C14799" s="3" t="s">
        <v>4841</v>
      </c>
      <c r="D14799" s="26">
        <v>0</v>
      </c>
    </row>
    <row r="14800" spans="3:4" x14ac:dyDescent="0.35">
      <c r="C14800" s="3" t="s">
        <v>3384</v>
      </c>
      <c r="D14800" s="26">
        <v>0</v>
      </c>
    </row>
    <row r="14801" spans="3:4" x14ac:dyDescent="0.35">
      <c r="C14801" s="3" t="s">
        <v>4845</v>
      </c>
      <c r="D14801" s="26">
        <v>0</v>
      </c>
    </row>
    <row r="14802" spans="3:4" x14ac:dyDescent="0.35">
      <c r="C14802" s="3" t="s">
        <v>3385</v>
      </c>
      <c r="D14802" s="26">
        <v>0</v>
      </c>
    </row>
    <row r="14803" spans="3:4" x14ac:dyDescent="0.35">
      <c r="C14803" s="3" t="s">
        <v>4849</v>
      </c>
      <c r="D14803" s="26">
        <v>0</v>
      </c>
    </row>
    <row r="14804" spans="3:4" x14ac:dyDescent="0.35">
      <c r="C14804" s="3" t="s">
        <v>3386</v>
      </c>
      <c r="D14804" s="26">
        <v>0</v>
      </c>
    </row>
    <row r="14805" spans="3:4" x14ac:dyDescent="0.35">
      <c r="C14805" s="3" t="s">
        <v>4853</v>
      </c>
      <c r="D14805" s="26">
        <v>0</v>
      </c>
    </row>
    <row r="14806" spans="3:4" x14ac:dyDescent="0.35">
      <c r="C14806" s="3" t="s">
        <v>3387</v>
      </c>
      <c r="D14806" s="26">
        <v>0</v>
      </c>
    </row>
    <row r="14807" spans="3:4" x14ac:dyDescent="0.35">
      <c r="C14807" s="3" t="s">
        <v>4857</v>
      </c>
      <c r="D14807" s="26">
        <v>0</v>
      </c>
    </row>
    <row r="14808" spans="3:4" x14ac:dyDescent="0.35">
      <c r="C14808" s="3" t="s">
        <v>3388</v>
      </c>
      <c r="D14808" s="26">
        <v>0</v>
      </c>
    </row>
    <row r="14809" spans="3:4" x14ac:dyDescent="0.35">
      <c r="C14809" s="3" t="s">
        <v>4861</v>
      </c>
      <c r="D14809" s="26">
        <v>0</v>
      </c>
    </row>
    <row r="14810" spans="3:4" x14ac:dyDescent="0.35">
      <c r="C14810" s="3" t="s">
        <v>3389</v>
      </c>
      <c r="D14810" s="26">
        <v>0</v>
      </c>
    </row>
    <row r="14811" spans="3:4" x14ac:dyDescent="0.35">
      <c r="C14811" s="3" t="s">
        <v>4865</v>
      </c>
      <c r="D14811" s="26">
        <v>0</v>
      </c>
    </row>
    <row r="14812" spans="3:4" x14ac:dyDescent="0.35">
      <c r="C14812" s="3" t="s">
        <v>3390</v>
      </c>
      <c r="D14812" s="26">
        <v>0</v>
      </c>
    </row>
    <row r="14813" spans="3:4" x14ac:dyDescent="0.35">
      <c r="C14813" s="3" t="s">
        <v>4869</v>
      </c>
      <c r="D14813" s="26">
        <v>0</v>
      </c>
    </row>
    <row r="14814" spans="3:4" x14ac:dyDescent="0.35">
      <c r="C14814" s="3" t="s">
        <v>3391</v>
      </c>
      <c r="D14814" s="26">
        <v>0</v>
      </c>
    </row>
    <row r="14815" spans="3:4" x14ac:dyDescent="0.35">
      <c r="C14815" s="3" t="s">
        <v>4873</v>
      </c>
      <c r="D14815" s="26">
        <v>0</v>
      </c>
    </row>
    <row r="14816" spans="3:4" x14ac:dyDescent="0.35">
      <c r="C14816" s="3" t="s">
        <v>3392</v>
      </c>
      <c r="D14816" s="26">
        <v>0</v>
      </c>
    </row>
    <row r="14817" spans="3:4" x14ac:dyDescent="0.35">
      <c r="C14817" s="3" t="s">
        <v>4877</v>
      </c>
      <c r="D14817" s="26">
        <v>0</v>
      </c>
    </row>
    <row r="14818" spans="3:4" x14ac:dyDescent="0.35">
      <c r="C14818" s="3" t="s">
        <v>3393</v>
      </c>
      <c r="D14818" s="26">
        <v>0</v>
      </c>
    </row>
    <row r="14819" spans="3:4" x14ac:dyDescent="0.35">
      <c r="C14819" s="3" t="s">
        <v>4881</v>
      </c>
      <c r="D14819" s="26">
        <v>0</v>
      </c>
    </row>
    <row r="14820" spans="3:4" x14ac:dyDescent="0.35">
      <c r="C14820" s="3" t="s">
        <v>3394</v>
      </c>
      <c r="D14820" s="26">
        <v>0</v>
      </c>
    </row>
    <row r="14821" spans="3:4" x14ac:dyDescent="0.35">
      <c r="C14821" s="3" t="s">
        <v>4885</v>
      </c>
      <c r="D14821" s="26">
        <v>0</v>
      </c>
    </row>
    <row r="14822" spans="3:4" x14ac:dyDescent="0.35">
      <c r="C14822" s="3" t="s">
        <v>3395</v>
      </c>
      <c r="D14822" s="26">
        <v>0</v>
      </c>
    </row>
    <row r="14823" spans="3:4" x14ac:dyDescent="0.35">
      <c r="C14823" s="3" t="s">
        <v>4889</v>
      </c>
      <c r="D14823" s="26">
        <v>0</v>
      </c>
    </row>
    <row r="14824" spans="3:4" x14ac:dyDescent="0.35">
      <c r="C14824" s="3" t="s">
        <v>3396</v>
      </c>
      <c r="D14824" s="26">
        <v>0</v>
      </c>
    </row>
    <row r="14825" spans="3:4" x14ac:dyDescent="0.35">
      <c r="C14825" s="3" t="s">
        <v>4893</v>
      </c>
      <c r="D14825" s="26">
        <v>0</v>
      </c>
    </row>
    <row r="14826" spans="3:4" x14ac:dyDescent="0.35">
      <c r="C14826" s="3" t="s">
        <v>3397</v>
      </c>
      <c r="D14826" s="26">
        <v>0</v>
      </c>
    </row>
    <row r="14827" spans="3:4" x14ac:dyDescent="0.35">
      <c r="C14827" s="3" t="s">
        <v>4897</v>
      </c>
      <c r="D14827" s="26">
        <v>0</v>
      </c>
    </row>
    <row r="14828" spans="3:4" x14ac:dyDescent="0.35">
      <c r="C14828" s="3" t="s">
        <v>3398</v>
      </c>
      <c r="D14828" s="26">
        <v>0</v>
      </c>
    </row>
    <row r="14829" spans="3:4" x14ac:dyDescent="0.35">
      <c r="C14829" s="3" t="s">
        <v>4901</v>
      </c>
      <c r="D14829" s="26">
        <v>0</v>
      </c>
    </row>
    <row r="14830" spans="3:4" x14ac:dyDescent="0.35">
      <c r="C14830" s="3" t="s">
        <v>3399</v>
      </c>
      <c r="D14830" s="26">
        <v>0</v>
      </c>
    </row>
    <row r="14831" spans="3:4" x14ac:dyDescent="0.35">
      <c r="C14831" s="3" t="s">
        <v>4905</v>
      </c>
      <c r="D14831" s="26">
        <v>0</v>
      </c>
    </row>
    <row r="14832" spans="3:4" x14ac:dyDescent="0.35">
      <c r="C14832" s="3" t="s">
        <v>3400</v>
      </c>
      <c r="D14832" s="26">
        <v>0</v>
      </c>
    </row>
    <row r="14833" spans="3:4" x14ac:dyDescent="0.35">
      <c r="C14833" s="3" t="s">
        <v>4909</v>
      </c>
      <c r="D14833" s="26">
        <v>0</v>
      </c>
    </row>
    <row r="14834" spans="3:4" x14ac:dyDescent="0.35">
      <c r="C14834" s="3" t="s">
        <v>3401</v>
      </c>
      <c r="D14834" s="26">
        <v>0</v>
      </c>
    </row>
    <row r="14835" spans="3:4" x14ac:dyDescent="0.35">
      <c r="C14835" s="3" t="s">
        <v>4913</v>
      </c>
      <c r="D14835" s="26">
        <v>0</v>
      </c>
    </row>
    <row r="14836" spans="3:4" x14ac:dyDescent="0.35">
      <c r="C14836" s="3" t="s">
        <v>3402</v>
      </c>
      <c r="D14836" s="26">
        <v>0</v>
      </c>
    </row>
    <row r="14837" spans="3:4" x14ac:dyDescent="0.35">
      <c r="C14837" s="3" t="s">
        <v>4917</v>
      </c>
      <c r="D14837" s="26">
        <v>0</v>
      </c>
    </row>
    <row r="14838" spans="3:4" x14ac:dyDescent="0.35">
      <c r="C14838" s="3" t="s">
        <v>3403</v>
      </c>
      <c r="D14838" s="26">
        <v>0</v>
      </c>
    </row>
    <row r="14839" spans="3:4" x14ac:dyDescent="0.35">
      <c r="C14839" s="3" t="s">
        <v>4921</v>
      </c>
      <c r="D14839" s="26">
        <v>0</v>
      </c>
    </row>
    <row r="14840" spans="3:4" x14ac:dyDescent="0.35">
      <c r="C14840" s="3" t="s">
        <v>3404</v>
      </c>
      <c r="D14840" s="26">
        <v>0</v>
      </c>
    </row>
    <row r="14841" spans="3:4" x14ac:dyDescent="0.35">
      <c r="C14841" s="3" t="s">
        <v>4925</v>
      </c>
      <c r="D14841" s="26">
        <v>0</v>
      </c>
    </row>
    <row r="14842" spans="3:4" x14ac:dyDescent="0.35">
      <c r="C14842" s="3" t="s">
        <v>3405</v>
      </c>
      <c r="D14842" s="26">
        <v>0</v>
      </c>
    </row>
    <row r="14843" spans="3:4" x14ac:dyDescent="0.35">
      <c r="C14843" s="3" t="s">
        <v>4929</v>
      </c>
      <c r="D14843" s="26">
        <v>0</v>
      </c>
    </row>
    <row r="14844" spans="3:4" x14ac:dyDescent="0.35">
      <c r="C14844" s="3" t="s">
        <v>3406</v>
      </c>
      <c r="D14844" s="26">
        <v>0</v>
      </c>
    </row>
    <row r="14845" spans="3:4" x14ac:dyDescent="0.35">
      <c r="C14845" s="3" t="s">
        <v>4933</v>
      </c>
      <c r="D14845" s="26">
        <v>0</v>
      </c>
    </row>
    <row r="14846" spans="3:4" x14ac:dyDescent="0.35">
      <c r="C14846" s="3" t="s">
        <v>3407</v>
      </c>
      <c r="D14846" s="26">
        <v>0</v>
      </c>
    </row>
    <row r="14847" spans="3:4" x14ac:dyDescent="0.35">
      <c r="C14847" s="3" t="s">
        <v>4937</v>
      </c>
      <c r="D14847" s="26">
        <v>0</v>
      </c>
    </row>
    <row r="14848" spans="3:4" x14ac:dyDescent="0.35">
      <c r="C14848" s="3" t="s">
        <v>3408</v>
      </c>
      <c r="D14848" s="26">
        <v>0</v>
      </c>
    </row>
    <row r="14849" spans="3:4" x14ac:dyDescent="0.35">
      <c r="C14849" s="3" t="s">
        <v>4941</v>
      </c>
      <c r="D14849" s="26">
        <v>0</v>
      </c>
    </row>
    <row r="14850" spans="3:4" x14ac:dyDescent="0.35">
      <c r="C14850" s="3" t="s">
        <v>3409</v>
      </c>
      <c r="D14850" s="26">
        <v>0</v>
      </c>
    </row>
    <row r="14851" spans="3:4" x14ac:dyDescent="0.35">
      <c r="C14851" s="3" t="s">
        <v>4945</v>
      </c>
      <c r="D14851" s="26">
        <v>0</v>
      </c>
    </row>
    <row r="14852" spans="3:4" x14ac:dyDescent="0.35">
      <c r="C14852" s="3" t="s">
        <v>3410</v>
      </c>
      <c r="D14852" s="26">
        <v>0</v>
      </c>
    </row>
    <row r="14853" spans="3:4" x14ac:dyDescent="0.35">
      <c r="C14853" s="3" t="s">
        <v>4949</v>
      </c>
      <c r="D14853" s="26">
        <v>0</v>
      </c>
    </row>
    <row r="14854" spans="3:4" x14ac:dyDescent="0.35">
      <c r="C14854" s="3" t="s">
        <v>3411</v>
      </c>
      <c r="D14854" s="26">
        <v>0</v>
      </c>
    </row>
    <row r="14855" spans="3:4" x14ac:dyDescent="0.35">
      <c r="C14855" s="3" t="s">
        <v>4953</v>
      </c>
      <c r="D14855" s="26">
        <v>0</v>
      </c>
    </row>
    <row r="14856" spans="3:4" x14ac:dyDescent="0.35">
      <c r="C14856" s="3" t="s">
        <v>3412</v>
      </c>
      <c r="D14856" s="26">
        <v>0</v>
      </c>
    </row>
    <row r="14857" spans="3:4" x14ac:dyDescent="0.35">
      <c r="C14857" s="3" t="s">
        <v>4957</v>
      </c>
      <c r="D14857" s="26">
        <v>0</v>
      </c>
    </row>
    <row r="14858" spans="3:4" x14ac:dyDescent="0.35">
      <c r="C14858" s="3" t="s">
        <v>3413</v>
      </c>
      <c r="D14858" s="26">
        <v>0</v>
      </c>
    </row>
    <row r="14859" spans="3:4" x14ac:dyDescent="0.35">
      <c r="C14859" s="3" t="s">
        <v>4961</v>
      </c>
      <c r="D14859" s="26">
        <v>0</v>
      </c>
    </row>
    <row r="14860" spans="3:4" x14ac:dyDescent="0.35">
      <c r="C14860" s="3" t="s">
        <v>3414</v>
      </c>
      <c r="D14860" s="26">
        <v>0</v>
      </c>
    </row>
    <row r="14861" spans="3:4" x14ac:dyDescent="0.35">
      <c r="C14861" s="3" t="s">
        <v>4965</v>
      </c>
      <c r="D14861" s="26">
        <v>0</v>
      </c>
    </row>
    <row r="14862" spans="3:4" x14ac:dyDescent="0.35">
      <c r="C14862" s="3" t="s">
        <v>3415</v>
      </c>
      <c r="D14862" s="26">
        <v>0</v>
      </c>
    </row>
    <row r="14863" spans="3:4" x14ac:dyDescent="0.35">
      <c r="C14863" s="3" t="s">
        <v>4969</v>
      </c>
      <c r="D14863" s="26">
        <v>0</v>
      </c>
    </row>
    <row r="14864" spans="3:4" x14ac:dyDescent="0.35">
      <c r="C14864" s="3" t="s">
        <v>3416</v>
      </c>
      <c r="D14864" s="26">
        <v>0</v>
      </c>
    </row>
    <row r="14865" spans="3:4" x14ac:dyDescent="0.35">
      <c r="C14865" s="3" t="s">
        <v>4973</v>
      </c>
      <c r="D14865" s="26">
        <v>0</v>
      </c>
    </row>
    <row r="14866" spans="3:4" x14ac:dyDescent="0.35">
      <c r="C14866" s="3" t="s">
        <v>3417</v>
      </c>
      <c r="D14866" s="26">
        <v>0</v>
      </c>
    </row>
    <row r="14867" spans="3:4" x14ac:dyDescent="0.35">
      <c r="C14867" s="3" t="s">
        <v>4977</v>
      </c>
      <c r="D14867" s="26">
        <v>0</v>
      </c>
    </row>
    <row r="14868" spans="3:4" x14ac:dyDescent="0.35">
      <c r="C14868" s="3" t="s">
        <v>3418</v>
      </c>
      <c r="D14868" s="26">
        <v>0</v>
      </c>
    </row>
    <row r="14869" spans="3:4" x14ac:dyDescent="0.35">
      <c r="C14869" s="3" t="s">
        <v>4981</v>
      </c>
      <c r="D14869" s="26">
        <v>0</v>
      </c>
    </row>
    <row r="14870" spans="3:4" x14ac:dyDescent="0.35">
      <c r="C14870" s="3" t="s">
        <v>3419</v>
      </c>
      <c r="D14870" s="26">
        <v>0</v>
      </c>
    </row>
    <row r="14871" spans="3:4" x14ac:dyDescent="0.35">
      <c r="C14871" s="3" t="s">
        <v>4985</v>
      </c>
      <c r="D14871" s="26">
        <v>0</v>
      </c>
    </row>
    <row r="14872" spans="3:4" x14ac:dyDescent="0.35">
      <c r="C14872" s="3" t="s">
        <v>3420</v>
      </c>
      <c r="D14872" s="26">
        <v>0</v>
      </c>
    </row>
    <row r="14873" spans="3:4" x14ac:dyDescent="0.35">
      <c r="C14873" s="3" t="s">
        <v>4989</v>
      </c>
      <c r="D14873" s="26">
        <v>0</v>
      </c>
    </row>
    <row r="14874" spans="3:4" x14ac:dyDescent="0.35">
      <c r="C14874" s="3" t="s">
        <v>3421</v>
      </c>
      <c r="D14874" s="26">
        <v>0</v>
      </c>
    </row>
    <row r="14875" spans="3:4" x14ac:dyDescent="0.35">
      <c r="C14875" s="3" t="s">
        <v>4993</v>
      </c>
      <c r="D14875" s="26">
        <v>0</v>
      </c>
    </row>
    <row r="14876" spans="3:4" x14ac:dyDescent="0.35">
      <c r="C14876" s="3" t="s">
        <v>3422</v>
      </c>
      <c r="D14876" s="26">
        <v>0</v>
      </c>
    </row>
    <row r="14877" spans="3:4" x14ac:dyDescent="0.35">
      <c r="C14877" s="3" t="s">
        <v>4997</v>
      </c>
      <c r="D14877" s="26">
        <v>0</v>
      </c>
    </row>
    <row r="14878" spans="3:4" x14ac:dyDescent="0.35">
      <c r="C14878" s="3" t="s">
        <v>3423</v>
      </c>
      <c r="D14878" s="26">
        <v>0</v>
      </c>
    </row>
    <row r="14879" spans="3:4" x14ac:dyDescent="0.35">
      <c r="C14879" s="3" t="s">
        <v>5001</v>
      </c>
      <c r="D14879" s="26">
        <v>0</v>
      </c>
    </row>
    <row r="14880" spans="3:4" x14ac:dyDescent="0.35">
      <c r="C14880" s="3" t="s">
        <v>3424</v>
      </c>
      <c r="D14880" s="26">
        <v>0</v>
      </c>
    </row>
    <row r="14881" spans="3:4" x14ac:dyDescent="0.35">
      <c r="C14881" s="3" t="s">
        <v>5005</v>
      </c>
      <c r="D14881" s="26">
        <v>0</v>
      </c>
    </row>
    <row r="14882" spans="3:4" x14ac:dyDescent="0.35">
      <c r="C14882" s="3" t="s">
        <v>3425</v>
      </c>
      <c r="D14882" s="26">
        <v>0</v>
      </c>
    </row>
    <row r="14883" spans="3:4" x14ac:dyDescent="0.35">
      <c r="C14883" s="3" t="s">
        <v>5009</v>
      </c>
      <c r="D14883" s="26">
        <v>0</v>
      </c>
    </row>
    <row r="14884" spans="3:4" x14ac:dyDescent="0.35">
      <c r="C14884" s="3" t="s">
        <v>3426</v>
      </c>
      <c r="D14884" s="26">
        <v>0</v>
      </c>
    </row>
    <row r="14885" spans="3:4" x14ac:dyDescent="0.35">
      <c r="C14885" s="3" t="s">
        <v>5013</v>
      </c>
      <c r="D14885" s="26">
        <v>0</v>
      </c>
    </row>
    <row r="14886" spans="3:4" x14ac:dyDescent="0.35">
      <c r="C14886" s="3" t="s">
        <v>3427</v>
      </c>
      <c r="D14886" s="26">
        <v>0</v>
      </c>
    </row>
    <row r="14887" spans="3:4" x14ac:dyDescent="0.35">
      <c r="C14887" s="3" t="s">
        <v>5017</v>
      </c>
      <c r="D14887" s="26">
        <v>0</v>
      </c>
    </row>
    <row r="14888" spans="3:4" x14ac:dyDescent="0.35">
      <c r="C14888" s="3" t="s">
        <v>3428</v>
      </c>
      <c r="D14888" s="26">
        <v>0</v>
      </c>
    </row>
    <row r="14889" spans="3:4" x14ac:dyDescent="0.35">
      <c r="C14889" s="3" t="s">
        <v>5021</v>
      </c>
      <c r="D14889" s="26">
        <v>0</v>
      </c>
    </row>
    <row r="14890" spans="3:4" x14ac:dyDescent="0.35">
      <c r="C14890" s="3" t="s">
        <v>3429</v>
      </c>
      <c r="D14890" s="26">
        <v>0</v>
      </c>
    </row>
    <row r="14891" spans="3:4" x14ac:dyDescent="0.35">
      <c r="C14891" s="3" t="s">
        <v>5025</v>
      </c>
      <c r="D14891" s="26">
        <v>0</v>
      </c>
    </row>
    <row r="14892" spans="3:4" x14ac:dyDescent="0.35">
      <c r="C14892" s="3" t="s">
        <v>3430</v>
      </c>
      <c r="D14892" s="26">
        <v>0</v>
      </c>
    </row>
    <row r="14893" spans="3:4" x14ac:dyDescent="0.35">
      <c r="C14893" s="3" t="s">
        <v>5029</v>
      </c>
      <c r="D14893" s="26">
        <v>0</v>
      </c>
    </row>
    <row r="14894" spans="3:4" x14ac:dyDescent="0.35">
      <c r="C14894" s="3" t="s">
        <v>3431</v>
      </c>
      <c r="D14894" s="26">
        <v>0</v>
      </c>
    </row>
    <row r="14895" spans="3:4" x14ac:dyDescent="0.35">
      <c r="C14895" s="3" t="s">
        <v>5033</v>
      </c>
      <c r="D14895" s="26">
        <v>0</v>
      </c>
    </row>
    <row r="14896" spans="3:4" x14ac:dyDescent="0.35">
      <c r="C14896" s="3" t="s">
        <v>3432</v>
      </c>
      <c r="D14896" s="26">
        <v>0</v>
      </c>
    </row>
    <row r="14897" spans="3:4" x14ac:dyDescent="0.35">
      <c r="C14897" s="3" t="s">
        <v>5037</v>
      </c>
      <c r="D14897" s="26">
        <v>0</v>
      </c>
    </row>
    <row r="14898" spans="3:4" x14ac:dyDescent="0.35">
      <c r="C14898" s="3" t="s">
        <v>3433</v>
      </c>
      <c r="D14898" s="26">
        <v>0</v>
      </c>
    </row>
    <row r="14899" spans="3:4" x14ac:dyDescent="0.35">
      <c r="C14899" s="3" t="s">
        <v>5041</v>
      </c>
      <c r="D14899" s="26">
        <v>0</v>
      </c>
    </row>
    <row r="14900" spans="3:4" x14ac:dyDescent="0.35">
      <c r="C14900" s="3" t="s">
        <v>3434</v>
      </c>
      <c r="D14900" s="26">
        <v>0</v>
      </c>
    </row>
    <row r="14901" spans="3:4" x14ac:dyDescent="0.35">
      <c r="C14901" s="3" t="s">
        <v>5045</v>
      </c>
      <c r="D14901" s="26">
        <v>0</v>
      </c>
    </row>
    <row r="14902" spans="3:4" x14ac:dyDescent="0.35">
      <c r="C14902" s="3" t="s">
        <v>3435</v>
      </c>
      <c r="D14902" s="26">
        <v>0</v>
      </c>
    </row>
    <row r="14903" spans="3:4" x14ac:dyDescent="0.35">
      <c r="C14903" s="3" t="s">
        <v>5049</v>
      </c>
      <c r="D14903" s="26">
        <v>0</v>
      </c>
    </row>
    <row r="14904" spans="3:4" x14ac:dyDescent="0.35">
      <c r="C14904" s="3" t="s">
        <v>3436</v>
      </c>
      <c r="D14904" s="26">
        <v>0</v>
      </c>
    </row>
    <row r="14905" spans="3:4" x14ac:dyDescent="0.35">
      <c r="C14905" s="3" t="s">
        <v>5053</v>
      </c>
      <c r="D14905" s="26">
        <v>0</v>
      </c>
    </row>
    <row r="14906" spans="3:4" x14ac:dyDescent="0.35">
      <c r="C14906" s="3" t="s">
        <v>3437</v>
      </c>
      <c r="D14906" s="26">
        <v>0</v>
      </c>
    </row>
    <row r="14907" spans="3:4" x14ac:dyDescent="0.35">
      <c r="C14907" s="3" t="s">
        <v>5057</v>
      </c>
      <c r="D14907" s="26">
        <v>0</v>
      </c>
    </row>
    <row r="14908" spans="3:4" x14ac:dyDescent="0.35">
      <c r="C14908" s="3" t="s">
        <v>3438</v>
      </c>
      <c r="D14908" s="26">
        <v>0</v>
      </c>
    </row>
    <row r="14909" spans="3:4" x14ac:dyDescent="0.35">
      <c r="C14909" s="3" t="s">
        <v>5061</v>
      </c>
      <c r="D14909" s="26">
        <v>0</v>
      </c>
    </row>
    <row r="14910" spans="3:4" x14ac:dyDescent="0.35">
      <c r="C14910" s="3" t="s">
        <v>3439</v>
      </c>
      <c r="D14910" s="26">
        <v>0</v>
      </c>
    </row>
    <row r="14911" spans="3:4" x14ac:dyDescent="0.35">
      <c r="C14911" s="3" t="s">
        <v>5065</v>
      </c>
      <c r="D14911" s="26">
        <v>0</v>
      </c>
    </row>
    <row r="14912" spans="3:4" x14ac:dyDescent="0.35">
      <c r="C14912" s="3" t="s">
        <v>3440</v>
      </c>
      <c r="D14912" s="26">
        <v>0</v>
      </c>
    </row>
    <row r="14913" spans="3:4" x14ac:dyDescent="0.35">
      <c r="C14913" s="3" t="s">
        <v>5069</v>
      </c>
      <c r="D14913" s="26">
        <v>0</v>
      </c>
    </row>
    <row r="14914" spans="3:4" x14ac:dyDescent="0.35">
      <c r="C14914" s="3" t="s">
        <v>3441</v>
      </c>
      <c r="D14914" s="26">
        <v>0</v>
      </c>
    </row>
    <row r="14915" spans="3:4" x14ac:dyDescent="0.35">
      <c r="C14915" s="3" t="s">
        <v>5073</v>
      </c>
      <c r="D14915" s="26">
        <v>0</v>
      </c>
    </row>
    <row r="14916" spans="3:4" x14ac:dyDescent="0.35">
      <c r="C14916" s="3" t="s">
        <v>3442</v>
      </c>
      <c r="D14916" s="26">
        <v>0</v>
      </c>
    </row>
    <row r="14917" spans="3:4" x14ac:dyDescent="0.35">
      <c r="C14917" s="3" t="s">
        <v>5077</v>
      </c>
      <c r="D14917" s="26">
        <v>0</v>
      </c>
    </row>
    <row r="14918" spans="3:4" x14ac:dyDescent="0.35">
      <c r="C14918" s="3" t="s">
        <v>3443</v>
      </c>
      <c r="D14918" s="26">
        <v>0</v>
      </c>
    </row>
    <row r="14919" spans="3:4" x14ac:dyDescent="0.35">
      <c r="C14919" s="3" t="s">
        <v>5081</v>
      </c>
      <c r="D14919" s="26">
        <v>0</v>
      </c>
    </row>
    <row r="14920" spans="3:4" x14ac:dyDescent="0.35">
      <c r="C14920" s="3" t="s">
        <v>3444</v>
      </c>
      <c r="D14920" s="26">
        <v>0</v>
      </c>
    </row>
    <row r="14921" spans="3:4" x14ac:dyDescent="0.35">
      <c r="C14921" s="3" t="s">
        <v>5085</v>
      </c>
      <c r="D14921" s="26">
        <v>0</v>
      </c>
    </row>
    <row r="14922" spans="3:4" x14ac:dyDescent="0.35">
      <c r="C14922" s="3" t="s">
        <v>3445</v>
      </c>
      <c r="D14922" s="26">
        <v>0</v>
      </c>
    </row>
    <row r="14923" spans="3:4" x14ac:dyDescent="0.35">
      <c r="C14923" s="3" t="s">
        <v>5089</v>
      </c>
      <c r="D14923" s="26">
        <v>0</v>
      </c>
    </row>
    <row r="14924" spans="3:4" x14ac:dyDescent="0.35">
      <c r="C14924" s="3" t="s">
        <v>3446</v>
      </c>
      <c r="D14924" s="26">
        <v>0</v>
      </c>
    </row>
    <row r="14925" spans="3:4" x14ac:dyDescent="0.35">
      <c r="C14925" s="3" t="s">
        <v>5093</v>
      </c>
      <c r="D14925" s="26">
        <v>0</v>
      </c>
    </row>
    <row r="14926" spans="3:4" x14ac:dyDescent="0.35">
      <c r="C14926" s="3" t="s">
        <v>3447</v>
      </c>
      <c r="D14926" s="26">
        <v>0</v>
      </c>
    </row>
    <row r="14927" spans="3:4" x14ac:dyDescent="0.35">
      <c r="C14927" s="3" t="s">
        <v>5097</v>
      </c>
      <c r="D14927" s="26">
        <v>0</v>
      </c>
    </row>
    <row r="14928" spans="3:4" x14ac:dyDescent="0.35">
      <c r="C14928" s="3" t="s">
        <v>3448</v>
      </c>
      <c r="D14928" s="26">
        <v>0</v>
      </c>
    </row>
    <row r="14929" spans="3:4" x14ac:dyDescent="0.35">
      <c r="C14929" s="3" t="s">
        <v>5101</v>
      </c>
      <c r="D14929" s="26">
        <v>0</v>
      </c>
    </row>
    <row r="14930" spans="3:4" x14ac:dyDescent="0.35">
      <c r="C14930" s="3" t="s">
        <v>3449</v>
      </c>
      <c r="D14930" s="26">
        <v>0</v>
      </c>
    </row>
    <row r="14931" spans="3:4" x14ac:dyDescent="0.35">
      <c r="C14931" s="3" t="s">
        <v>5105</v>
      </c>
      <c r="D14931" s="26">
        <v>0</v>
      </c>
    </row>
    <row r="14932" spans="3:4" x14ac:dyDescent="0.35">
      <c r="C14932" s="3" t="s">
        <v>3450</v>
      </c>
      <c r="D14932" s="26">
        <v>0</v>
      </c>
    </row>
    <row r="14933" spans="3:4" x14ac:dyDescent="0.35">
      <c r="C14933" s="3" t="s">
        <v>5109</v>
      </c>
      <c r="D14933" s="26">
        <v>0</v>
      </c>
    </row>
    <row r="14934" spans="3:4" x14ac:dyDescent="0.35">
      <c r="C14934" s="3" t="s">
        <v>3451</v>
      </c>
      <c r="D14934" s="26">
        <v>0</v>
      </c>
    </row>
    <row r="14935" spans="3:4" x14ac:dyDescent="0.35">
      <c r="C14935" s="3" t="s">
        <v>5113</v>
      </c>
      <c r="D14935" s="26">
        <v>0</v>
      </c>
    </row>
    <row r="14936" spans="3:4" x14ac:dyDescent="0.35">
      <c r="C14936" s="3" t="s">
        <v>3452</v>
      </c>
      <c r="D14936" s="26">
        <v>0</v>
      </c>
    </row>
    <row r="14937" spans="3:4" x14ac:dyDescent="0.35">
      <c r="C14937" s="3" t="s">
        <v>5117</v>
      </c>
      <c r="D14937" s="26">
        <v>0</v>
      </c>
    </row>
    <row r="14938" spans="3:4" x14ac:dyDescent="0.35">
      <c r="C14938" s="3" t="s">
        <v>3453</v>
      </c>
      <c r="D14938" s="26">
        <v>0</v>
      </c>
    </row>
    <row r="14939" spans="3:4" x14ac:dyDescent="0.35">
      <c r="C14939" s="3" t="s">
        <v>5121</v>
      </c>
      <c r="D14939" s="26">
        <v>0</v>
      </c>
    </row>
    <row r="14940" spans="3:4" x14ac:dyDescent="0.35">
      <c r="C14940" s="3" t="s">
        <v>3454</v>
      </c>
      <c r="D14940" s="26">
        <v>0</v>
      </c>
    </row>
    <row r="14941" spans="3:4" x14ac:dyDescent="0.35">
      <c r="C14941" s="3" t="s">
        <v>5125</v>
      </c>
      <c r="D14941" s="26">
        <v>0</v>
      </c>
    </row>
    <row r="14942" spans="3:4" x14ac:dyDescent="0.35">
      <c r="C14942" s="3" t="s">
        <v>3455</v>
      </c>
      <c r="D14942" s="26">
        <v>0</v>
      </c>
    </row>
    <row r="14943" spans="3:4" x14ac:dyDescent="0.35">
      <c r="C14943" s="3" t="s">
        <v>5129</v>
      </c>
      <c r="D14943" s="26">
        <v>0</v>
      </c>
    </row>
    <row r="14944" spans="3:4" x14ac:dyDescent="0.35">
      <c r="C14944" s="3" t="s">
        <v>3456</v>
      </c>
      <c r="D14944" s="26">
        <v>0</v>
      </c>
    </row>
    <row r="14945" spans="3:4" x14ac:dyDescent="0.35">
      <c r="C14945" s="3" t="s">
        <v>5133</v>
      </c>
      <c r="D14945" s="26">
        <v>0</v>
      </c>
    </row>
    <row r="14946" spans="3:4" x14ac:dyDescent="0.35">
      <c r="C14946" s="3" t="s">
        <v>3457</v>
      </c>
      <c r="D14946" s="26">
        <v>0</v>
      </c>
    </row>
    <row r="14947" spans="3:4" x14ac:dyDescent="0.35">
      <c r="C14947" s="3" t="s">
        <v>5137</v>
      </c>
      <c r="D14947" s="26">
        <v>0</v>
      </c>
    </row>
    <row r="14948" spans="3:4" x14ac:dyDescent="0.35">
      <c r="C14948" s="3" t="s">
        <v>3458</v>
      </c>
      <c r="D14948" s="26">
        <v>0</v>
      </c>
    </row>
    <row r="14949" spans="3:4" x14ac:dyDescent="0.35">
      <c r="C14949" s="3" t="s">
        <v>5141</v>
      </c>
      <c r="D14949" s="26">
        <v>0</v>
      </c>
    </row>
    <row r="14950" spans="3:4" x14ac:dyDescent="0.35">
      <c r="C14950" s="3" t="s">
        <v>3459</v>
      </c>
      <c r="D14950" s="26">
        <v>0</v>
      </c>
    </row>
    <row r="14951" spans="3:4" x14ac:dyDescent="0.35">
      <c r="C14951" s="3" t="s">
        <v>5145</v>
      </c>
      <c r="D14951" s="26">
        <v>0</v>
      </c>
    </row>
    <row r="14952" spans="3:4" x14ac:dyDescent="0.35">
      <c r="C14952" s="3" t="s">
        <v>3460</v>
      </c>
      <c r="D14952" s="26">
        <v>0</v>
      </c>
    </row>
    <row r="14953" spans="3:4" x14ac:dyDescent="0.35">
      <c r="C14953" s="3" t="s">
        <v>5149</v>
      </c>
      <c r="D14953" s="26">
        <v>0</v>
      </c>
    </row>
    <row r="14954" spans="3:4" x14ac:dyDescent="0.35">
      <c r="C14954" s="3" t="s">
        <v>3461</v>
      </c>
      <c r="D14954" s="26">
        <v>0</v>
      </c>
    </row>
    <row r="14955" spans="3:4" x14ac:dyDescent="0.35">
      <c r="C14955" s="3" t="s">
        <v>5153</v>
      </c>
      <c r="D14955" s="26">
        <v>0</v>
      </c>
    </row>
    <row r="14956" spans="3:4" x14ac:dyDescent="0.35">
      <c r="C14956" s="3" t="s">
        <v>3462</v>
      </c>
      <c r="D14956" s="26">
        <v>0</v>
      </c>
    </row>
    <row r="14957" spans="3:4" x14ac:dyDescent="0.35">
      <c r="C14957" s="3" t="s">
        <v>5157</v>
      </c>
      <c r="D14957" s="26">
        <v>0</v>
      </c>
    </row>
    <row r="14958" spans="3:4" x14ac:dyDescent="0.35">
      <c r="C14958" s="3" t="s">
        <v>3463</v>
      </c>
      <c r="D14958" s="26">
        <v>0</v>
      </c>
    </row>
    <row r="14959" spans="3:4" x14ac:dyDescent="0.35">
      <c r="C14959" s="3" t="s">
        <v>5161</v>
      </c>
      <c r="D14959" s="26">
        <v>0</v>
      </c>
    </row>
    <row r="14960" spans="3:4" x14ac:dyDescent="0.35">
      <c r="C14960" s="3" t="s">
        <v>3464</v>
      </c>
      <c r="D14960" s="26">
        <v>0</v>
      </c>
    </row>
    <row r="14961" spans="3:4" x14ac:dyDescent="0.35">
      <c r="C14961" s="3" t="s">
        <v>5165</v>
      </c>
      <c r="D14961" s="26">
        <v>0</v>
      </c>
    </row>
    <row r="14962" spans="3:4" x14ac:dyDescent="0.35">
      <c r="C14962" s="3" t="s">
        <v>3465</v>
      </c>
      <c r="D14962" s="26">
        <v>0</v>
      </c>
    </row>
    <row r="14963" spans="3:4" x14ac:dyDescent="0.35">
      <c r="C14963" s="3" t="s">
        <v>5169</v>
      </c>
      <c r="D14963" s="26">
        <v>0</v>
      </c>
    </row>
    <row r="14964" spans="3:4" x14ac:dyDescent="0.35">
      <c r="C14964" s="3" t="s">
        <v>3466</v>
      </c>
      <c r="D14964" s="26">
        <v>0</v>
      </c>
    </row>
    <row r="14965" spans="3:4" x14ac:dyDescent="0.35">
      <c r="C14965" s="3" t="s">
        <v>5173</v>
      </c>
      <c r="D14965" s="26">
        <v>0</v>
      </c>
    </row>
    <row r="14966" spans="3:4" x14ac:dyDescent="0.35">
      <c r="C14966" s="3" t="s">
        <v>3467</v>
      </c>
      <c r="D14966" s="26">
        <v>0</v>
      </c>
    </row>
    <row r="14967" spans="3:4" x14ac:dyDescent="0.35">
      <c r="C14967" s="3" t="s">
        <v>5177</v>
      </c>
      <c r="D14967" s="26">
        <v>0</v>
      </c>
    </row>
    <row r="14968" spans="3:4" x14ac:dyDescent="0.35">
      <c r="C14968" s="3" t="s">
        <v>3468</v>
      </c>
      <c r="D14968" s="26">
        <v>0</v>
      </c>
    </row>
    <row r="14969" spans="3:4" x14ac:dyDescent="0.35">
      <c r="C14969" s="3" t="s">
        <v>5181</v>
      </c>
      <c r="D14969" s="26">
        <v>0</v>
      </c>
    </row>
    <row r="14970" spans="3:4" x14ac:dyDescent="0.35">
      <c r="C14970" s="3" t="s">
        <v>3469</v>
      </c>
      <c r="D14970" s="26">
        <v>0</v>
      </c>
    </row>
    <row r="14971" spans="3:4" x14ac:dyDescent="0.35">
      <c r="C14971" s="3" t="s">
        <v>5185</v>
      </c>
      <c r="D14971" s="26">
        <v>0</v>
      </c>
    </row>
    <row r="14972" spans="3:4" x14ac:dyDescent="0.35">
      <c r="C14972" s="3" t="s">
        <v>3470</v>
      </c>
      <c r="D14972" s="26">
        <v>0</v>
      </c>
    </row>
    <row r="14973" spans="3:4" x14ac:dyDescent="0.35">
      <c r="C14973" s="3" t="s">
        <v>4044</v>
      </c>
      <c r="D14973" s="26">
        <v>0</v>
      </c>
    </row>
    <row r="14974" spans="3:4" x14ac:dyDescent="0.35">
      <c r="C14974" s="3" t="s">
        <v>3471</v>
      </c>
      <c r="D14974" s="26">
        <v>0</v>
      </c>
    </row>
    <row r="14975" spans="3:4" x14ac:dyDescent="0.35">
      <c r="C14975" s="3" t="s">
        <v>4046</v>
      </c>
      <c r="D14975" s="26">
        <v>0</v>
      </c>
    </row>
    <row r="14976" spans="3:4" x14ac:dyDescent="0.35">
      <c r="C14976" s="3" t="s">
        <v>3472</v>
      </c>
      <c r="D14976" s="26">
        <v>0</v>
      </c>
    </row>
    <row r="14977" spans="3:4" x14ac:dyDescent="0.35">
      <c r="C14977" s="3" t="s">
        <v>4048</v>
      </c>
      <c r="D14977" s="26">
        <v>0</v>
      </c>
    </row>
    <row r="14978" spans="3:4" x14ac:dyDescent="0.35">
      <c r="C14978" s="3" t="s">
        <v>3473</v>
      </c>
      <c r="D14978" s="26">
        <v>0</v>
      </c>
    </row>
    <row r="14979" spans="3:4" x14ac:dyDescent="0.35">
      <c r="C14979" s="3" t="s">
        <v>4050</v>
      </c>
      <c r="D14979" s="26">
        <v>0</v>
      </c>
    </row>
    <row r="14980" spans="3:4" x14ac:dyDescent="0.35">
      <c r="C14980" s="3" t="s">
        <v>3474</v>
      </c>
      <c r="D14980" s="26">
        <v>0</v>
      </c>
    </row>
    <row r="14981" spans="3:4" x14ac:dyDescent="0.35">
      <c r="C14981" s="3" t="s">
        <v>4052</v>
      </c>
      <c r="D14981" s="26">
        <v>0</v>
      </c>
    </row>
    <row r="14982" spans="3:4" x14ac:dyDescent="0.35">
      <c r="C14982" s="3" t="s">
        <v>3475</v>
      </c>
      <c r="D14982" s="26">
        <v>0</v>
      </c>
    </row>
    <row r="14983" spans="3:4" x14ac:dyDescent="0.35">
      <c r="C14983" s="3" t="s">
        <v>4054</v>
      </c>
      <c r="D14983" s="26">
        <v>0</v>
      </c>
    </row>
    <row r="14984" spans="3:4" x14ac:dyDescent="0.35">
      <c r="C14984" s="3" t="s">
        <v>3476</v>
      </c>
      <c r="D14984" s="26">
        <v>0</v>
      </c>
    </row>
    <row r="14985" spans="3:4" x14ac:dyDescent="0.35">
      <c r="C14985" s="3" t="s">
        <v>4056</v>
      </c>
      <c r="D14985" s="26">
        <v>0</v>
      </c>
    </row>
    <row r="14986" spans="3:4" x14ac:dyDescent="0.35">
      <c r="C14986" s="3" t="s">
        <v>3477</v>
      </c>
      <c r="D14986" s="26">
        <v>0</v>
      </c>
    </row>
    <row r="14987" spans="3:4" x14ac:dyDescent="0.35">
      <c r="C14987" s="3" t="s">
        <v>4058</v>
      </c>
      <c r="D14987" s="26">
        <v>0</v>
      </c>
    </row>
    <row r="14988" spans="3:4" x14ac:dyDescent="0.35">
      <c r="C14988" s="3" t="s">
        <v>3478</v>
      </c>
      <c r="D14988" s="26">
        <v>0</v>
      </c>
    </row>
    <row r="14989" spans="3:4" x14ac:dyDescent="0.35">
      <c r="C14989" s="3" t="s">
        <v>4060</v>
      </c>
      <c r="D14989" s="26">
        <v>0</v>
      </c>
    </row>
    <row r="14990" spans="3:4" x14ac:dyDescent="0.35">
      <c r="C14990" s="3" t="s">
        <v>3479</v>
      </c>
      <c r="D14990" s="26">
        <v>0</v>
      </c>
    </row>
    <row r="14991" spans="3:4" x14ac:dyDescent="0.35">
      <c r="C14991" s="3" t="s">
        <v>4062</v>
      </c>
      <c r="D14991" s="26">
        <v>0</v>
      </c>
    </row>
    <row r="14992" spans="3:4" x14ac:dyDescent="0.35">
      <c r="C14992" s="3" t="s">
        <v>3480</v>
      </c>
      <c r="D14992" s="26">
        <v>0</v>
      </c>
    </row>
    <row r="14993" spans="3:4" x14ac:dyDescent="0.35">
      <c r="C14993" s="3" t="s">
        <v>4064</v>
      </c>
      <c r="D14993" s="26">
        <v>0</v>
      </c>
    </row>
    <row r="14994" spans="3:4" x14ac:dyDescent="0.35">
      <c r="C14994" s="3" t="s">
        <v>3481</v>
      </c>
      <c r="D14994" s="26">
        <v>0</v>
      </c>
    </row>
    <row r="14995" spans="3:4" x14ac:dyDescent="0.35">
      <c r="C14995" s="3" t="s">
        <v>4066</v>
      </c>
      <c r="D14995" s="26">
        <v>0</v>
      </c>
    </row>
    <row r="14996" spans="3:4" x14ac:dyDescent="0.35">
      <c r="C14996" s="3" t="s">
        <v>3482</v>
      </c>
      <c r="D14996" s="26">
        <v>0</v>
      </c>
    </row>
    <row r="14997" spans="3:4" x14ac:dyDescent="0.35">
      <c r="C14997" s="3" t="s">
        <v>4068</v>
      </c>
      <c r="D14997" s="26">
        <v>0</v>
      </c>
    </row>
    <row r="14998" spans="3:4" x14ac:dyDescent="0.35">
      <c r="C14998" s="3" t="s">
        <v>3483</v>
      </c>
      <c r="D14998" s="26">
        <v>0</v>
      </c>
    </row>
    <row r="14999" spans="3:4" x14ac:dyDescent="0.35">
      <c r="C14999" s="3" t="s">
        <v>4070</v>
      </c>
      <c r="D14999" s="26">
        <v>0</v>
      </c>
    </row>
    <row r="15000" spans="3:4" x14ac:dyDescent="0.35">
      <c r="C15000" s="3" t="s">
        <v>3484</v>
      </c>
      <c r="D15000" s="26">
        <v>0</v>
      </c>
    </row>
    <row r="15001" spans="3:4" x14ac:dyDescent="0.35">
      <c r="C15001" s="3" t="s">
        <v>4072</v>
      </c>
      <c r="D15001" s="26">
        <v>0</v>
      </c>
    </row>
    <row r="15002" spans="3:4" x14ac:dyDescent="0.35">
      <c r="C15002" s="3" t="s">
        <v>3485</v>
      </c>
      <c r="D15002" s="26">
        <v>0</v>
      </c>
    </row>
    <row r="15003" spans="3:4" x14ac:dyDescent="0.35">
      <c r="C15003" s="3" t="s">
        <v>4074</v>
      </c>
      <c r="D15003" s="26">
        <v>0</v>
      </c>
    </row>
    <row r="15004" spans="3:4" x14ac:dyDescent="0.35">
      <c r="C15004" s="3" t="s">
        <v>3486</v>
      </c>
      <c r="D15004" s="26">
        <v>0</v>
      </c>
    </row>
    <row r="15005" spans="3:4" x14ac:dyDescent="0.35">
      <c r="C15005" s="3" t="s">
        <v>4076</v>
      </c>
      <c r="D15005" s="26">
        <v>0</v>
      </c>
    </row>
    <row r="15006" spans="3:4" x14ac:dyDescent="0.35">
      <c r="C15006" s="3" t="s">
        <v>3487</v>
      </c>
      <c r="D15006" s="26">
        <v>0</v>
      </c>
    </row>
    <row r="15007" spans="3:4" x14ac:dyDescent="0.35">
      <c r="C15007" s="3" t="s">
        <v>4078</v>
      </c>
      <c r="D15007" s="26">
        <v>0</v>
      </c>
    </row>
    <row r="15008" spans="3:4" x14ac:dyDescent="0.35">
      <c r="C15008" s="3" t="s">
        <v>3488</v>
      </c>
      <c r="D15008" s="26">
        <v>0</v>
      </c>
    </row>
    <row r="15009" spans="3:4" x14ac:dyDescent="0.35">
      <c r="C15009" s="3" t="s">
        <v>4080</v>
      </c>
      <c r="D15009" s="26">
        <v>0</v>
      </c>
    </row>
    <row r="15010" spans="3:4" x14ac:dyDescent="0.35">
      <c r="C15010" s="3" t="s">
        <v>3489</v>
      </c>
      <c r="D15010" s="26">
        <v>0</v>
      </c>
    </row>
    <row r="15011" spans="3:4" x14ac:dyDescent="0.35">
      <c r="C15011" s="3" t="s">
        <v>4082</v>
      </c>
      <c r="D15011" s="26">
        <v>0</v>
      </c>
    </row>
    <row r="15012" spans="3:4" x14ac:dyDescent="0.35">
      <c r="C15012" s="3" t="s">
        <v>3490</v>
      </c>
      <c r="D15012" s="26">
        <v>0</v>
      </c>
    </row>
    <row r="15013" spans="3:4" x14ac:dyDescent="0.35">
      <c r="C15013" s="3" t="s">
        <v>4084</v>
      </c>
      <c r="D15013" s="26">
        <v>0</v>
      </c>
    </row>
    <row r="15014" spans="3:4" x14ac:dyDescent="0.35">
      <c r="C15014" s="3" t="s">
        <v>3491</v>
      </c>
      <c r="D15014" s="26">
        <v>0</v>
      </c>
    </row>
    <row r="15015" spans="3:4" x14ac:dyDescent="0.35">
      <c r="C15015" s="3" t="s">
        <v>4086</v>
      </c>
      <c r="D15015" s="26">
        <v>0</v>
      </c>
    </row>
    <row r="15016" spans="3:4" x14ac:dyDescent="0.35">
      <c r="C15016" s="3" t="s">
        <v>3492</v>
      </c>
      <c r="D15016" s="26">
        <v>0</v>
      </c>
    </row>
    <row r="15017" spans="3:4" x14ac:dyDescent="0.35">
      <c r="C15017" s="3" t="s">
        <v>4088</v>
      </c>
      <c r="D15017" s="26">
        <v>0</v>
      </c>
    </row>
    <row r="15018" spans="3:4" x14ac:dyDescent="0.35">
      <c r="C15018" s="3" t="s">
        <v>3493</v>
      </c>
      <c r="D15018" s="26">
        <v>0</v>
      </c>
    </row>
    <row r="15019" spans="3:4" x14ac:dyDescent="0.35">
      <c r="C15019" s="3" t="s">
        <v>4090</v>
      </c>
      <c r="D15019" s="26">
        <v>0</v>
      </c>
    </row>
    <row r="15020" spans="3:4" x14ac:dyDescent="0.35">
      <c r="C15020" s="3" t="s">
        <v>3494</v>
      </c>
      <c r="D15020" s="26">
        <v>0</v>
      </c>
    </row>
    <row r="15021" spans="3:4" x14ac:dyDescent="0.35">
      <c r="C15021" s="3" t="s">
        <v>4092</v>
      </c>
      <c r="D15021" s="26">
        <v>0</v>
      </c>
    </row>
    <row r="15022" spans="3:4" x14ac:dyDescent="0.35">
      <c r="C15022" s="3" t="s">
        <v>3495</v>
      </c>
      <c r="D15022" s="26">
        <v>0</v>
      </c>
    </row>
    <row r="15023" spans="3:4" x14ac:dyDescent="0.35">
      <c r="C15023" s="3" t="s">
        <v>4094</v>
      </c>
      <c r="D15023" s="26">
        <v>0</v>
      </c>
    </row>
    <row r="15024" spans="3:4" x14ac:dyDescent="0.35">
      <c r="C15024" s="3" t="s">
        <v>3496</v>
      </c>
      <c r="D15024" s="26">
        <v>0</v>
      </c>
    </row>
    <row r="15025" spans="3:4" x14ac:dyDescent="0.35">
      <c r="C15025" s="3" t="s">
        <v>4096</v>
      </c>
      <c r="D15025" s="26">
        <v>0</v>
      </c>
    </row>
    <row r="15026" spans="3:4" x14ac:dyDescent="0.35">
      <c r="C15026" s="3" t="s">
        <v>3497</v>
      </c>
      <c r="D15026" s="26">
        <v>0</v>
      </c>
    </row>
    <row r="15027" spans="3:4" x14ac:dyDescent="0.35">
      <c r="C15027" s="3" t="s">
        <v>4098</v>
      </c>
      <c r="D15027" s="26">
        <v>0</v>
      </c>
    </row>
    <row r="15028" spans="3:4" x14ac:dyDescent="0.35">
      <c r="C15028" s="3" t="s">
        <v>3498</v>
      </c>
      <c r="D15028" s="26">
        <v>0</v>
      </c>
    </row>
    <row r="15029" spans="3:4" x14ac:dyDescent="0.35">
      <c r="C15029" s="3" t="s">
        <v>4100</v>
      </c>
      <c r="D15029" s="26">
        <v>0</v>
      </c>
    </row>
    <row r="15030" spans="3:4" x14ac:dyDescent="0.35">
      <c r="C15030" s="3" t="s">
        <v>3499</v>
      </c>
      <c r="D15030" s="26">
        <v>0</v>
      </c>
    </row>
    <row r="15031" spans="3:4" x14ac:dyDescent="0.35">
      <c r="C15031" s="3" t="s">
        <v>4102</v>
      </c>
      <c r="D15031" s="26">
        <v>0</v>
      </c>
    </row>
    <row r="15032" spans="3:4" x14ac:dyDescent="0.35">
      <c r="C15032" s="3" t="s">
        <v>3500</v>
      </c>
      <c r="D15032" s="26">
        <v>0</v>
      </c>
    </row>
    <row r="15033" spans="3:4" x14ac:dyDescent="0.35">
      <c r="C15033" s="3" t="s">
        <v>4104</v>
      </c>
      <c r="D15033" s="26">
        <v>0</v>
      </c>
    </row>
    <row r="15034" spans="3:4" x14ac:dyDescent="0.35">
      <c r="C15034" s="3" t="s">
        <v>3501</v>
      </c>
      <c r="D15034" s="26">
        <v>0</v>
      </c>
    </row>
    <row r="15035" spans="3:4" x14ac:dyDescent="0.35">
      <c r="C15035" s="3" t="s">
        <v>4106</v>
      </c>
      <c r="D15035" s="26">
        <v>0</v>
      </c>
    </row>
    <row r="15036" spans="3:4" x14ac:dyDescent="0.35">
      <c r="C15036" s="3" t="s">
        <v>3502</v>
      </c>
      <c r="D15036" s="26">
        <v>0</v>
      </c>
    </row>
    <row r="15037" spans="3:4" x14ac:dyDescent="0.35">
      <c r="C15037" s="3" t="s">
        <v>4108</v>
      </c>
      <c r="D15037" s="26">
        <v>0</v>
      </c>
    </row>
    <row r="15038" spans="3:4" x14ac:dyDescent="0.35">
      <c r="C15038" s="3" t="s">
        <v>3503</v>
      </c>
      <c r="D15038" s="26">
        <v>0</v>
      </c>
    </row>
    <row r="15039" spans="3:4" x14ac:dyDescent="0.35">
      <c r="C15039" s="3" t="s">
        <v>4110</v>
      </c>
      <c r="D15039" s="26">
        <v>0</v>
      </c>
    </row>
    <row r="15040" spans="3:4" x14ac:dyDescent="0.35">
      <c r="C15040" s="3" t="s">
        <v>3504</v>
      </c>
      <c r="D15040" s="26">
        <v>0</v>
      </c>
    </row>
    <row r="15041" spans="3:4" x14ac:dyDescent="0.35">
      <c r="C15041" s="3" t="s">
        <v>4112</v>
      </c>
      <c r="D15041" s="26">
        <v>0</v>
      </c>
    </row>
    <row r="15042" spans="3:4" x14ac:dyDescent="0.35">
      <c r="C15042" s="3" t="s">
        <v>3505</v>
      </c>
      <c r="D15042" s="26">
        <v>0</v>
      </c>
    </row>
    <row r="15043" spans="3:4" x14ac:dyDescent="0.35">
      <c r="C15043" s="3" t="s">
        <v>4114</v>
      </c>
      <c r="D15043" s="26">
        <v>0</v>
      </c>
    </row>
    <row r="15044" spans="3:4" x14ac:dyDescent="0.35">
      <c r="C15044" s="3" t="s">
        <v>3506</v>
      </c>
      <c r="D15044" s="26">
        <v>0</v>
      </c>
    </row>
    <row r="15045" spans="3:4" x14ac:dyDescent="0.35">
      <c r="C15045" s="3" t="s">
        <v>4116</v>
      </c>
      <c r="D15045" s="26">
        <v>0</v>
      </c>
    </row>
    <row r="15046" spans="3:4" x14ac:dyDescent="0.35">
      <c r="C15046" s="3" t="s">
        <v>3507</v>
      </c>
      <c r="D15046" s="26">
        <v>0</v>
      </c>
    </row>
    <row r="15047" spans="3:4" x14ac:dyDescent="0.35">
      <c r="C15047" s="3" t="s">
        <v>4118</v>
      </c>
      <c r="D15047" s="26">
        <v>0</v>
      </c>
    </row>
    <row r="15048" spans="3:4" x14ac:dyDescent="0.35">
      <c r="C15048" s="3" t="s">
        <v>3508</v>
      </c>
      <c r="D15048" s="26">
        <v>0</v>
      </c>
    </row>
    <row r="15049" spans="3:4" x14ac:dyDescent="0.35">
      <c r="C15049" s="3" t="s">
        <v>4120</v>
      </c>
      <c r="D15049" s="26">
        <v>0</v>
      </c>
    </row>
    <row r="15050" spans="3:4" x14ac:dyDescent="0.35">
      <c r="C15050" s="3" t="s">
        <v>3509</v>
      </c>
      <c r="D15050" s="26">
        <v>0</v>
      </c>
    </row>
    <row r="15051" spans="3:4" x14ac:dyDescent="0.35">
      <c r="C15051" s="3" t="s">
        <v>4122</v>
      </c>
      <c r="D15051" s="26">
        <v>0</v>
      </c>
    </row>
    <row r="15052" spans="3:4" x14ac:dyDescent="0.35">
      <c r="C15052" s="3" t="s">
        <v>3510</v>
      </c>
      <c r="D15052" s="26">
        <v>0</v>
      </c>
    </row>
    <row r="15053" spans="3:4" x14ac:dyDescent="0.35">
      <c r="C15053" s="3" t="s">
        <v>4124</v>
      </c>
      <c r="D15053" s="26">
        <v>0</v>
      </c>
    </row>
    <row r="15054" spans="3:4" x14ac:dyDescent="0.35">
      <c r="C15054" s="3" t="s">
        <v>3511</v>
      </c>
      <c r="D15054" s="26">
        <v>0</v>
      </c>
    </row>
    <row r="15055" spans="3:4" x14ac:dyDescent="0.35">
      <c r="C15055" s="3" t="s">
        <v>4126</v>
      </c>
      <c r="D15055" s="26">
        <v>0</v>
      </c>
    </row>
    <row r="15056" spans="3:4" x14ac:dyDescent="0.35">
      <c r="C15056" s="3" t="s">
        <v>3512</v>
      </c>
      <c r="D15056" s="26">
        <v>0</v>
      </c>
    </row>
    <row r="15057" spans="3:4" x14ac:dyDescent="0.35">
      <c r="C15057" s="3" t="s">
        <v>4128</v>
      </c>
      <c r="D15057" s="26">
        <v>0</v>
      </c>
    </row>
    <row r="15058" spans="3:4" x14ac:dyDescent="0.35">
      <c r="C15058" s="3" t="s">
        <v>3513</v>
      </c>
      <c r="D15058" s="26">
        <v>0</v>
      </c>
    </row>
    <row r="15059" spans="3:4" x14ac:dyDescent="0.35">
      <c r="C15059" s="3" t="s">
        <v>4130</v>
      </c>
      <c r="D15059" s="26">
        <v>0</v>
      </c>
    </row>
    <row r="15060" spans="3:4" x14ac:dyDescent="0.35">
      <c r="C15060" s="3" t="s">
        <v>3514</v>
      </c>
      <c r="D15060" s="26">
        <v>0</v>
      </c>
    </row>
    <row r="15061" spans="3:4" x14ac:dyDescent="0.35">
      <c r="C15061" s="3" t="s">
        <v>4132</v>
      </c>
      <c r="D15061" s="26">
        <v>0</v>
      </c>
    </row>
    <row r="15062" spans="3:4" x14ac:dyDescent="0.35">
      <c r="C15062" s="3" t="s">
        <v>3515</v>
      </c>
      <c r="D15062" s="26">
        <v>0</v>
      </c>
    </row>
    <row r="15063" spans="3:4" x14ac:dyDescent="0.35">
      <c r="C15063" s="3" t="s">
        <v>4134</v>
      </c>
      <c r="D15063" s="26">
        <v>0</v>
      </c>
    </row>
    <row r="15064" spans="3:4" x14ac:dyDescent="0.35">
      <c r="C15064" s="3" t="s">
        <v>3516</v>
      </c>
      <c r="D15064" s="26">
        <v>0</v>
      </c>
    </row>
    <row r="15065" spans="3:4" x14ac:dyDescent="0.35">
      <c r="C15065" s="3" t="s">
        <v>4136</v>
      </c>
      <c r="D15065" s="26">
        <v>0</v>
      </c>
    </row>
    <row r="15066" spans="3:4" x14ac:dyDescent="0.35">
      <c r="C15066" s="3" t="s">
        <v>3517</v>
      </c>
      <c r="D15066" s="26">
        <v>0</v>
      </c>
    </row>
    <row r="15067" spans="3:4" x14ac:dyDescent="0.35">
      <c r="C15067" s="3" t="s">
        <v>4138</v>
      </c>
      <c r="D15067" s="26">
        <v>0</v>
      </c>
    </row>
    <row r="15068" spans="3:4" x14ac:dyDescent="0.35">
      <c r="C15068" s="3" t="s">
        <v>3518</v>
      </c>
      <c r="D15068" s="26">
        <v>0</v>
      </c>
    </row>
    <row r="15069" spans="3:4" x14ac:dyDescent="0.35">
      <c r="C15069" s="3" t="s">
        <v>4140</v>
      </c>
      <c r="D15069" s="26">
        <v>0</v>
      </c>
    </row>
    <row r="15070" spans="3:4" x14ac:dyDescent="0.35">
      <c r="C15070" s="3" t="s">
        <v>3519</v>
      </c>
      <c r="D15070" s="26">
        <v>0</v>
      </c>
    </row>
    <row r="15071" spans="3:4" x14ac:dyDescent="0.35">
      <c r="C15071" s="3" t="s">
        <v>4142</v>
      </c>
      <c r="D15071" s="26">
        <v>0</v>
      </c>
    </row>
    <row r="15072" spans="3:4" x14ac:dyDescent="0.35">
      <c r="C15072" s="3" t="s">
        <v>3520</v>
      </c>
      <c r="D15072" s="26">
        <v>0</v>
      </c>
    </row>
    <row r="15073" spans="3:4" x14ac:dyDescent="0.35">
      <c r="C15073" s="3" t="s">
        <v>4144</v>
      </c>
      <c r="D15073" s="26">
        <v>0</v>
      </c>
    </row>
    <row r="15074" spans="3:4" x14ac:dyDescent="0.35">
      <c r="C15074" s="3" t="s">
        <v>3521</v>
      </c>
      <c r="D15074" s="26">
        <v>0</v>
      </c>
    </row>
    <row r="15075" spans="3:4" x14ac:dyDescent="0.35">
      <c r="C15075" s="3" t="s">
        <v>4146</v>
      </c>
      <c r="D15075" s="26">
        <v>0</v>
      </c>
    </row>
    <row r="15076" spans="3:4" x14ac:dyDescent="0.35">
      <c r="C15076" s="3" t="s">
        <v>3522</v>
      </c>
      <c r="D15076" s="26">
        <v>0</v>
      </c>
    </row>
    <row r="15077" spans="3:4" x14ac:dyDescent="0.35">
      <c r="C15077" s="3" t="s">
        <v>4148</v>
      </c>
      <c r="D15077" s="26">
        <v>0</v>
      </c>
    </row>
    <row r="15078" spans="3:4" x14ac:dyDescent="0.35">
      <c r="C15078" s="3" t="s">
        <v>3523</v>
      </c>
      <c r="D15078" s="26">
        <v>0</v>
      </c>
    </row>
    <row r="15079" spans="3:4" x14ac:dyDescent="0.35">
      <c r="C15079" s="3" t="s">
        <v>4150</v>
      </c>
      <c r="D15079" s="26">
        <v>0</v>
      </c>
    </row>
    <row r="15080" spans="3:4" x14ac:dyDescent="0.35">
      <c r="C15080" s="3" t="s">
        <v>3524</v>
      </c>
      <c r="D15080" s="26">
        <v>0</v>
      </c>
    </row>
    <row r="15081" spans="3:4" x14ac:dyDescent="0.35">
      <c r="C15081" s="3" t="s">
        <v>4152</v>
      </c>
      <c r="D15081" s="26">
        <v>0</v>
      </c>
    </row>
    <row r="15082" spans="3:4" x14ac:dyDescent="0.35">
      <c r="C15082" s="3" t="s">
        <v>3525</v>
      </c>
      <c r="D15082" s="26">
        <v>0</v>
      </c>
    </row>
    <row r="15083" spans="3:4" x14ac:dyDescent="0.35">
      <c r="C15083" s="3" t="s">
        <v>4154</v>
      </c>
      <c r="D15083" s="26">
        <v>0</v>
      </c>
    </row>
    <row r="15084" spans="3:4" x14ac:dyDescent="0.35">
      <c r="C15084" s="3" t="s">
        <v>3526</v>
      </c>
      <c r="D15084" s="26">
        <v>0</v>
      </c>
    </row>
    <row r="15085" spans="3:4" x14ac:dyDescent="0.35">
      <c r="C15085" s="3" t="s">
        <v>4156</v>
      </c>
      <c r="D15085" s="26">
        <v>0</v>
      </c>
    </row>
    <row r="15086" spans="3:4" x14ac:dyDescent="0.35">
      <c r="C15086" s="3" t="s">
        <v>3527</v>
      </c>
      <c r="D15086" s="26">
        <v>0</v>
      </c>
    </row>
    <row r="15087" spans="3:4" x14ac:dyDescent="0.35">
      <c r="C15087" s="3" t="s">
        <v>4158</v>
      </c>
      <c r="D15087" s="26">
        <v>0</v>
      </c>
    </row>
    <row r="15088" spans="3:4" x14ac:dyDescent="0.35">
      <c r="C15088" s="3" t="s">
        <v>3528</v>
      </c>
      <c r="D15088" s="26">
        <v>0</v>
      </c>
    </row>
    <row r="15089" spans="3:4" x14ac:dyDescent="0.35">
      <c r="C15089" s="3" t="s">
        <v>4160</v>
      </c>
      <c r="D15089" s="26">
        <v>0</v>
      </c>
    </row>
    <row r="15090" spans="3:4" x14ac:dyDescent="0.35">
      <c r="C15090" s="3" t="s">
        <v>3529</v>
      </c>
      <c r="D15090" s="26">
        <v>0</v>
      </c>
    </row>
    <row r="15091" spans="3:4" x14ac:dyDescent="0.35">
      <c r="C15091" s="3" t="s">
        <v>2889</v>
      </c>
      <c r="D15091" s="26">
        <v>0</v>
      </c>
    </row>
    <row r="15092" spans="3:4" x14ac:dyDescent="0.35">
      <c r="C15092" s="3" t="s">
        <v>3530</v>
      </c>
      <c r="D15092" s="26">
        <v>0</v>
      </c>
    </row>
    <row r="15093" spans="3:4" x14ac:dyDescent="0.35">
      <c r="C15093" s="3" t="s">
        <v>4164</v>
      </c>
      <c r="D15093" s="26">
        <v>0</v>
      </c>
    </row>
    <row r="15094" spans="3:4" x14ac:dyDescent="0.35">
      <c r="C15094" s="3" t="s">
        <v>3531</v>
      </c>
      <c r="D15094" s="26">
        <v>0</v>
      </c>
    </row>
    <row r="15095" spans="3:4" x14ac:dyDescent="0.35">
      <c r="C15095" s="3" t="s">
        <v>4166</v>
      </c>
      <c r="D15095" s="26">
        <v>0</v>
      </c>
    </row>
    <row r="15096" spans="3:4" x14ac:dyDescent="0.35">
      <c r="C15096" s="3" t="s">
        <v>3532</v>
      </c>
      <c r="D15096" s="26">
        <v>0</v>
      </c>
    </row>
    <row r="15097" spans="3:4" x14ac:dyDescent="0.35">
      <c r="C15097" s="3" t="s">
        <v>4168</v>
      </c>
      <c r="D15097" s="26">
        <v>0</v>
      </c>
    </row>
    <row r="15098" spans="3:4" x14ac:dyDescent="0.35">
      <c r="C15098" s="3" t="s">
        <v>3533</v>
      </c>
      <c r="D15098" s="26">
        <v>0</v>
      </c>
    </row>
    <row r="15099" spans="3:4" x14ac:dyDescent="0.35">
      <c r="C15099" s="3" t="s">
        <v>4170</v>
      </c>
      <c r="D15099" s="26">
        <v>0</v>
      </c>
    </row>
    <row r="15100" spans="3:4" x14ac:dyDescent="0.35">
      <c r="C15100" s="3" t="s">
        <v>3534</v>
      </c>
      <c r="D15100" s="26">
        <v>0</v>
      </c>
    </row>
    <row r="15101" spans="3:4" x14ac:dyDescent="0.35">
      <c r="C15101" s="3" t="s">
        <v>4172</v>
      </c>
      <c r="D15101" s="26">
        <v>0</v>
      </c>
    </row>
    <row r="15102" spans="3:4" x14ac:dyDescent="0.35">
      <c r="C15102" s="3" t="s">
        <v>3535</v>
      </c>
      <c r="D15102" s="26">
        <v>0</v>
      </c>
    </row>
    <row r="15103" spans="3:4" x14ac:dyDescent="0.35">
      <c r="C15103" s="3" t="s">
        <v>4174</v>
      </c>
      <c r="D15103" s="26">
        <v>0</v>
      </c>
    </row>
    <row r="15104" spans="3:4" x14ac:dyDescent="0.35">
      <c r="C15104" s="3" t="s">
        <v>3536</v>
      </c>
      <c r="D15104" s="26">
        <v>0</v>
      </c>
    </row>
    <row r="15105" spans="3:4" x14ac:dyDescent="0.35">
      <c r="C15105" s="3" t="s">
        <v>4176</v>
      </c>
      <c r="D15105" s="26">
        <v>0</v>
      </c>
    </row>
    <row r="15106" spans="3:4" x14ac:dyDescent="0.35">
      <c r="C15106" s="3" t="s">
        <v>3537</v>
      </c>
      <c r="D15106" s="26">
        <v>0</v>
      </c>
    </row>
    <row r="15107" spans="3:4" x14ac:dyDescent="0.35">
      <c r="C15107" s="3" t="s">
        <v>4178</v>
      </c>
      <c r="D15107" s="26">
        <v>0</v>
      </c>
    </row>
    <row r="15108" spans="3:4" x14ac:dyDescent="0.35">
      <c r="C15108" s="3" t="s">
        <v>3538</v>
      </c>
      <c r="D15108" s="26">
        <v>0</v>
      </c>
    </row>
    <row r="15109" spans="3:4" x14ac:dyDescent="0.35">
      <c r="C15109" s="3" t="s">
        <v>4180</v>
      </c>
      <c r="D15109" s="26">
        <v>0</v>
      </c>
    </row>
    <row r="15110" spans="3:4" x14ac:dyDescent="0.35">
      <c r="C15110" s="3" t="s">
        <v>3539</v>
      </c>
      <c r="D15110" s="26">
        <v>0</v>
      </c>
    </row>
    <row r="15111" spans="3:4" x14ac:dyDescent="0.35">
      <c r="C15111" s="3" t="s">
        <v>4182</v>
      </c>
      <c r="D15111" s="26">
        <v>0</v>
      </c>
    </row>
    <row r="15112" spans="3:4" x14ac:dyDescent="0.35">
      <c r="C15112" s="3" t="s">
        <v>3540</v>
      </c>
      <c r="D15112" s="26">
        <v>0</v>
      </c>
    </row>
    <row r="15113" spans="3:4" x14ac:dyDescent="0.35">
      <c r="C15113" s="3" t="s">
        <v>4184</v>
      </c>
      <c r="D15113" s="26">
        <v>0</v>
      </c>
    </row>
    <row r="15114" spans="3:4" x14ac:dyDescent="0.35">
      <c r="C15114" s="3" t="s">
        <v>3541</v>
      </c>
      <c r="D15114" s="26">
        <v>0</v>
      </c>
    </row>
    <row r="15115" spans="3:4" x14ac:dyDescent="0.35">
      <c r="C15115" s="3" t="s">
        <v>4186</v>
      </c>
      <c r="D15115" s="26">
        <v>0</v>
      </c>
    </row>
    <row r="15116" spans="3:4" x14ac:dyDescent="0.35">
      <c r="C15116" s="3" t="s">
        <v>3542</v>
      </c>
      <c r="D15116" s="26">
        <v>0</v>
      </c>
    </row>
    <row r="15117" spans="3:4" x14ac:dyDescent="0.35">
      <c r="C15117" s="3" t="s">
        <v>4188</v>
      </c>
      <c r="D15117" s="26">
        <v>0</v>
      </c>
    </row>
    <row r="15118" spans="3:4" x14ac:dyDescent="0.35">
      <c r="C15118" s="3" t="s">
        <v>3543</v>
      </c>
      <c r="D15118" s="26">
        <v>0</v>
      </c>
    </row>
    <row r="15119" spans="3:4" x14ac:dyDescent="0.35">
      <c r="C15119" s="3" t="s">
        <v>4190</v>
      </c>
      <c r="D15119" s="26">
        <v>0</v>
      </c>
    </row>
    <row r="15120" spans="3:4" x14ac:dyDescent="0.35">
      <c r="C15120" s="3" t="s">
        <v>3544</v>
      </c>
      <c r="D15120" s="26">
        <v>0</v>
      </c>
    </row>
    <row r="15121" spans="3:4" x14ac:dyDescent="0.35">
      <c r="C15121" s="3" t="s">
        <v>4192</v>
      </c>
      <c r="D15121" s="26">
        <v>0</v>
      </c>
    </row>
    <row r="15122" spans="3:4" x14ac:dyDescent="0.35">
      <c r="C15122" s="3" t="s">
        <v>3545</v>
      </c>
      <c r="D15122" s="26">
        <v>0</v>
      </c>
    </row>
    <row r="15123" spans="3:4" x14ac:dyDescent="0.35">
      <c r="C15123" s="3" t="s">
        <v>4194</v>
      </c>
      <c r="D15123" s="26">
        <v>0</v>
      </c>
    </row>
    <row r="15124" spans="3:4" x14ac:dyDescent="0.35">
      <c r="C15124" s="3" t="s">
        <v>3546</v>
      </c>
      <c r="D15124" s="26">
        <v>0</v>
      </c>
    </row>
    <row r="15125" spans="3:4" x14ac:dyDescent="0.35">
      <c r="C15125" s="3" t="s">
        <v>4196</v>
      </c>
      <c r="D15125" s="26">
        <v>0</v>
      </c>
    </row>
    <row r="15126" spans="3:4" x14ac:dyDescent="0.35">
      <c r="C15126" s="3" t="s">
        <v>3547</v>
      </c>
      <c r="D15126" s="26">
        <v>0</v>
      </c>
    </row>
    <row r="15127" spans="3:4" x14ac:dyDescent="0.35">
      <c r="C15127" s="3" t="s">
        <v>4198</v>
      </c>
      <c r="D15127" s="26">
        <v>0</v>
      </c>
    </row>
    <row r="15128" spans="3:4" x14ac:dyDescent="0.35">
      <c r="C15128" s="3" t="s">
        <v>3548</v>
      </c>
      <c r="D15128" s="26">
        <v>0</v>
      </c>
    </row>
    <row r="15129" spans="3:4" x14ac:dyDescent="0.35">
      <c r="C15129" s="3" t="s">
        <v>4200</v>
      </c>
      <c r="D15129" s="26">
        <v>0</v>
      </c>
    </row>
    <row r="15130" spans="3:4" x14ac:dyDescent="0.35">
      <c r="C15130" s="3" t="s">
        <v>3549</v>
      </c>
      <c r="D15130" s="26">
        <v>0</v>
      </c>
    </row>
    <row r="15131" spans="3:4" x14ac:dyDescent="0.35">
      <c r="C15131" s="3" t="s">
        <v>4202</v>
      </c>
      <c r="D15131" s="26">
        <v>0</v>
      </c>
    </row>
    <row r="15132" spans="3:4" x14ac:dyDescent="0.35">
      <c r="C15132" s="3" t="s">
        <v>3550</v>
      </c>
      <c r="D15132" s="26">
        <v>0</v>
      </c>
    </row>
    <row r="15133" spans="3:4" x14ac:dyDescent="0.35">
      <c r="C15133" s="3" t="s">
        <v>4204</v>
      </c>
      <c r="D15133" s="26">
        <v>0</v>
      </c>
    </row>
    <row r="15134" spans="3:4" x14ac:dyDescent="0.35">
      <c r="C15134" s="3" t="s">
        <v>3551</v>
      </c>
      <c r="D15134" s="26">
        <v>0</v>
      </c>
    </row>
    <row r="15135" spans="3:4" x14ac:dyDescent="0.35">
      <c r="C15135" s="3" t="s">
        <v>4206</v>
      </c>
      <c r="D15135" s="26">
        <v>0</v>
      </c>
    </row>
    <row r="15136" spans="3:4" x14ac:dyDescent="0.35">
      <c r="C15136" s="3" t="s">
        <v>3552</v>
      </c>
      <c r="D15136" s="26">
        <v>0</v>
      </c>
    </row>
    <row r="15137" spans="3:4" x14ac:dyDescent="0.35">
      <c r="C15137" s="3" t="s">
        <v>4208</v>
      </c>
      <c r="D15137" s="26">
        <v>0</v>
      </c>
    </row>
    <row r="15138" spans="3:4" x14ac:dyDescent="0.35">
      <c r="C15138" s="3" t="s">
        <v>3553</v>
      </c>
      <c r="D15138" s="26">
        <v>0</v>
      </c>
    </row>
    <row r="15139" spans="3:4" x14ac:dyDescent="0.35">
      <c r="C15139" s="3" t="s">
        <v>4210</v>
      </c>
      <c r="D15139" s="26">
        <v>0</v>
      </c>
    </row>
    <row r="15140" spans="3:4" x14ac:dyDescent="0.35">
      <c r="C15140" s="3" t="s">
        <v>3554</v>
      </c>
      <c r="D15140" s="26">
        <v>0</v>
      </c>
    </row>
    <row r="15141" spans="3:4" x14ac:dyDescent="0.35">
      <c r="C15141" s="3" t="s">
        <v>4212</v>
      </c>
      <c r="D15141" s="26">
        <v>0</v>
      </c>
    </row>
    <row r="15142" spans="3:4" x14ac:dyDescent="0.35">
      <c r="C15142" s="3" t="s">
        <v>3555</v>
      </c>
      <c r="D15142" s="26">
        <v>0</v>
      </c>
    </row>
    <row r="15143" spans="3:4" x14ac:dyDescent="0.35">
      <c r="C15143" s="3" t="s">
        <v>4214</v>
      </c>
      <c r="D15143" s="26">
        <v>0</v>
      </c>
    </row>
    <row r="15144" spans="3:4" x14ac:dyDescent="0.35">
      <c r="C15144" s="3" t="s">
        <v>3556</v>
      </c>
      <c r="D15144" s="26">
        <v>0</v>
      </c>
    </row>
    <row r="15145" spans="3:4" x14ac:dyDescent="0.35">
      <c r="C15145" s="3" t="s">
        <v>4216</v>
      </c>
      <c r="D15145" s="26">
        <v>0</v>
      </c>
    </row>
    <row r="15146" spans="3:4" x14ac:dyDescent="0.35">
      <c r="C15146" s="3" t="s">
        <v>3557</v>
      </c>
      <c r="D15146" s="26">
        <v>0</v>
      </c>
    </row>
    <row r="15147" spans="3:4" x14ac:dyDescent="0.35">
      <c r="C15147" s="3" t="s">
        <v>4218</v>
      </c>
      <c r="D15147" s="26">
        <v>0</v>
      </c>
    </row>
    <row r="15148" spans="3:4" x14ac:dyDescent="0.35">
      <c r="C15148" s="3" t="s">
        <v>3558</v>
      </c>
      <c r="D15148" s="26">
        <v>0</v>
      </c>
    </row>
    <row r="15149" spans="3:4" x14ac:dyDescent="0.35">
      <c r="C15149" s="3" t="s">
        <v>4220</v>
      </c>
      <c r="D15149" s="26">
        <v>0</v>
      </c>
    </row>
    <row r="15150" spans="3:4" x14ac:dyDescent="0.35">
      <c r="C15150" s="3" t="s">
        <v>3559</v>
      </c>
      <c r="D15150" s="26">
        <v>0</v>
      </c>
    </row>
    <row r="15151" spans="3:4" x14ac:dyDescent="0.35">
      <c r="C15151" s="3" t="s">
        <v>4222</v>
      </c>
      <c r="D15151" s="26">
        <v>0</v>
      </c>
    </row>
    <row r="15152" spans="3:4" x14ac:dyDescent="0.35">
      <c r="C15152" s="3" t="s">
        <v>3560</v>
      </c>
      <c r="D15152" s="26">
        <v>0</v>
      </c>
    </row>
    <row r="15153" spans="3:4" x14ac:dyDescent="0.35">
      <c r="C15153" s="3" t="s">
        <v>4224</v>
      </c>
      <c r="D15153" s="26">
        <v>0</v>
      </c>
    </row>
    <row r="15154" spans="3:4" x14ac:dyDescent="0.35">
      <c r="C15154" s="3" t="s">
        <v>3561</v>
      </c>
      <c r="D15154" s="26">
        <v>0</v>
      </c>
    </row>
    <row r="15155" spans="3:4" x14ac:dyDescent="0.35">
      <c r="C15155" s="3" t="s">
        <v>4226</v>
      </c>
      <c r="D15155" s="26">
        <v>0</v>
      </c>
    </row>
    <row r="15156" spans="3:4" x14ac:dyDescent="0.35">
      <c r="C15156" s="3" t="s">
        <v>3562</v>
      </c>
      <c r="D15156" s="26">
        <v>0</v>
      </c>
    </row>
    <row r="15157" spans="3:4" x14ac:dyDescent="0.35">
      <c r="C15157" s="3" t="s">
        <v>4228</v>
      </c>
      <c r="D15157" s="26">
        <v>0</v>
      </c>
    </row>
    <row r="15158" spans="3:4" x14ac:dyDescent="0.35">
      <c r="C15158" s="3" t="s">
        <v>3563</v>
      </c>
      <c r="D15158" s="26">
        <v>0</v>
      </c>
    </row>
    <row r="15159" spans="3:4" x14ac:dyDescent="0.35">
      <c r="C15159" s="3" t="s">
        <v>4230</v>
      </c>
      <c r="D15159" s="26">
        <v>0</v>
      </c>
    </row>
    <row r="15160" spans="3:4" x14ac:dyDescent="0.35">
      <c r="C15160" s="3" t="s">
        <v>3564</v>
      </c>
      <c r="D15160" s="26">
        <v>0</v>
      </c>
    </row>
    <row r="15161" spans="3:4" x14ac:dyDescent="0.35">
      <c r="C15161" s="3" t="s">
        <v>4232</v>
      </c>
      <c r="D15161" s="26">
        <v>0</v>
      </c>
    </row>
    <row r="15162" spans="3:4" x14ac:dyDescent="0.35">
      <c r="C15162" s="3" t="s">
        <v>3565</v>
      </c>
      <c r="D15162" s="26">
        <v>0</v>
      </c>
    </row>
    <row r="15163" spans="3:4" x14ac:dyDescent="0.35">
      <c r="C15163" s="3" t="s">
        <v>4234</v>
      </c>
      <c r="D15163" s="26">
        <v>0</v>
      </c>
    </row>
    <row r="15164" spans="3:4" x14ac:dyDescent="0.35">
      <c r="C15164" s="3" t="s">
        <v>3566</v>
      </c>
      <c r="D15164" s="26">
        <v>0</v>
      </c>
    </row>
    <row r="15165" spans="3:4" x14ac:dyDescent="0.35">
      <c r="C15165" s="3" t="s">
        <v>4236</v>
      </c>
      <c r="D15165" s="26">
        <v>0</v>
      </c>
    </row>
    <row r="15166" spans="3:4" x14ac:dyDescent="0.35">
      <c r="C15166" s="3" t="s">
        <v>3567</v>
      </c>
      <c r="D15166" s="26">
        <v>0</v>
      </c>
    </row>
    <row r="15167" spans="3:4" x14ac:dyDescent="0.35">
      <c r="C15167" s="3" t="s">
        <v>4238</v>
      </c>
      <c r="D15167" s="26">
        <v>0</v>
      </c>
    </row>
    <row r="15168" spans="3:4" x14ac:dyDescent="0.35">
      <c r="C15168" s="3" t="s">
        <v>3568</v>
      </c>
      <c r="D15168" s="26">
        <v>0</v>
      </c>
    </row>
    <row r="15169" spans="3:4" x14ac:dyDescent="0.35">
      <c r="C15169" s="3" t="s">
        <v>4240</v>
      </c>
      <c r="D15169" s="26">
        <v>0</v>
      </c>
    </row>
    <row r="15170" spans="3:4" x14ac:dyDescent="0.35">
      <c r="C15170" s="3" t="s">
        <v>3569</v>
      </c>
      <c r="D15170" s="26">
        <v>0</v>
      </c>
    </row>
    <row r="15171" spans="3:4" x14ac:dyDescent="0.35">
      <c r="C15171" s="3" t="s">
        <v>4242</v>
      </c>
      <c r="D15171" s="26">
        <v>0</v>
      </c>
    </row>
    <row r="15172" spans="3:4" x14ac:dyDescent="0.35">
      <c r="C15172" s="3" t="s">
        <v>3570</v>
      </c>
      <c r="D15172" s="26">
        <v>0</v>
      </c>
    </row>
    <row r="15173" spans="3:4" x14ac:dyDescent="0.35">
      <c r="C15173" s="3" t="s">
        <v>4244</v>
      </c>
      <c r="D15173" s="26">
        <v>0</v>
      </c>
    </row>
    <row r="15174" spans="3:4" x14ac:dyDescent="0.35">
      <c r="C15174" s="3" t="s">
        <v>3571</v>
      </c>
      <c r="D15174" s="26">
        <v>0</v>
      </c>
    </row>
    <row r="15175" spans="3:4" x14ac:dyDescent="0.35">
      <c r="C15175" s="3" t="s">
        <v>4246</v>
      </c>
      <c r="D15175" s="26">
        <v>0</v>
      </c>
    </row>
    <row r="15176" spans="3:4" x14ac:dyDescent="0.35">
      <c r="C15176" s="3" t="s">
        <v>3572</v>
      </c>
      <c r="D15176" s="26">
        <v>0</v>
      </c>
    </row>
    <row r="15177" spans="3:4" x14ac:dyDescent="0.35">
      <c r="C15177" s="3" t="s">
        <v>4248</v>
      </c>
      <c r="D15177" s="26">
        <v>0</v>
      </c>
    </row>
    <row r="15178" spans="3:4" x14ac:dyDescent="0.35">
      <c r="C15178" s="3" t="s">
        <v>3573</v>
      </c>
      <c r="D15178" s="26">
        <v>0</v>
      </c>
    </row>
    <row r="15179" spans="3:4" x14ac:dyDescent="0.35">
      <c r="C15179" s="3" t="s">
        <v>4250</v>
      </c>
      <c r="D15179" s="26">
        <v>0</v>
      </c>
    </row>
    <row r="15180" spans="3:4" x14ac:dyDescent="0.35">
      <c r="C15180" s="3" t="s">
        <v>3574</v>
      </c>
      <c r="D15180" s="26">
        <v>0</v>
      </c>
    </row>
    <row r="15181" spans="3:4" x14ac:dyDescent="0.35">
      <c r="C15181" s="3" t="s">
        <v>4252</v>
      </c>
      <c r="D15181" s="26">
        <v>0</v>
      </c>
    </row>
    <row r="15182" spans="3:4" x14ac:dyDescent="0.35">
      <c r="C15182" s="3" t="s">
        <v>3575</v>
      </c>
      <c r="D15182" s="26">
        <v>0</v>
      </c>
    </row>
    <row r="15183" spans="3:4" x14ac:dyDescent="0.35">
      <c r="C15183" s="3" t="s">
        <v>4254</v>
      </c>
      <c r="D15183" s="26">
        <v>0</v>
      </c>
    </row>
    <row r="15184" spans="3:4" x14ac:dyDescent="0.35">
      <c r="C15184" s="3" t="s">
        <v>3576</v>
      </c>
      <c r="D15184" s="26">
        <v>0</v>
      </c>
    </row>
    <row r="15185" spans="3:4" x14ac:dyDescent="0.35">
      <c r="C15185" s="3" t="s">
        <v>4256</v>
      </c>
      <c r="D15185" s="26">
        <v>0</v>
      </c>
    </row>
    <row r="15186" spans="3:4" x14ac:dyDescent="0.35">
      <c r="C15186" s="3" t="s">
        <v>3577</v>
      </c>
      <c r="D15186" s="26">
        <v>0</v>
      </c>
    </row>
    <row r="15187" spans="3:4" x14ac:dyDescent="0.35">
      <c r="C15187" s="3" t="s">
        <v>4258</v>
      </c>
      <c r="D15187" s="26">
        <v>0</v>
      </c>
    </row>
    <row r="15188" spans="3:4" x14ac:dyDescent="0.35">
      <c r="C15188" s="3" t="s">
        <v>3578</v>
      </c>
      <c r="D15188" s="26">
        <v>0</v>
      </c>
    </row>
    <row r="15189" spans="3:4" x14ac:dyDescent="0.35">
      <c r="C15189" s="3" t="s">
        <v>4260</v>
      </c>
      <c r="D15189" s="26">
        <v>0</v>
      </c>
    </row>
    <row r="15190" spans="3:4" x14ac:dyDescent="0.35">
      <c r="C15190" s="3" t="s">
        <v>3579</v>
      </c>
      <c r="D15190" s="26">
        <v>0</v>
      </c>
    </row>
    <row r="15191" spans="3:4" x14ac:dyDescent="0.35">
      <c r="C15191" s="3" t="s">
        <v>4262</v>
      </c>
      <c r="D15191" s="26">
        <v>0</v>
      </c>
    </row>
    <row r="15192" spans="3:4" x14ac:dyDescent="0.35">
      <c r="C15192" s="3" t="s">
        <v>3580</v>
      </c>
      <c r="D15192" s="26">
        <v>0</v>
      </c>
    </row>
    <row r="15193" spans="3:4" x14ac:dyDescent="0.35">
      <c r="C15193" s="3" t="s">
        <v>4264</v>
      </c>
      <c r="D15193" s="26">
        <v>0</v>
      </c>
    </row>
    <row r="15194" spans="3:4" x14ac:dyDescent="0.35">
      <c r="C15194" s="3" t="s">
        <v>3581</v>
      </c>
      <c r="D15194" s="26">
        <v>0</v>
      </c>
    </row>
    <row r="15195" spans="3:4" x14ac:dyDescent="0.35">
      <c r="C15195" s="3" t="s">
        <v>4266</v>
      </c>
      <c r="D15195" s="26">
        <v>0</v>
      </c>
    </row>
    <row r="15196" spans="3:4" x14ac:dyDescent="0.35">
      <c r="C15196" s="3" t="s">
        <v>3582</v>
      </c>
      <c r="D15196" s="26">
        <v>0</v>
      </c>
    </row>
    <row r="15197" spans="3:4" x14ac:dyDescent="0.35">
      <c r="C15197" s="3" t="s">
        <v>4268</v>
      </c>
      <c r="D15197" s="26">
        <v>0</v>
      </c>
    </row>
    <row r="15198" spans="3:4" x14ac:dyDescent="0.35">
      <c r="C15198" s="3" t="s">
        <v>3583</v>
      </c>
      <c r="D15198" s="26">
        <v>0</v>
      </c>
    </row>
    <row r="15199" spans="3:4" x14ac:dyDescent="0.35">
      <c r="C15199" s="3" t="s">
        <v>4270</v>
      </c>
      <c r="D15199" s="26">
        <v>0</v>
      </c>
    </row>
    <row r="15200" spans="3:4" x14ac:dyDescent="0.35">
      <c r="C15200" s="3" t="s">
        <v>3584</v>
      </c>
      <c r="D15200" s="26">
        <v>0</v>
      </c>
    </row>
    <row r="15201" spans="3:4" x14ac:dyDescent="0.35">
      <c r="C15201" s="3" t="s">
        <v>4272</v>
      </c>
      <c r="D15201" s="26">
        <v>0</v>
      </c>
    </row>
    <row r="15202" spans="3:4" x14ac:dyDescent="0.35">
      <c r="C15202" s="3" t="s">
        <v>3585</v>
      </c>
      <c r="D15202" s="26">
        <v>0</v>
      </c>
    </row>
    <row r="15203" spans="3:4" x14ac:dyDescent="0.35">
      <c r="C15203" s="3" t="s">
        <v>4274</v>
      </c>
      <c r="D15203" s="26">
        <v>0</v>
      </c>
    </row>
    <row r="15204" spans="3:4" x14ac:dyDescent="0.35">
      <c r="C15204" s="3" t="s">
        <v>3586</v>
      </c>
      <c r="D15204" s="26">
        <v>0</v>
      </c>
    </row>
    <row r="15205" spans="3:4" x14ac:dyDescent="0.35">
      <c r="C15205" s="3" t="s">
        <v>4276</v>
      </c>
      <c r="D15205" s="26">
        <v>0</v>
      </c>
    </row>
    <row r="15206" spans="3:4" x14ac:dyDescent="0.35">
      <c r="C15206" s="3" t="s">
        <v>3587</v>
      </c>
      <c r="D15206" s="26">
        <v>0</v>
      </c>
    </row>
    <row r="15207" spans="3:4" x14ac:dyDescent="0.35">
      <c r="C15207" s="3" t="s">
        <v>4278</v>
      </c>
      <c r="D15207" s="26">
        <v>0</v>
      </c>
    </row>
    <row r="15208" spans="3:4" x14ac:dyDescent="0.35">
      <c r="C15208" s="3" t="s">
        <v>3588</v>
      </c>
      <c r="D15208" s="26">
        <v>0</v>
      </c>
    </row>
    <row r="15209" spans="3:4" x14ac:dyDescent="0.35">
      <c r="C15209" s="3" t="s">
        <v>4280</v>
      </c>
      <c r="D15209" s="26">
        <v>0</v>
      </c>
    </row>
    <row r="15210" spans="3:4" x14ac:dyDescent="0.35">
      <c r="C15210" s="3" t="s">
        <v>3589</v>
      </c>
      <c r="D15210" s="26">
        <v>0</v>
      </c>
    </row>
    <row r="15211" spans="3:4" x14ac:dyDescent="0.35">
      <c r="C15211" s="3" t="s">
        <v>4282</v>
      </c>
      <c r="D15211" s="26">
        <v>0</v>
      </c>
    </row>
    <row r="15212" spans="3:4" x14ac:dyDescent="0.35">
      <c r="C15212" s="3" t="s">
        <v>3590</v>
      </c>
      <c r="D15212" s="26">
        <v>0</v>
      </c>
    </row>
    <row r="15213" spans="3:4" x14ac:dyDescent="0.35">
      <c r="C15213" s="3" t="s">
        <v>4284</v>
      </c>
      <c r="D15213" s="26">
        <v>0</v>
      </c>
    </row>
    <row r="15214" spans="3:4" x14ac:dyDescent="0.35">
      <c r="C15214" s="3" t="s">
        <v>3591</v>
      </c>
      <c r="D15214" s="26">
        <v>0</v>
      </c>
    </row>
    <row r="15215" spans="3:4" x14ac:dyDescent="0.35">
      <c r="C15215" s="3" t="s">
        <v>4286</v>
      </c>
      <c r="D15215" s="26">
        <v>0</v>
      </c>
    </row>
    <row r="15216" spans="3:4" x14ac:dyDescent="0.35">
      <c r="C15216" s="3" t="s">
        <v>3592</v>
      </c>
      <c r="D15216" s="26">
        <v>0</v>
      </c>
    </row>
    <row r="15217" spans="3:4" x14ac:dyDescent="0.35">
      <c r="C15217" s="3" t="s">
        <v>4288</v>
      </c>
      <c r="D15217" s="26">
        <v>0</v>
      </c>
    </row>
    <row r="15218" spans="3:4" x14ac:dyDescent="0.35">
      <c r="C15218" s="3" t="s">
        <v>3593</v>
      </c>
      <c r="D15218" s="26">
        <v>0</v>
      </c>
    </row>
    <row r="15219" spans="3:4" x14ac:dyDescent="0.35">
      <c r="C15219" s="3" t="s">
        <v>4290</v>
      </c>
      <c r="D15219" s="26">
        <v>0</v>
      </c>
    </row>
    <row r="15220" spans="3:4" x14ac:dyDescent="0.35">
      <c r="C15220" s="3" t="s">
        <v>3594</v>
      </c>
      <c r="D15220" s="26">
        <v>0</v>
      </c>
    </row>
    <row r="15221" spans="3:4" x14ac:dyDescent="0.35">
      <c r="C15221" s="3" t="s">
        <v>4292</v>
      </c>
      <c r="D15221" s="26">
        <v>0</v>
      </c>
    </row>
    <row r="15222" spans="3:4" x14ac:dyDescent="0.35">
      <c r="C15222" s="3" t="s">
        <v>3595</v>
      </c>
      <c r="D15222" s="26">
        <v>0</v>
      </c>
    </row>
    <row r="15223" spans="3:4" x14ac:dyDescent="0.35">
      <c r="C15223" s="3" t="s">
        <v>4294</v>
      </c>
      <c r="D15223" s="26">
        <v>0</v>
      </c>
    </row>
    <row r="15224" spans="3:4" x14ac:dyDescent="0.35">
      <c r="C15224" s="3" t="s">
        <v>3596</v>
      </c>
      <c r="D15224" s="26">
        <v>0</v>
      </c>
    </row>
    <row r="15225" spans="3:4" x14ac:dyDescent="0.35">
      <c r="C15225" s="3" t="s">
        <v>4296</v>
      </c>
      <c r="D15225" s="26">
        <v>0</v>
      </c>
    </row>
    <row r="15226" spans="3:4" x14ac:dyDescent="0.35">
      <c r="C15226" s="3" t="s">
        <v>3597</v>
      </c>
      <c r="D15226" s="26">
        <v>0</v>
      </c>
    </row>
    <row r="15227" spans="3:4" x14ac:dyDescent="0.35">
      <c r="C15227" s="3" t="s">
        <v>4298</v>
      </c>
      <c r="D15227" s="26">
        <v>0</v>
      </c>
    </row>
    <row r="15228" spans="3:4" x14ac:dyDescent="0.35">
      <c r="C15228" s="3" t="s">
        <v>3598</v>
      </c>
      <c r="D15228" s="26">
        <v>0</v>
      </c>
    </row>
    <row r="15229" spans="3:4" x14ac:dyDescent="0.35">
      <c r="C15229" s="3" t="s">
        <v>4300</v>
      </c>
      <c r="D15229" s="26">
        <v>0</v>
      </c>
    </row>
    <row r="15230" spans="3:4" x14ac:dyDescent="0.35">
      <c r="C15230" s="3" t="s">
        <v>3599</v>
      </c>
      <c r="D15230" s="26">
        <v>0</v>
      </c>
    </row>
    <row r="15231" spans="3:4" x14ac:dyDescent="0.35">
      <c r="C15231" s="3" t="s">
        <v>4302</v>
      </c>
      <c r="D15231" s="26">
        <v>0</v>
      </c>
    </row>
    <row r="15232" spans="3:4" x14ac:dyDescent="0.35">
      <c r="C15232" s="3" t="s">
        <v>3600</v>
      </c>
      <c r="D15232" s="26">
        <v>0</v>
      </c>
    </row>
    <row r="15233" spans="3:4" x14ac:dyDescent="0.35">
      <c r="C15233" s="3" t="s">
        <v>4304</v>
      </c>
      <c r="D15233" s="26">
        <v>0</v>
      </c>
    </row>
    <row r="15234" spans="3:4" x14ac:dyDescent="0.35">
      <c r="C15234" s="3" t="s">
        <v>3601</v>
      </c>
      <c r="D15234" s="26">
        <v>0</v>
      </c>
    </row>
    <row r="15235" spans="3:4" x14ac:dyDescent="0.35">
      <c r="C15235" s="3" t="s">
        <v>4306</v>
      </c>
      <c r="D15235" s="26">
        <v>0</v>
      </c>
    </row>
    <row r="15236" spans="3:4" x14ac:dyDescent="0.35">
      <c r="C15236" s="3" t="s">
        <v>3602</v>
      </c>
      <c r="D15236" s="26">
        <v>0</v>
      </c>
    </row>
    <row r="15237" spans="3:4" x14ac:dyDescent="0.35">
      <c r="C15237" s="3" t="s">
        <v>4308</v>
      </c>
      <c r="D15237" s="26">
        <v>0</v>
      </c>
    </row>
    <row r="15238" spans="3:4" x14ac:dyDescent="0.35">
      <c r="C15238" s="3" t="s">
        <v>3603</v>
      </c>
      <c r="D15238" s="26">
        <v>0</v>
      </c>
    </row>
    <row r="15239" spans="3:4" x14ac:dyDescent="0.35">
      <c r="C15239" s="3" t="s">
        <v>4310</v>
      </c>
      <c r="D15239" s="26">
        <v>0</v>
      </c>
    </row>
    <row r="15240" spans="3:4" x14ac:dyDescent="0.35">
      <c r="C15240" s="3" t="s">
        <v>3604</v>
      </c>
      <c r="D15240" s="26">
        <v>0</v>
      </c>
    </row>
    <row r="15241" spans="3:4" x14ac:dyDescent="0.35">
      <c r="C15241" s="3" t="s">
        <v>4312</v>
      </c>
      <c r="D15241" s="26">
        <v>0</v>
      </c>
    </row>
    <row r="15242" spans="3:4" x14ac:dyDescent="0.35">
      <c r="C15242" s="3" t="s">
        <v>3605</v>
      </c>
      <c r="D15242" s="26">
        <v>0</v>
      </c>
    </row>
    <row r="15243" spans="3:4" x14ac:dyDescent="0.35">
      <c r="C15243" s="3" t="s">
        <v>4314</v>
      </c>
      <c r="D15243" s="26">
        <v>0</v>
      </c>
    </row>
    <row r="15244" spans="3:4" x14ac:dyDescent="0.35">
      <c r="C15244" s="3" t="s">
        <v>3606</v>
      </c>
      <c r="D15244" s="26">
        <v>0</v>
      </c>
    </row>
    <row r="15245" spans="3:4" x14ac:dyDescent="0.35">
      <c r="C15245" s="3" t="s">
        <v>4316</v>
      </c>
      <c r="D15245" s="26">
        <v>0</v>
      </c>
    </row>
    <row r="15246" spans="3:4" x14ac:dyDescent="0.35">
      <c r="C15246" s="3" t="s">
        <v>3607</v>
      </c>
      <c r="D15246" s="26">
        <v>0</v>
      </c>
    </row>
    <row r="15247" spans="3:4" x14ac:dyDescent="0.35">
      <c r="C15247" s="3" t="s">
        <v>4318</v>
      </c>
      <c r="D15247" s="26">
        <v>0</v>
      </c>
    </row>
    <row r="15248" spans="3:4" x14ac:dyDescent="0.35">
      <c r="C15248" s="3" t="s">
        <v>3608</v>
      </c>
      <c r="D15248" s="26">
        <v>0</v>
      </c>
    </row>
    <row r="15249" spans="3:4" x14ac:dyDescent="0.35">
      <c r="C15249" s="3" t="s">
        <v>4320</v>
      </c>
      <c r="D15249" s="26">
        <v>0</v>
      </c>
    </row>
    <row r="15250" spans="3:4" x14ac:dyDescent="0.35">
      <c r="C15250" s="3" t="s">
        <v>3609</v>
      </c>
      <c r="D15250" s="26">
        <v>0</v>
      </c>
    </row>
    <row r="15251" spans="3:4" x14ac:dyDescent="0.35">
      <c r="C15251" s="3" t="s">
        <v>4322</v>
      </c>
      <c r="D15251" s="26">
        <v>0</v>
      </c>
    </row>
    <row r="15252" spans="3:4" x14ac:dyDescent="0.35">
      <c r="C15252" s="3" t="s">
        <v>3610</v>
      </c>
      <c r="D15252" s="26">
        <v>0</v>
      </c>
    </row>
    <row r="15253" spans="3:4" x14ac:dyDescent="0.35">
      <c r="C15253" s="3" t="s">
        <v>4324</v>
      </c>
      <c r="D15253" s="26">
        <v>0</v>
      </c>
    </row>
    <row r="15254" spans="3:4" x14ac:dyDescent="0.35">
      <c r="C15254" s="3" t="s">
        <v>3611</v>
      </c>
      <c r="D15254" s="26">
        <v>0</v>
      </c>
    </row>
    <row r="15255" spans="3:4" x14ac:dyDescent="0.35">
      <c r="C15255" s="3" t="s">
        <v>4326</v>
      </c>
      <c r="D15255" s="26">
        <v>0</v>
      </c>
    </row>
    <row r="15256" spans="3:4" x14ac:dyDescent="0.35">
      <c r="C15256" s="3" t="s">
        <v>3612</v>
      </c>
      <c r="D15256" s="26">
        <v>0</v>
      </c>
    </row>
    <row r="15257" spans="3:4" x14ac:dyDescent="0.35">
      <c r="C15257" s="3" t="s">
        <v>4328</v>
      </c>
      <c r="D15257" s="26">
        <v>0</v>
      </c>
    </row>
    <row r="15258" spans="3:4" x14ac:dyDescent="0.35">
      <c r="C15258" s="3" t="s">
        <v>3613</v>
      </c>
      <c r="D15258" s="26">
        <v>0</v>
      </c>
    </row>
    <row r="15259" spans="3:4" x14ac:dyDescent="0.35">
      <c r="C15259" s="3" t="s">
        <v>4330</v>
      </c>
      <c r="D15259" s="26">
        <v>0</v>
      </c>
    </row>
    <row r="15260" spans="3:4" x14ac:dyDescent="0.35">
      <c r="C15260" s="3" t="s">
        <v>3614</v>
      </c>
      <c r="D15260" s="26">
        <v>0</v>
      </c>
    </row>
    <row r="15261" spans="3:4" x14ac:dyDescent="0.35">
      <c r="C15261" s="3" t="s">
        <v>4332</v>
      </c>
      <c r="D15261" s="26">
        <v>0</v>
      </c>
    </row>
    <row r="15262" spans="3:4" x14ac:dyDescent="0.35">
      <c r="C15262" s="3" t="s">
        <v>3615</v>
      </c>
      <c r="D15262" s="26">
        <v>0</v>
      </c>
    </row>
    <row r="15263" spans="3:4" x14ac:dyDescent="0.35">
      <c r="C15263" s="3" t="s">
        <v>4334</v>
      </c>
      <c r="D15263" s="26">
        <v>0</v>
      </c>
    </row>
    <row r="15264" spans="3:4" x14ac:dyDescent="0.35">
      <c r="C15264" s="3" t="s">
        <v>3616</v>
      </c>
      <c r="D15264" s="26">
        <v>0</v>
      </c>
    </row>
    <row r="15265" spans="3:4" x14ac:dyDescent="0.35">
      <c r="C15265" s="3" t="s">
        <v>4336</v>
      </c>
      <c r="D15265" s="26">
        <v>0</v>
      </c>
    </row>
    <row r="15266" spans="3:4" x14ac:dyDescent="0.35">
      <c r="C15266" s="3" t="s">
        <v>3617</v>
      </c>
      <c r="D15266" s="26">
        <v>0</v>
      </c>
    </row>
    <row r="15267" spans="3:4" x14ac:dyDescent="0.35">
      <c r="C15267" s="3" t="s">
        <v>4338</v>
      </c>
      <c r="D15267" s="26">
        <v>0</v>
      </c>
    </row>
    <row r="15268" spans="3:4" x14ac:dyDescent="0.35">
      <c r="C15268" s="3" t="s">
        <v>3618</v>
      </c>
      <c r="D15268" s="26">
        <v>0</v>
      </c>
    </row>
    <row r="15269" spans="3:4" x14ac:dyDescent="0.35">
      <c r="C15269" s="3" t="s">
        <v>4340</v>
      </c>
      <c r="D15269" s="26">
        <v>0</v>
      </c>
    </row>
    <row r="15270" spans="3:4" x14ac:dyDescent="0.35">
      <c r="C15270" s="3" t="s">
        <v>3619</v>
      </c>
      <c r="D15270" s="26">
        <v>0</v>
      </c>
    </row>
    <row r="15271" spans="3:4" x14ac:dyDescent="0.35">
      <c r="C15271" s="3" t="s">
        <v>4342</v>
      </c>
      <c r="D15271" s="26">
        <v>0</v>
      </c>
    </row>
    <row r="15272" spans="3:4" x14ac:dyDescent="0.35">
      <c r="C15272" s="3" t="s">
        <v>3620</v>
      </c>
      <c r="D15272" s="26">
        <v>0</v>
      </c>
    </row>
    <row r="15273" spans="3:4" x14ac:dyDescent="0.35">
      <c r="C15273" s="3" t="s">
        <v>4344</v>
      </c>
      <c r="D15273" s="26">
        <v>0</v>
      </c>
    </row>
    <row r="15274" spans="3:4" x14ac:dyDescent="0.35">
      <c r="C15274" s="3" t="s">
        <v>3621</v>
      </c>
      <c r="D15274" s="26">
        <v>0</v>
      </c>
    </row>
    <row r="15275" spans="3:4" x14ac:dyDescent="0.35">
      <c r="C15275" s="3" t="s">
        <v>4346</v>
      </c>
      <c r="D15275" s="26">
        <v>0</v>
      </c>
    </row>
    <row r="15276" spans="3:4" x14ac:dyDescent="0.35">
      <c r="C15276" s="3" t="s">
        <v>3622</v>
      </c>
      <c r="D15276" s="26">
        <v>0</v>
      </c>
    </row>
    <row r="15277" spans="3:4" x14ac:dyDescent="0.35">
      <c r="C15277" s="3" t="s">
        <v>4348</v>
      </c>
      <c r="D15277" s="26">
        <v>0</v>
      </c>
    </row>
    <row r="15278" spans="3:4" x14ac:dyDescent="0.35">
      <c r="C15278" s="3" t="s">
        <v>3623</v>
      </c>
      <c r="D15278" s="26">
        <v>0</v>
      </c>
    </row>
    <row r="15279" spans="3:4" x14ac:dyDescent="0.35">
      <c r="C15279" s="3" t="s">
        <v>4350</v>
      </c>
      <c r="D15279" s="26">
        <v>0</v>
      </c>
    </row>
    <row r="15280" spans="3:4" x14ac:dyDescent="0.35">
      <c r="C15280" s="3" t="s">
        <v>3624</v>
      </c>
      <c r="D15280" s="26">
        <v>0</v>
      </c>
    </row>
    <row r="15281" spans="3:4" x14ac:dyDescent="0.35">
      <c r="C15281" s="3" t="s">
        <v>4352</v>
      </c>
      <c r="D15281" s="26">
        <v>0</v>
      </c>
    </row>
    <row r="15282" spans="3:4" x14ac:dyDescent="0.35">
      <c r="C15282" s="3" t="s">
        <v>3625</v>
      </c>
      <c r="D15282" s="26">
        <v>0</v>
      </c>
    </row>
    <row r="15283" spans="3:4" x14ac:dyDescent="0.35">
      <c r="C15283" s="3" t="s">
        <v>4354</v>
      </c>
      <c r="D15283" s="26">
        <v>0</v>
      </c>
    </row>
    <row r="15284" spans="3:4" x14ac:dyDescent="0.35">
      <c r="C15284" s="3" t="s">
        <v>3626</v>
      </c>
      <c r="D15284" s="26">
        <v>0</v>
      </c>
    </row>
    <row r="15285" spans="3:4" x14ac:dyDescent="0.35">
      <c r="C15285" s="3" t="s">
        <v>4356</v>
      </c>
      <c r="D15285" s="26">
        <v>0</v>
      </c>
    </row>
    <row r="15286" spans="3:4" x14ac:dyDescent="0.35">
      <c r="C15286" s="3" t="s">
        <v>3627</v>
      </c>
      <c r="D15286" s="26">
        <v>0</v>
      </c>
    </row>
    <row r="15287" spans="3:4" x14ac:dyDescent="0.35">
      <c r="C15287" s="3" t="s">
        <v>4358</v>
      </c>
      <c r="D15287" s="26">
        <v>0</v>
      </c>
    </row>
    <row r="15288" spans="3:4" x14ac:dyDescent="0.35">
      <c r="C15288" s="3" t="s">
        <v>3628</v>
      </c>
      <c r="D15288" s="26">
        <v>0</v>
      </c>
    </row>
    <row r="15289" spans="3:4" x14ac:dyDescent="0.35">
      <c r="C15289" s="3" t="s">
        <v>4360</v>
      </c>
      <c r="D15289" s="26">
        <v>0</v>
      </c>
    </row>
    <row r="15290" spans="3:4" x14ac:dyDescent="0.35">
      <c r="C15290" s="3" t="s">
        <v>3629</v>
      </c>
      <c r="D15290" s="26">
        <v>0</v>
      </c>
    </row>
    <row r="15291" spans="3:4" x14ac:dyDescent="0.35">
      <c r="C15291" s="3" t="s">
        <v>4362</v>
      </c>
      <c r="D15291" s="26">
        <v>0</v>
      </c>
    </row>
    <row r="15292" spans="3:4" x14ac:dyDescent="0.35">
      <c r="C15292" s="3" t="s">
        <v>3630</v>
      </c>
      <c r="D15292" s="26">
        <v>0</v>
      </c>
    </row>
    <row r="15293" spans="3:4" x14ac:dyDescent="0.35">
      <c r="C15293" s="3" t="s">
        <v>4364</v>
      </c>
      <c r="D15293" s="26">
        <v>0</v>
      </c>
    </row>
    <row r="15294" spans="3:4" x14ac:dyDescent="0.35">
      <c r="C15294" s="3" t="s">
        <v>3631</v>
      </c>
      <c r="D15294" s="26">
        <v>0</v>
      </c>
    </row>
    <row r="15295" spans="3:4" x14ac:dyDescent="0.35">
      <c r="C15295" s="3" t="s">
        <v>4366</v>
      </c>
      <c r="D15295" s="26">
        <v>0</v>
      </c>
    </row>
    <row r="15296" spans="3:4" x14ac:dyDescent="0.35">
      <c r="C15296" s="3" t="s">
        <v>3632</v>
      </c>
      <c r="D15296" s="26">
        <v>0</v>
      </c>
    </row>
    <row r="15297" spans="3:4" x14ac:dyDescent="0.35">
      <c r="C15297" s="3" t="s">
        <v>4368</v>
      </c>
      <c r="D15297" s="26">
        <v>0</v>
      </c>
    </row>
    <row r="15298" spans="3:4" x14ac:dyDescent="0.35">
      <c r="C15298" s="3" t="s">
        <v>3633</v>
      </c>
      <c r="D15298" s="26">
        <v>0</v>
      </c>
    </row>
    <row r="15299" spans="3:4" x14ac:dyDescent="0.35">
      <c r="C15299" s="3" t="s">
        <v>4370</v>
      </c>
      <c r="D15299" s="26">
        <v>0</v>
      </c>
    </row>
    <row r="15300" spans="3:4" x14ac:dyDescent="0.35">
      <c r="C15300" s="3" t="s">
        <v>3634</v>
      </c>
      <c r="D15300" s="26">
        <v>0</v>
      </c>
    </row>
    <row r="15301" spans="3:4" x14ac:dyDescent="0.35">
      <c r="C15301" s="3" t="s">
        <v>4372</v>
      </c>
      <c r="D15301" s="26">
        <v>0</v>
      </c>
    </row>
    <row r="15302" spans="3:4" x14ac:dyDescent="0.35">
      <c r="C15302" s="3" t="s">
        <v>3635</v>
      </c>
      <c r="D15302" s="26">
        <v>0</v>
      </c>
    </row>
    <row r="15303" spans="3:4" x14ac:dyDescent="0.35">
      <c r="C15303" s="3" t="s">
        <v>4374</v>
      </c>
      <c r="D15303" s="26">
        <v>0</v>
      </c>
    </row>
    <row r="15304" spans="3:4" x14ac:dyDescent="0.35">
      <c r="C15304" s="3" t="s">
        <v>3636</v>
      </c>
      <c r="D15304" s="26">
        <v>0</v>
      </c>
    </row>
    <row r="15305" spans="3:4" x14ac:dyDescent="0.35">
      <c r="C15305" s="3" t="s">
        <v>4376</v>
      </c>
      <c r="D15305" s="26">
        <v>0</v>
      </c>
    </row>
    <row r="15306" spans="3:4" x14ac:dyDescent="0.35">
      <c r="C15306" s="3" t="s">
        <v>3637</v>
      </c>
      <c r="D15306" s="26">
        <v>0</v>
      </c>
    </row>
    <row r="15307" spans="3:4" x14ac:dyDescent="0.35">
      <c r="C15307" s="3" t="s">
        <v>4378</v>
      </c>
      <c r="D15307" s="26">
        <v>0</v>
      </c>
    </row>
    <row r="15308" spans="3:4" x14ac:dyDescent="0.35">
      <c r="C15308" s="3" t="s">
        <v>3638</v>
      </c>
      <c r="D15308" s="26">
        <v>0</v>
      </c>
    </row>
    <row r="15309" spans="3:4" x14ac:dyDescent="0.35">
      <c r="C15309" s="3" t="s">
        <v>4380</v>
      </c>
      <c r="D15309" s="26">
        <v>0</v>
      </c>
    </row>
    <row r="15310" spans="3:4" x14ac:dyDescent="0.35">
      <c r="C15310" s="3" t="s">
        <v>3639</v>
      </c>
      <c r="D15310" s="26">
        <v>0</v>
      </c>
    </row>
    <row r="15311" spans="3:4" x14ac:dyDescent="0.35">
      <c r="C15311" s="3" t="s">
        <v>4382</v>
      </c>
      <c r="D15311" s="26">
        <v>0</v>
      </c>
    </row>
    <row r="15312" spans="3:4" x14ac:dyDescent="0.35">
      <c r="C15312" s="3" t="s">
        <v>3640</v>
      </c>
      <c r="D15312" s="26">
        <v>0</v>
      </c>
    </row>
    <row r="15313" spans="3:4" x14ac:dyDescent="0.35">
      <c r="C15313" s="3" t="s">
        <v>4384</v>
      </c>
      <c r="D15313" s="26">
        <v>0</v>
      </c>
    </row>
    <row r="15314" spans="3:4" x14ac:dyDescent="0.35">
      <c r="C15314" s="3" t="s">
        <v>3641</v>
      </c>
      <c r="D15314" s="26">
        <v>0</v>
      </c>
    </row>
    <row r="15315" spans="3:4" x14ac:dyDescent="0.35">
      <c r="C15315" s="3" t="s">
        <v>4386</v>
      </c>
      <c r="D15315" s="26">
        <v>0</v>
      </c>
    </row>
    <row r="15316" spans="3:4" x14ac:dyDescent="0.35">
      <c r="C15316" s="3" t="s">
        <v>3642</v>
      </c>
      <c r="D15316" s="26">
        <v>0</v>
      </c>
    </row>
    <row r="15317" spans="3:4" x14ac:dyDescent="0.35">
      <c r="C15317" s="3" t="s">
        <v>4388</v>
      </c>
      <c r="D15317" s="26">
        <v>0</v>
      </c>
    </row>
    <row r="15318" spans="3:4" x14ac:dyDescent="0.35">
      <c r="C15318" s="3" t="s">
        <v>3643</v>
      </c>
      <c r="D15318" s="26">
        <v>0</v>
      </c>
    </row>
    <row r="15319" spans="3:4" x14ac:dyDescent="0.35">
      <c r="C15319" s="3" t="s">
        <v>4390</v>
      </c>
      <c r="D15319" s="26">
        <v>0</v>
      </c>
    </row>
    <row r="15320" spans="3:4" x14ac:dyDescent="0.35">
      <c r="C15320" s="3" t="s">
        <v>3644</v>
      </c>
      <c r="D15320" s="26">
        <v>0</v>
      </c>
    </row>
    <row r="15321" spans="3:4" x14ac:dyDescent="0.35">
      <c r="C15321" s="3" t="s">
        <v>4392</v>
      </c>
      <c r="D15321" s="26">
        <v>0</v>
      </c>
    </row>
    <row r="15322" spans="3:4" x14ac:dyDescent="0.35">
      <c r="C15322" s="3" t="s">
        <v>3645</v>
      </c>
      <c r="D15322" s="26">
        <v>0</v>
      </c>
    </row>
    <row r="15323" spans="3:4" x14ac:dyDescent="0.35">
      <c r="C15323" s="3" t="s">
        <v>4394</v>
      </c>
      <c r="D15323" s="26">
        <v>0</v>
      </c>
    </row>
    <row r="15324" spans="3:4" x14ac:dyDescent="0.35">
      <c r="C15324" s="3" t="s">
        <v>3646</v>
      </c>
      <c r="D15324" s="26">
        <v>0</v>
      </c>
    </row>
    <row r="15325" spans="3:4" x14ac:dyDescent="0.35">
      <c r="C15325" s="3" t="s">
        <v>4396</v>
      </c>
      <c r="D15325" s="26">
        <v>0</v>
      </c>
    </row>
    <row r="15326" spans="3:4" x14ac:dyDescent="0.35">
      <c r="C15326" s="3" t="s">
        <v>3647</v>
      </c>
      <c r="D15326" s="26">
        <v>0</v>
      </c>
    </row>
    <row r="15327" spans="3:4" x14ac:dyDescent="0.35">
      <c r="C15327" s="3" t="s">
        <v>4398</v>
      </c>
      <c r="D15327" s="26">
        <v>0</v>
      </c>
    </row>
    <row r="15328" spans="3:4" x14ac:dyDescent="0.35">
      <c r="C15328" s="3" t="s">
        <v>3648</v>
      </c>
      <c r="D15328" s="26">
        <v>0</v>
      </c>
    </row>
    <row r="15329" spans="3:4" x14ac:dyDescent="0.35">
      <c r="C15329" s="3" t="s">
        <v>4400</v>
      </c>
      <c r="D15329" s="26">
        <v>0</v>
      </c>
    </row>
    <row r="15330" spans="3:4" x14ac:dyDescent="0.35">
      <c r="C15330" s="3" t="s">
        <v>3649</v>
      </c>
      <c r="D15330" s="26">
        <v>0</v>
      </c>
    </row>
    <row r="15331" spans="3:4" x14ac:dyDescent="0.35">
      <c r="C15331" s="3" t="s">
        <v>4402</v>
      </c>
      <c r="D15331" s="26">
        <v>0</v>
      </c>
    </row>
    <row r="15332" spans="3:4" x14ac:dyDescent="0.35">
      <c r="C15332" s="3" t="s">
        <v>3650</v>
      </c>
      <c r="D15332" s="26">
        <v>0</v>
      </c>
    </row>
    <row r="15333" spans="3:4" x14ac:dyDescent="0.35">
      <c r="C15333" s="3" t="s">
        <v>4404</v>
      </c>
      <c r="D15333" s="26">
        <v>0</v>
      </c>
    </row>
    <row r="15334" spans="3:4" x14ac:dyDescent="0.35">
      <c r="C15334" s="3" t="s">
        <v>3651</v>
      </c>
      <c r="D15334" s="26">
        <v>0</v>
      </c>
    </row>
    <row r="15335" spans="3:4" x14ac:dyDescent="0.35">
      <c r="C15335" s="3" t="s">
        <v>4406</v>
      </c>
      <c r="D15335" s="26">
        <v>0</v>
      </c>
    </row>
    <row r="15336" spans="3:4" x14ac:dyDescent="0.35">
      <c r="C15336" s="3" t="s">
        <v>3652</v>
      </c>
      <c r="D15336" s="26">
        <v>0</v>
      </c>
    </row>
    <row r="15337" spans="3:4" x14ac:dyDescent="0.35">
      <c r="C15337" s="3" t="s">
        <v>4408</v>
      </c>
      <c r="D15337" s="26">
        <v>0</v>
      </c>
    </row>
    <row r="15338" spans="3:4" x14ac:dyDescent="0.35">
      <c r="C15338" s="3" t="s">
        <v>3653</v>
      </c>
      <c r="D15338" s="26">
        <v>0</v>
      </c>
    </row>
    <row r="15339" spans="3:4" x14ac:dyDescent="0.35">
      <c r="C15339" s="3" t="s">
        <v>4410</v>
      </c>
      <c r="D15339" s="26">
        <v>0</v>
      </c>
    </row>
    <row r="15340" spans="3:4" x14ac:dyDescent="0.35">
      <c r="C15340" s="3" t="s">
        <v>3654</v>
      </c>
      <c r="D15340" s="26">
        <v>0</v>
      </c>
    </row>
    <row r="15341" spans="3:4" x14ac:dyDescent="0.35">
      <c r="C15341" s="3" t="s">
        <v>4412</v>
      </c>
      <c r="D15341" s="26">
        <v>0</v>
      </c>
    </row>
    <row r="15342" spans="3:4" x14ac:dyDescent="0.35">
      <c r="C15342" s="3" t="s">
        <v>3655</v>
      </c>
      <c r="D15342" s="26">
        <v>0</v>
      </c>
    </row>
    <row r="15343" spans="3:4" x14ac:dyDescent="0.35">
      <c r="C15343" s="3" t="s">
        <v>4414</v>
      </c>
      <c r="D15343" s="26">
        <v>0</v>
      </c>
    </row>
    <row r="15344" spans="3:4" x14ac:dyDescent="0.35">
      <c r="C15344" s="3" t="s">
        <v>3656</v>
      </c>
      <c r="D15344" s="26">
        <v>0</v>
      </c>
    </row>
    <row r="15345" spans="3:4" x14ac:dyDescent="0.35">
      <c r="C15345" s="3" t="s">
        <v>4416</v>
      </c>
      <c r="D15345" s="26">
        <v>0</v>
      </c>
    </row>
    <row r="15346" spans="3:4" x14ac:dyDescent="0.35">
      <c r="C15346" s="3" t="s">
        <v>3657</v>
      </c>
      <c r="D15346" s="26">
        <v>0</v>
      </c>
    </row>
    <row r="15347" spans="3:4" x14ac:dyDescent="0.35">
      <c r="C15347" s="3" t="s">
        <v>4418</v>
      </c>
      <c r="D15347" s="26">
        <v>0</v>
      </c>
    </row>
    <row r="15348" spans="3:4" x14ac:dyDescent="0.35">
      <c r="C15348" s="3" t="s">
        <v>3658</v>
      </c>
      <c r="D15348" s="26">
        <v>0</v>
      </c>
    </row>
    <row r="15349" spans="3:4" x14ac:dyDescent="0.35">
      <c r="C15349" s="3" t="s">
        <v>4420</v>
      </c>
      <c r="D15349" s="26">
        <v>0</v>
      </c>
    </row>
    <row r="15350" spans="3:4" x14ac:dyDescent="0.35">
      <c r="C15350" s="3" t="s">
        <v>3659</v>
      </c>
      <c r="D15350" s="26">
        <v>0</v>
      </c>
    </row>
    <row r="15351" spans="3:4" x14ac:dyDescent="0.35">
      <c r="C15351" s="3" t="s">
        <v>4422</v>
      </c>
      <c r="D15351" s="26">
        <v>0</v>
      </c>
    </row>
    <row r="15352" spans="3:4" x14ac:dyDescent="0.35">
      <c r="C15352" s="3" t="s">
        <v>3660</v>
      </c>
      <c r="D15352" s="26">
        <v>0</v>
      </c>
    </row>
    <row r="15353" spans="3:4" x14ac:dyDescent="0.35">
      <c r="C15353" s="3" t="s">
        <v>4424</v>
      </c>
      <c r="D15353" s="26">
        <v>0</v>
      </c>
    </row>
    <row r="15354" spans="3:4" x14ac:dyDescent="0.35">
      <c r="C15354" s="3" t="s">
        <v>3661</v>
      </c>
      <c r="D15354" s="26">
        <v>0</v>
      </c>
    </row>
    <row r="15355" spans="3:4" x14ac:dyDescent="0.35">
      <c r="C15355" s="3" t="s">
        <v>4426</v>
      </c>
      <c r="D15355" s="26">
        <v>0</v>
      </c>
    </row>
    <row r="15356" spans="3:4" x14ac:dyDescent="0.35">
      <c r="C15356" s="3" t="s">
        <v>3662</v>
      </c>
      <c r="D15356" s="26">
        <v>0</v>
      </c>
    </row>
    <row r="15357" spans="3:4" x14ac:dyDescent="0.35">
      <c r="C15357" s="3" t="s">
        <v>4428</v>
      </c>
      <c r="D15357" s="26">
        <v>0</v>
      </c>
    </row>
    <row r="15358" spans="3:4" x14ac:dyDescent="0.35">
      <c r="C15358" s="3" t="s">
        <v>3663</v>
      </c>
      <c r="D15358" s="26">
        <v>0</v>
      </c>
    </row>
    <row r="15359" spans="3:4" x14ac:dyDescent="0.35">
      <c r="C15359" s="3" t="s">
        <v>4430</v>
      </c>
      <c r="D15359" s="26">
        <v>0</v>
      </c>
    </row>
    <row r="15360" spans="3:4" x14ac:dyDescent="0.35">
      <c r="C15360" s="3" t="s">
        <v>3664</v>
      </c>
      <c r="D15360" s="26">
        <v>0</v>
      </c>
    </row>
    <row r="15361" spans="3:4" x14ac:dyDescent="0.35">
      <c r="C15361" s="3" t="s">
        <v>4432</v>
      </c>
      <c r="D15361" s="26">
        <v>0</v>
      </c>
    </row>
    <row r="15362" spans="3:4" x14ac:dyDescent="0.35">
      <c r="C15362" s="3" t="s">
        <v>3665</v>
      </c>
      <c r="D15362" s="26">
        <v>0</v>
      </c>
    </row>
    <row r="15363" spans="3:4" x14ac:dyDescent="0.35">
      <c r="C15363" s="3" t="s">
        <v>4434</v>
      </c>
      <c r="D15363" s="26">
        <v>0</v>
      </c>
    </row>
    <row r="15364" spans="3:4" x14ac:dyDescent="0.35">
      <c r="C15364" s="3" t="s">
        <v>3666</v>
      </c>
      <c r="D15364" s="26">
        <v>0</v>
      </c>
    </row>
    <row r="15365" spans="3:4" x14ac:dyDescent="0.35">
      <c r="C15365" s="3" t="s">
        <v>4436</v>
      </c>
      <c r="D15365" s="26">
        <v>0</v>
      </c>
    </row>
    <row r="15366" spans="3:4" x14ac:dyDescent="0.35">
      <c r="C15366" s="3" t="s">
        <v>3667</v>
      </c>
      <c r="D15366" s="26">
        <v>0</v>
      </c>
    </row>
    <row r="15367" spans="3:4" x14ac:dyDescent="0.35">
      <c r="C15367" s="3" t="s">
        <v>4438</v>
      </c>
      <c r="D15367" s="26">
        <v>0</v>
      </c>
    </row>
    <row r="15368" spans="3:4" x14ac:dyDescent="0.35">
      <c r="C15368" s="3" t="s">
        <v>3668</v>
      </c>
      <c r="D15368" s="26">
        <v>0</v>
      </c>
    </row>
    <row r="15369" spans="3:4" x14ac:dyDescent="0.35">
      <c r="C15369" s="3" t="s">
        <v>4440</v>
      </c>
      <c r="D15369" s="26">
        <v>0</v>
      </c>
    </row>
    <row r="15370" spans="3:4" x14ac:dyDescent="0.35">
      <c r="C15370" s="3" t="s">
        <v>3669</v>
      </c>
      <c r="D15370" s="26">
        <v>0</v>
      </c>
    </row>
    <row r="15371" spans="3:4" x14ac:dyDescent="0.35">
      <c r="C15371" s="3" t="s">
        <v>4442</v>
      </c>
      <c r="D15371" s="26">
        <v>0</v>
      </c>
    </row>
    <row r="15372" spans="3:4" x14ac:dyDescent="0.35">
      <c r="C15372" s="3" t="s">
        <v>3670</v>
      </c>
      <c r="D15372" s="26">
        <v>0</v>
      </c>
    </row>
    <row r="15373" spans="3:4" x14ac:dyDescent="0.35">
      <c r="C15373" s="3" t="s">
        <v>4444</v>
      </c>
      <c r="D15373" s="26">
        <v>0</v>
      </c>
    </row>
    <row r="15374" spans="3:4" x14ac:dyDescent="0.35">
      <c r="C15374" s="3" t="s">
        <v>3671</v>
      </c>
      <c r="D15374" s="26">
        <v>0</v>
      </c>
    </row>
    <row r="15375" spans="3:4" x14ac:dyDescent="0.35">
      <c r="C15375" s="3" t="s">
        <v>4446</v>
      </c>
      <c r="D15375" s="26">
        <v>0</v>
      </c>
    </row>
    <row r="15376" spans="3:4" x14ac:dyDescent="0.35">
      <c r="C15376" s="3" t="s">
        <v>3672</v>
      </c>
      <c r="D15376" s="26">
        <v>0</v>
      </c>
    </row>
    <row r="15377" spans="3:4" x14ac:dyDescent="0.35">
      <c r="C15377" s="3" t="s">
        <v>4448</v>
      </c>
      <c r="D15377" s="26">
        <v>0</v>
      </c>
    </row>
    <row r="15378" spans="3:4" x14ac:dyDescent="0.35">
      <c r="C15378" s="3" t="s">
        <v>3673</v>
      </c>
      <c r="D15378" s="26">
        <v>0</v>
      </c>
    </row>
    <row r="15379" spans="3:4" x14ac:dyDescent="0.35">
      <c r="C15379" s="3" t="s">
        <v>4450</v>
      </c>
      <c r="D15379" s="26">
        <v>0</v>
      </c>
    </row>
    <row r="15380" spans="3:4" x14ac:dyDescent="0.35">
      <c r="C15380" s="3" t="s">
        <v>3674</v>
      </c>
      <c r="D15380" s="26">
        <v>0</v>
      </c>
    </row>
    <row r="15381" spans="3:4" x14ac:dyDescent="0.35">
      <c r="C15381" s="3" t="s">
        <v>4452</v>
      </c>
      <c r="D15381" s="26">
        <v>0</v>
      </c>
    </row>
    <row r="15382" spans="3:4" x14ac:dyDescent="0.35">
      <c r="C15382" s="3" t="s">
        <v>3675</v>
      </c>
      <c r="D15382" s="26">
        <v>0</v>
      </c>
    </row>
    <row r="15383" spans="3:4" x14ac:dyDescent="0.35">
      <c r="C15383" s="3" t="s">
        <v>4454</v>
      </c>
      <c r="D15383" s="26">
        <v>0</v>
      </c>
    </row>
    <row r="15384" spans="3:4" x14ac:dyDescent="0.35">
      <c r="C15384" s="3" t="s">
        <v>3676</v>
      </c>
      <c r="D15384" s="26">
        <v>0</v>
      </c>
    </row>
    <row r="15385" spans="3:4" x14ac:dyDescent="0.35">
      <c r="C15385" s="3" t="s">
        <v>4456</v>
      </c>
      <c r="D15385" s="26">
        <v>0</v>
      </c>
    </row>
    <row r="15386" spans="3:4" x14ac:dyDescent="0.35">
      <c r="C15386" s="3" t="s">
        <v>3677</v>
      </c>
      <c r="D15386" s="26">
        <v>0</v>
      </c>
    </row>
    <row r="15387" spans="3:4" x14ac:dyDescent="0.35">
      <c r="C15387" s="3" t="s">
        <v>4458</v>
      </c>
      <c r="D15387" s="26">
        <v>0</v>
      </c>
    </row>
    <row r="15388" spans="3:4" x14ac:dyDescent="0.35">
      <c r="C15388" s="3" t="s">
        <v>3678</v>
      </c>
      <c r="D15388" s="26">
        <v>0</v>
      </c>
    </row>
    <row r="15389" spans="3:4" x14ac:dyDescent="0.35">
      <c r="C15389" s="3" t="s">
        <v>4460</v>
      </c>
      <c r="D15389" s="26">
        <v>0</v>
      </c>
    </row>
    <row r="15390" spans="3:4" x14ac:dyDescent="0.35">
      <c r="C15390" s="3" t="s">
        <v>3679</v>
      </c>
      <c r="D15390" s="26">
        <v>0</v>
      </c>
    </row>
    <row r="15391" spans="3:4" x14ac:dyDescent="0.35">
      <c r="C15391" s="3" t="s">
        <v>4462</v>
      </c>
      <c r="D15391" s="26">
        <v>0</v>
      </c>
    </row>
    <row r="15392" spans="3:4" x14ac:dyDescent="0.35">
      <c r="C15392" s="3" t="s">
        <v>3680</v>
      </c>
      <c r="D15392" s="26">
        <v>0</v>
      </c>
    </row>
    <row r="15393" spans="3:4" x14ac:dyDescent="0.35">
      <c r="C15393" s="3" t="s">
        <v>4464</v>
      </c>
      <c r="D15393" s="26">
        <v>0</v>
      </c>
    </row>
    <row r="15394" spans="3:4" x14ac:dyDescent="0.35">
      <c r="C15394" s="3" t="s">
        <v>3681</v>
      </c>
      <c r="D15394" s="26">
        <v>0</v>
      </c>
    </row>
    <row r="15395" spans="3:4" x14ac:dyDescent="0.35">
      <c r="C15395" s="3" t="s">
        <v>4466</v>
      </c>
      <c r="D15395" s="26">
        <v>0</v>
      </c>
    </row>
    <row r="15396" spans="3:4" x14ac:dyDescent="0.35">
      <c r="C15396" s="3" t="s">
        <v>3682</v>
      </c>
      <c r="D15396" s="26">
        <v>0</v>
      </c>
    </row>
    <row r="15397" spans="3:4" x14ac:dyDescent="0.35">
      <c r="C15397" s="3" t="s">
        <v>4468</v>
      </c>
      <c r="D15397" s="26">
        <v>0</v>
      </c>
    </row>
    <row r="15398" spans="3:4" x14ac:dyDescent="0.35">
      <c r="C15398" s="3" t="s">
        <v>3683</v>
      </c>
      <c r="D15398" s="26">
        <v>0</v>
      </c>
    </row>
    <row r="15399" spans="3:4" x14ac:dyDescent="0.35">
      <c r="C15399" s="3" t="s">
        <v>4470</v>
      </c>
      <c r="D15399" s="26">
        <v>0</v>
      </c>
    </row>
    <row r="15400" spans="3:4" x14ac:dyDescent="0.35">
      <c r="C15400" s="3" t="s">
        <v>3684</v>
      </c>
      <c r="D15400" s="26">
        <v>0</v>
      </c>
    </row>
    <row r="15401" spans="3:4" x14ac:dyDescent="0.35">
      <c r="C15401" s="3" t="s">
        <v>4472</v>
      </c>
      <c r="D15401" s="26">
        <v>0</v>
      </c>
    </row>
    <row r="15402" spans="3:4" x14ac:dyDescent="0.35">
      <c r="C15402" s="3" t="s">
        <v>3685</v>
      </c>
      <c r="D15402" s="26">
        <v>0</v>
      </c>
    </row>
    <row r="15403" spans="3:4" x14ac:dyDescent="0.35">
      <c r="C15403" s="3" t="s">
        <v>4474</v>
      </c>
      <c r="D15403" s="26">
        <v>0</v>
      </c>
    </row>
    <row r="15404" spans="3:4" x14ac:dyDescent="0.35">
      <c r="C15404" s="3" t="s">
        <v>3686</v>
      </c>
      <c r="D15404" s="26">
        <v>0</v>
      </c>
    </row>
    <row r="15405" spans="3:4" x14ac:dyDescent="0.35">
      <c r="C15405" s="3" t="s">
        <v>4476</v>
      </c>
      <c r="D15405" s="26">
        <v>0</v>
      </c>
    </row>
    <row r="15406" spans="3:4" x14ac:dyDescent="0.35">
      <c r="C15406" s="3" t="s">
        <v>3687</v>
      </c>
      <c r="D15406" s="26">
        <v>0</v>
      </c>
    </row>
    <row r="15407" spans="3:4" x14ac:dyDescent="0.35">
      <c r="C15407" s="3" t="s">
        <v>4478</v>
      </c>
      <c r="D15407" s="26">
        <v>0</v>
      </c>
    </row>
    <row r="15408" spans="3:4" x14ac:dyDescent="0.35">
      <c r="C15408" s="3" t="s">
        <v>3688</v>
      </c>
      <c r="D15408" s="26">
        <v>0</v>
      </c>
    </row>
    <row r="15409" spans="3:4" x14ac:dyDescent="0.35">
      <c r="C15409" s="3" t="s">
        <v>4480</v>
      </c>
      <c r="D15409" s="26">
        <v>0</v>
      </c>
    </row>
    <row r="15410" spans="3:4" x14ac:dyDescent="0.35">
      <c r="C15410" s="3" t="s">
        <v>3689</v>
      </c>
      <c r="D15410" s="26">
        <v>0</v>
      </c>
    </row>
    <row r="15411" spans="3:4" x14ac:dyDescent="0.35">
      <c r="C15411" s="3" t="s">
        <v>4482</v>
      </c>
      <c r="D15411" s="26">
        <v>0</v>
      </c>
    </row>
    <row r="15412" spans="3:4" x14ac:dyDescent="0.35">
      <c r="C15412" s="3" t="s">
        <v>3690</v>
      </c>
      <c r="D15412" s="26">
        <v>0</v>
      </c>
    </row>
    <row r="15413" spans="3:4" x14ac:dyDescent="0.35">
      <c r="C15413" s="3" t="s">
        <v>4484</v>
      </c>
      <c r="D15413" s="26">
        <v>0</v>
      </c>
    </row>
    <row r="15414" spans="3:4" x14ac:dyDescent="0.35">
      <c r="C15414" s="3" t="s">
        <v>3691</v>
      </c>
      <c r="D15414" s="26">
        <v>0</v>
      </c>
    </row>
    <row r="15415" spans="3:4" x14ac:dyDescent="0.35">
      <c r="C15415" s="3" t="s">
        <v>4486</v>
      </c>
      <c r="D15415" s="26">
        <v>0</v>
      </c>
    </row>
    <row r="15416" spans="3:4" x14ac:dyDescent="0.35">
      <c r="C15416" s="3" t="s">
        <v>3692</v>
      </c>
      <c r="D15416" s="26">
        <v>0</v>
      </c>
    </row>
    <row r="15417" spans="3:4" x14ac:dyDescent="0.35">
      <c r="C15417" s="3" t="s">
        <v>4488</v>
      </c>
      <c r="D15417" s="26">
        <v>0</v>
      </c>
    </row>
    <row r="15418" spans="3:4" x14ac:dyDescent="0.35">
      <c r="C15418" s="3" t="s">
        <v>3693</v>
      </c>
      <c r="D15418" s="26">
        <v>0</v>
      </c>
    </row>
    <row r="15419" spans="3:4" x14ac:dyDescent="0.35">
      <c r="C15419" s="3" t="s">
        <v>4490</v>
      </c>
      <c r="D15419" s="26">
        <v>0</v>
      </c>
    </row>
    <row r="15420" spans="3:4" x14ac:dyDescent="0.35">
      <c r="C15420" s="3" t="s">
        <v>3694</v>
      </c>
      <c r="D15420" s="26">
        <v>0</v>
      </c>
    </row>
    <row r="15421" spans="3:4" x14ac:dyDescent="0.35">
      <c r="C15421" s="3" t="s">
        <v>4492</v>
      </c>
      <c r="D15421" s="26">
        <v>0</v>
      </c>
    </row>
    <row r="15422" spans="3:4" x14ac:dyDescent="0.35">
      <c r="C15422" s="3" t="s">
        <v>3695</v>
      </c>
      <c r="D15422" s="26">
        <v>0</v>
      </c>
    </row>
    <row r="15423" spans="3:4" x14ac:dyDescent="0.35">
      <c r="C15423" s="3" t="s">
        <v>4494</v>
      </c>
      <c r="D15423" s="26">
        <v>0</v>
      </c>
    </row>
    <row r="15424" spans="3:4" x14ac:dyDescent="0.35">
      <c r="C15424" s="3" t="s">
        <v>3696</v>
      </c>
      <c r="D15424" s="26">
        <v>0</v>
      </c>
    </row>
    <row r="15425" spans="3:4" x14ac:dyDescent="0.35">
      <c r="C15425" s="3" t="s">
        <v>4496</v>
      </c>
      <c r="D15425" s="26">
        <v>0</v>
      </c>
    </row>
    <row r="15426" spans="3:4" x14ac:dyDescent="0.35">
      <c r="C15426" s="3" t="s">
        <v>3697</v>
      </c>
      <c r="D15426" s="26">
        <v>0</v>
      </c>
    </row>
    <row r="15427" spans="3:4" x14ac:dyDescent="0.35">
      <c r="C15427" s="3" t="s">
        <v>4498</v>
      </c>
      <c r="D15427" s="26">
        <v>0</v>
      </c>
    </row>
    <row r="15428" spans="3:4" x14ac:dyDescent="0.35">
      <c r="C15428" s="3" t="s">
        <v>3698</v>
      </c>
      <c r="D15428" s="26">
        <v>0</v>
      </c>
    </row>
    <row r="15429" spans="3:4" x14ac:dyDescent="0.35">
      <c r="C15429" s="3" t="s">
        <v>4500</v>
      </c>
      <c r="D15429" s="26">
        <v>0</v>
      </c>
    </row>
    <row r="15430" spans="3:4" x14ac:dyDescent="0.35">
      <c r="C15430" s="3" t="s">
        <v>3699</v>
      </c>
      <c r="D15430" s="26">
        <v>0</v>
      </c>
    </row>
    <row r="15431" spans="3:4" x14ac:dyDescent="0.35">
      <c r="C15431" s="3" t="s">
        <v>4502</v>
      </c>
      <c r="D15431" s="26">
        <v>0</v>
      </c>
    </row>
    <row r="15432" spans="3:4" x14ac:dyDescent="0.35">
      <c r="C15432" s="3" t="s">
        <v>3700</v>
      </c>
      <c r="D15432" s="26">
        <v>0</v>
      </c>
    </row>
    <row r="15433" spans="3:4" x14ac:dyDescent="0.35">
      <c r="C15433" s="3" t="s">
        <v>4504</v>
      </c>
      <c r="D15433" s="26">
        <v>0</v>
      </c>
    </row>
    <row r="15434" spans="3:4" x14ac:dyDescent="0.35">
      <c r="C15434" s="3" t="s">
        <v>3701</v>
      </c>
      <c r="D15434" s="26">
        <v>0</v>
      </c>
    </row>
    <row r="15435" spans="3:4" x14ac:dyDescent="0.35">
      <c r="C15435" s="3" t="s">
        <v>4506</v>
      </c>
      <c r="D15435" s="26">
        <v>0</v>
      </c>
    </row>
    <row r="15436" spans="3:4" x14ac:dyDescent="0.35">
      <c r="C15436" s="3" t="s">
        <v>3702</v>
      </c>
      <c r="D15436" s="26">
        <v>0</v>
      </c>
    </row>
    <row r="15437" spans="3:4" x14ac:dyDescent="0.35">
      <c r="C15437" s="3" t="s">
        <v>4508</v>
      </c>
      <c r="D15437" s="26">
        <v>0</v>
      </c>
    </row>
    <row r="15438" spans="3:4" x14ac:dyDescent="0.35">
      <c r="C15438" s="3" t="s">
        <v>3703</v>
      </c>
      <c r="D15438" s="26">
        <v>0</v>
      </c>
    </row>
    <row r="15439" spans="3:4" x14ac:dyDescent="0.35">
      <c r="C15439" s="3" t="s">
        <v>4510</v>
      </c>
      <c r="D15439" s="26">
        <v>0</v>
      </c>
    </row>
    <row r="15440" spans="3:4" x14ac:dyDescent="0.35">
      <c r="C15440" s="3" t="s">
        <v>3704</v>
      </c>
      <c r="D15440" s="26">
        <v>0</v>
      </c>
    </row>
    <row r="15441" spans="3:4" x14ac:dyDescent="0.35">
      <c r="C15441" s="3" t="s">
        <v>4512</v>
      </c>
      <c r="D15441" s="26">
        <v>0</v>
      </c>
    </row>
    <row r="15442" spans="3:4" x14ac:dyDescent="0.35">
      <c r="C15442" s="3" t="s">
        <v>3705</v>
      </c>
      <c r="D15442" s="26">
        <v>0</v>
      </c>
    </row>
    <row r="15443" spans="3:4" x14ac:dyDescent="0.35">
      <c r="C15443" s="3" t="s">
        <v>4514</v>
      </c>
      <c r="D15443" s="26">
        <v>0</v>
      </c>
    </row>
    <row r="15444" spans="3:4" x14ac:dyDescent="0.35">
      <c r="C15444" s="3" t="s">
        <v>3706</v>
      </c>
      <c r="D15444" s="26">
        <v>0</v>
      </c>
    </row>
    <row r="15445" spans="3:4" x14ac:dyDescent="0.35">
      <c r="C15445" s="3" t="s">
        <v>4516</v>
      </c>
      <c r="D15445" s="26">
        <v>0</v>
      </c>
    </row>
    <row r="15446" spans="3:4" x14ac:dyDescent="0.35">
      <c r="C15446" s="3" t="s">
        <v>3707</v>
      </c>
      <c r="D15446" s="26">
        <v>0</v>
      </c>
    </row>
    <row r="15447" spans="3:4" x14ac:dyDescent="0.35">
      <c r="C15447" s="3" t="s">
        <v>4518</v>
      </c>
      <c r="D15447" s="26">
        <v>0</v>
      </c>
    </row>
    <row r="15448" spans="3:4" x14ac:dyDescent="0.35">
      <c r="C15448" s="3" t="s">
        <v>3708</v>
      </c>
      <c r="D15448" s="26">
        <v>0</v>
      </c>
    </row>
    <row r="15449" spans="3:4" x14ac:dyDescent="0.35">
      <c r="C15449" s="3" t="s">
        <v>4520</v>
      </c>
      <c r="D15449" s="26">
        <v>0</v>
      </c>
    </row>
    <row r="15450" spans="3:4" x14ac:dyDescent="0.35">
      <c r="C15450" s="3" t="s">
        <v>3709</v>
      </c>
      <c r="D15450" s="26">
        <v>0</v>
      </c>
    </row>
    <row r="15451" spans="3:4" x14ac:dyDescent="0.35">
      <c r="C15451" s="3" t="s">
        <v>4522</v>
      </c>
      <c r="D15451" s="26">
        <v>0</v>
      </c>
    </row>
    <row r="15452" spans="3:4" x14ac:dyDescent="0.35">
      <c r="C15452" s="3" t="s">
        <v>3710</v>
      </c>
      <c r="D15452" s="26">
        <v>0</v>
      </c>
    </row>
    <row r="15453" spans="3:4" x14ac:dyDescent="0.35">
      <c r="C15453" s="3" t="s">
        <v>4524</v>
      </c>
      <c r="D15453" s="26">
        <v>0</v>
      </c>
    </row>
    <row r="15454" spans="3:4" x14ac:dyDescent="0.35">
      <c r="C15454" s="3" t="s">
        <v>3711</v>
      </c>
      <c r="D15454" s="26">
        <v>0</v>
      </c>
    </row>
    <row r="15455" spans="3:4" x14ac:dyDescent="0.35">
      <c r="C15455" s="3" t="s">
        <v>4526</v>
      </c>
      <c r="D15455" s="26">
        <v>0</v>
      </c>
    </row>
    <row r="15456" spans="3:4" x14ac:dyDescent="0.35">
      <c r="C15456" s="3" t="s">
        <v>3712</v>
      </c>
      <c r="D15456" s="26">
        <v>0</v>
      </c>
    </row>
    <row r="15457" spans="3:4" x14ac:dyDescent="0.35">
      <c r="C15457" s="3" t="s">
        <v>4528</v>
      </c>
      <c r="D15457" s="26">
        <v>0</v>
      </c>
    </row>
    <row r="15458" spans="3:4" x14ac:dyDescent="0.35">
      <c r="C15458" s="3" t="s">
        <v>3713</v>
      </c>
      <c r="D15458" s="26">
        <v>0</v>
      </c>
    </row>
    <row r="15459" spans="3:4" x14ac:dyDescent="0.35">
      <c r="C15459" s="3" t="s">
        <v>4530</v>
      </c>
      <c r="D15459" s="26">
        <v>0</v>
      </c>
    </row>
    <row r="15460" spans="3:4" x14ac:dyDescent="0.35">
      <c r="C15460" s="3" t="s">
        <v>3714</v>
      </c>
      <c r="D15460" s="26">
        <v>0</v>
      </c>
    </row>
    <row r="15461" spans="3:4" x14ac:dyDescent="0.35">
      <c r="C15461" s="3" t="s">
        <v>4532</v>
      </c>
      <c r="D15461" s="26">
        <v>0</v>
      </c>
    </row>
    <row r="15462" spans="3:4" x14ac:dyDescent="0.35">
      <c r="C15462" s="3" t="s">
        <v>3715</v>
      </c>
      <c r="D15462" s="26">
        <v>0</v>
      </c>
    </row>
    <row r="15463" spans="3:4" x14ac:dyDescent="0.35">
      <c r="C15463" s="3" t="s">
        <v>4534</v>
      </c>
      <c r="D15463" s="26">
        <v>0</v>
      </c>
    </row>
    <row r="15464" spans="3:4" x14ac:dyDescent="0.35">
      <c r="C15464" s="3" t="s">
        <v>3716</v>
      </c>
      <c r="D15464" s="26">
        <v>0</v>
      </c>
    </row>
    <row r="15465" spans="3:4" x14ac:dyDescent="0.35">
      <c r="C15465" s="3" t="s">
        <v>4536</v>
      </c>
      <c r="D15465" s="26">
        <v>0</v>
      </c>
    </row>
    <row r="15466" spans="3:4" x14ac:dyDescent="0.35">
      <c r="C15466" s="3" t="s">
        <v>3717</v>
      </c>
      <c r="D15466" s="26">
        <v>0</v>
      </c>
    </row>
    <row r="15467" spans="3:4" x14ac:dyDescent="0.35">
      <c r="C15467" s="3" t="s">
        <v>4538</v>
      </c>
      <c r="D15467" s="26">
        <v>0</v>
      </c>
    </row>
    <row r="15468" spans="3:4" x14ac:dyDescent="0.35">
      <c r="C15468" s="3" t="s">
        <v>3718</v>
      </c>
      <c r="D15468" s="26">
        <v>0</v>
      </c>
    </row>
    <row r="15469" spans="3:4" x14ac:dyDescent="0.35">
      <c r="C15469" s="3" t="s">
        <v>4540</v>
      </c>
      <c r="D15469" s="26">
        <v>0</v>
      </c>
    </row>
    <row r="15470" spans="3:4" x14ac:dyDescent="0.35">
      <c r="C15470" s="3" t="s">
        <v>3719</v>
      </c>
      <c r="D15470" s="26">
        <v>0</v>
      </c>
    </row>
    <row r="15471" spans="3:4" x14ac:dyDescent="0.35">
      <c r="C15471" s="3" t="s">
        <v>4542</v>
      </c>
      <c r="D15471" s="26">
        <v>0</v>
      </c>
    </row>
    <row r="15472" spans="3:4" x14ac:dyDescent="0.35">
      <c r="C15472" s="3" t="s">
        <v>3720</v>
      </c>
      <c r="D15472" s="26">
        <v>0</v>
      </c>
    </row>
    <row r="15473" spans="3:4" x14ac:dyDescent="0.35">
      <c r="C15473" s="3" t="s">
        <v>4544</v>
      </c>
      <c r="D15473" s="26">
        <v>0</v>
      </c>
    </row>
    <row r="15474" spans="3:4" x14ac:dyDescent="0.35">
      <c r="C15474" s="3" t="s">
        <v>3721</v>
      </c>
      <c r="D15474" s="26">
        <v>0</v>
      </c>
    </row>
    <row r="15475" spans="3:4" x14ac:dyDescent="0.35">
      <c r="C15475" s="3" t="s">
        <v>4546</v>
      </c>
      <c r="D15475" s="26">
        <v>0</v>
      </c>
    </row>
    <row r="15476" spans="3:4" x14ac:dyDescent="0.35">
      <c r="C15476" s="3" t="s">
        <v>3722</v>
      </c>
      <c r="D15476" s="26">
        <v>0</v>
      </c>
    </row>
    <row r="15477" spans="3:4" x14ac:dyDescent="0.35">
      <c r="C15477" s="3" t="s">
        <v>4548</v>
      </c>
      <c r="D15477" s="26">
        <v>0</v>
      </c>
    </row>
    <row r="15478" spans="3:4" x14ac:dyDescent="0.35">
      <c r="C15478" s="3" t="s">
        <v>3723</v>
      </c>
      <c r="D15478" s="26">
        <v>0</v>
      </c>
    </row>
    <row r="15479" spans="3:4" x14ac:dyDescent="0.35">
      <c r="C15479" s="3" t="s">
        <v>4550</v>
      </c>
      <c r="D15479" s="26">
        <v>0</v>
      </c>
    </row>
    <row r="15480" spans="3:4" x14ac:dyDescent="0.35">
      <c r="C15480" s="3" t="s">
        <v>3724</v>
      </c>
      <c r="D15480" s="26">
        <v>0</v>
      </c>
    </row>
    <row r="15481" spans="3:4" x14ac:dyDescent="0.35">
      <c r="C15481" s="3" t="s">
        <v>4552</v>
      </c>
      <c r="D15481" s="26">
        <v>0</v>
      </c>
    </row>
    <row r="15482" spans="3:4" x14ac:dyDescent="0.35">
      <c r="C15482" s="3" t="s">
        <v>3725</v>
      </c>
      <c r="D15482" s="26">
        <v>0</v>
      </c>
    </row>
    <row r="15483" spans="3:4" x14ac:dyDescent="0.35">
      <c r="C15483" s="3" t="s">
        <v>4554</v>
      </c>
      <c r="D15483" s="26">
        <v>0</v>
      </c>
    </row>
    <row r="15484" spans="3:4" x14ac:dyDescent="0.35">
      <c r="C15484" s="3" t="s">
        <v>3726</v>
      </c>
      <c r="D15484" s="26">
        <v>0</v>
      </c>
    </row>
    <row r="15485" spans="3:4" x14ac:dyDescent="0.35">
      <c r="C15485" s="3" t="s">
        <v>2891</v>
      </c>
      <c r="D15485" s="26">
        <v>0</v>
      </c>
    </row>
    <row r="15486" spans="3:4" x14ac:dyDescent="0.35">
      <c r="C15486" s="3" t="s">
        <v>3727</v>
      </c>
      <c r="D15486" s="26">
        <v>0</v>
      </c>
    </row>
    <row r="15487" spans="3:4" x14ac:dyDescent="0.35">
      <c r="C15487" s="3" t="s">
        <v>4558</v>
      </c>
      <c r="D15487" s="26">
        <v>0</v>
      </c>
    </row>
    <row r="15488" spans="3:4" x14ac:dyDescent="0.35">
      <c r="C15488" s="3" t="s">
        <v>3728</v>
      </c>
      <c r="D15488" s="26">
        <v>0</v>
      </c>
    </row>
    <row r="15489" spans="3:4" x14ac:dyDescent="0.35">
      <c r="C15489" s="3" t="s">
        <v>4560</v>
      </c>
      <c r="D15489" s="26">
        <v>0</v>
      </c>
    </row>
    <row r="15490" spans="3:4" x14ac:dyDescent="0.35">
      <c r="C15490" s="3" t="s">
        <v>3729</v>
      </c>
      <c r="D15490" s="26">
        <v>0</v>
      </c>
    </row>
    <row r="15491" spans="3:4" x14ac:dyDescent="0.35">
      <c r="C15491" s="3" t="s">
        <v>4562</v>
      </c>
      <c r="D15491" s="26">
        <v>0</v>
      </c>
    </row>
    <row r="15492" spans="3:4" x14ac:dyDescent="0.35">
      <c r="C15492" s="3" t="s">
        <v>3730</v>
      </c>
      <c r="D15492" s="26">
        <v>0</v>
      </c>
    </row>
    <row r="15493" spans="3:4" x14ac:dyDescent="0.35">
      <c r="C15493" s="3" t="s">
        <v>4564</v>
      </c>
      <c r="D15493" s="26">
        <v>0</v>
      </c>
    </row>
    <row r="15494" spans="3:4" x14ac:dyDescent="0.35">
      <c r="C15494" s="3" t="s">
        <v>3731</v>
      </c>
      <c r="D15494" s="26">
        <v>0</v>
      </c>
    </row>
    <row r="15495" spans="3:4" x14ac:dyDescent="0.35">
      <c r="C15495" s="3" t="s">
        <v>2892</v>
      </c>
      <c r="D15495" s="26">
        <v>0</v>
      </c>
    </row>
    <row r="15496" spans="3:4" x14ac:dyDescent="0.35">
      <c r="C15496" s="3" t="s">
        <v>3732</v>
      </c>
      <c r="D15496" s="26">
        <v>0</v>
      </c>
    </row>
    <row r="15497" spans="3:4" x14ac:dyDescent="0.35">
      <c r="C15497" s="3" t="s">
        <v>4568</v>
      </c>
      <c r="D15497" s="26">
        <v>0</v>
      </c>
    </row>
    <row r="15498" spans="3:4" x14ac:dyDescent="0.35">
      <c r="C15498" s="3" t="s">
        <v>3733</v>
      </c>
      <c r="D15498" s="26">
        <v>0</v>
      </c>
    </row>
    <row r="15499" spans="3:4" x14ac:dyDescent="0.35">
      <c r="C15499" s="3" t="s">
        <v>4570</v>
      </c>
      <c r="D15499" s="26">
        <v>0</v>
      </c>
    </row>
    <row r="15500" spans="3:4" x14ac:dyDescent="0.35">
      <c r="C15500" s="3" t="s">
        <v>3734</v>
      </c>
      <c r="D15500" s="26">
        <v>0</v>
      </c>
    </row>
    <row r="15501" spans="3:4" x14ac:dyDescent="0.35">
      <c r="C15501" s="3" t="s">
        <v>4572</v>
      </c>
      <c r="D15501" s="26">
        <v>0</v>
      </c>
    </row>
    <row r="15502" spans="3:4" x14ac:dyDescent="0.35">
      <c r="C15502" s="3" t="s">
        <v>3735</v>
      </c>
      <c r="D15502" s="26">
        <v>0</v>
      </c>
    </row>
    <row r="15503" spans="3:4" x14ac:dyDescent="0.35">
      <c r="C15503" s="3" t="s">
        <v>2893</v>
      </c>
      <c r="D15503" s="26">
        <v>0</v>
      </c>
    </row>
    <row r="15504" spans="3:4" x14ac:dyDescent="0.35">
      <c r="C15504" s="3" t="s">
        <v>3736</v>
      </c>
      <c r="D15504" s="26">
        <v>0</v>
      </c>
    </row>
    <row r="15505" spans="3:4" x14ac:dyDescent="0.35">
      <c r="C15505" s="3" t="s">
        <v>4576</v>
      </c>
      <c r="D15505" s="26">
        <v>0</v>
      </c>
    </row>
    <row r="15506" spans="3:4" x14ac:dyDescent="0.35">
      <c r="C15506" s="3" t="s">
        <v>3737</v>
      </c>
      <c r="D15506" s="26">
        <v>0</v>
      </c>
    </row>
    <row r="15507" spans="3:4" x14ac:dyDescent="0.35">
      <c r="C15507" s="3" t="s">
        <v>4578</v>
      </c>
      <c r="D15507" s="26">
        <v>0</v>
      </c>
    </row>
    <row r="15508" spans="3:4" x14ac:dyDescent="0.35">
      <c r="C15508" s="3" t="s">
        <v>3738</v>
      </c>
      <c r="D15508" s="26">
        <v>0</v>
      </c>
    </row>
    <row r="15509" spans="3:4" x14ac:dyDescent="0.35">
      <c r="C15509" s="3" t="s">
        <v>4580</v>
      </c>
      <c r="D15509" s="26">
        <v>0</v>
      </c>
    </row>
    <row r="15510" spans="3:4" x14ac:dyDescent="0.35">
      <c r="C15510" s="3" t="s">
        <v>3739</v>
      </c>
      <c r="D15510" s="26">
        <v>0</v>
      </c>
    </row>
    <row r="15511" spans="3:4" x14ac:dyDescent="0.35">
      <c r="C15511" s="3" t="s">
        <v>4582</v>
      </c>
      <c r="D15511" s="26">
        <v>0</v>
      </c>
    </row>
    <row r="15512" spans="3:4" x14ac:dyDescent="0.35">
      <c r="C15512" s="3" t="s">
        <v>3740</v>
      </c>
      <c r="D15512" s="26">
        <v>0</v>
      </c>
    </row>
    <row r="15513" spans="3:4" x14ac:dyDescent="0.35">
      <c r="C15513" s="3" t="s">
        <v>4584</v>
      </c>
      <c r="D15513" s="26">
        <v>0</v>
      </c>
    </row>
    <row r="15514" spans="3:4" x14ac:dyDescent="0.35">
      <c r="C15514" s="3" t="s">
        <v>3741</v>
      </c>
      <c r="D15514" s="26">
        <v>0</v>
      </c>
    </row>
    <row r="15515" spans="3:4" x14ac:dyDescent="0.35">
      <c r="C15515" s="3" t="s">
        <v>4586</v>
      </c>
      <c r="D15515" s="26">
        <v>0</v>
      </c>
    </row>
    <row r="15516" spans="3:4" x14ac:dyDescent="0.35">
      <c r="C15516" s="3" t="s">
        <v>3742</v>
      </c>
      <c r="D15516" s="26">
        <v>0</v>
      </c>
    </row>
    <row r="15517" spans="3:4" x14ac:dyDescent="0.35">
      <c r="C15517" s="3" t="s">
        <v>4588</v>
      </c>
      <c r="D15517" s="26">
        <v>0</v>
      </c>
    </row>
    <row r="15518" spans="3:4" x14ac:dyDescent="0.35">
      <c r="C15518" s="3" t="s">
        <v>3743</v>
      </c>
      <c r="D15518" s="26">
        <v>0</v>
      </c>
    </row>
    <row r="15519" spans="3:4" x14ac:dyDescent="0.35">
      <c r="C15519" s="3" t="s">
        <v>4590</v>
      </c>
      <c r="D15519" s="26">
        <v>0</v>
      </c>
    </row>
    <row r="15520" spans="3:4" x14ac:dyDescent="0.35">
      <c r="C15520" s="3" t="s">
        <v>3744</v>
      </c>
      <c r="D15520" s="26">
        <v>0</v>
      </c>
    </row>
    <row r="15521" spans="3:4" x14ac:dyDescent="0.35">
      <c r="C15521" s="3" t="s">
        <v>4592</v>
      </c>
      <c r="D15521" s="26">
        <v>0</v>
      </c>
    </row>
    <row r="15522" spans="3:4" x14ac:dyDescent="0.35">
      <c r="C15522" s="3" t="s">
        <v>3745</v>
      </c>
      <c r="D15522" s="26">
        <v>0</v>
      </c>
    </row>
    <row r="15523" spans="3:4" x14ac:dyDescent="0.35">
      <c r="C15523" s="3" t="s">
        <v>2895</v>
      </c>
      <c r="D15523" s="26">
        <v>0</v>
      </c>
    </row>
    <row r="15524" spans="3:4" x14ac:dyDescent="0.35">
      <c r="C15524" s="3" t="s">
        <v>3746</v>
      </c>
      <c r="D15524" s="26">
        <v>0</v>
      </c>
    </row>
    <row r="15525" spans="3:4" x14ac:dyDescent="0.35">
      <c r="C15525" s="3" t="s">
        <v>4596</v>
      </c>
      <c r="D15525" s="26">
        <v>0</v>
      </c>
    </row>
    <row r="15526" spans="3:4" x14ac:dyDescent="0.35">
      <c r="C15526" s="3" t="s">
        <v>3747</v>
      </c>
      <c r="D15526" s="26">
        <v>0</v>
      </c>
    </row>
    <row r="15527" spans="3:4" x14ac:dyDescent="0.35">
      <c r="C15527" s="3" t="s">
        <v>4598</v>
      </c>
      <c r="D15527" s="26">
        <v>0</v>
      </c>
    </row>
    <row r="15528" spans="3:4" x14ac:dyDescent="0.35">
      <c r="C15528" s="3" t="s">
        <v>3748</v>
      </c>
      <c r="D15528" s="26">
        <v>0</v>
      </c>
    </row>
    <row r="15529" spans="3:4" x14ac:dyDescent="0.35">
      <c r="C15529" s="3" t="s">
        <v>4600</v>
      </c>
      <c r="D15529" s="26">
        <v>0</v>
      </c>
    </row>
    <row r="15530" spans="3:4" x14ac:dyDescent="0.35">
      <c r="C15530" s="3" t="s">
        <v>3749</v>
      </c>
      <c r="D15530" s="26">
        <v>0</v>
      </c>
    </row>
    <row r="15531" spans="3:4" x14ac:dyDescent="0.35">
      <c r="C15531" s="3" t="s">
        <v>4602</v>
      </c>
      <c r="D15531" s="26">
        <v>0</v>
      </c>
    </row>
    <row r="15532" spans="3:4" x14ac:dyDescent="0.35">
      <c r="C15532" s="3" t="s">
        <v>3750</v>
      </c>
      <c r="D15532" s="26">
        <v>0</v>
      </c>
    </row>
    <row r="15533" spans="3:4" x14ac:dyDescent="0.35">
      <c r="C15533" s="3" t="s">
        <v>4604</v>
      </c>
      <c r="D15533" s="26">
        <v>0</v>
      </c>
    </row>
    <row r="15534" spans="3:4" x14ac:dyDescent="0.35">
      <c r="C15534" s="3" t="s">
        <v>3751</v>
      </c>
      <c r="D15534" s="26">
        <v>0</v>
      </c>
    </row>
    <row r="15535" spans="3:4" x14ac:dyDescent="0.35">
      <c r="C15535" s="3" t="s">
        <v>4606</v>
      </c>
      <c r="D15535" s="26">
        <v>0</v>
      </c>
    </row>
    <row r="15536" spans="3:4" x14ac:dyDescent="0.35">
      <c r="C15536" s="3" t="s">
        <v>3752</v>
      </c>
      <c r="D15536" s="26">
        <v>0</v>
      </c>
    </row>
    <row r="15537" spans="3:4" x14ac:dyDescent="0.35">
      <c r="C15537" s="3" t="s">
        <v>4608</v>
      </c>
      <c r="D15537" s="26">
        <v>0</v>
      </c>
    </row>
    <row r="15538" spans="3:4" x14ac:dyDescent="0.35">
      <c r="C15538" s="3" t="s">
        <v>3753</v>
      </c>
      <c r="D15538" s="26">
        <v>0</v>
      </c>
    </row>
    <row r="15539" spans="3:4" x14ac:dyDescent="0.35">
      <c r="C15539" s="3" t="s">
        <v>4610</v>
      </c>
      <c r="D15539" s="26">
        <v>0</v>
      </c>
    </row>
    <row r="15540" spans="3:4" x14ac:dyDescent="0.35">
      <c r="C15540" s="3" t="s">
        <v>2887</v>
      </c>
      <c r="D15540" s="26">
        <v>0</v>
      </c>
    </row>
    <row r="15541" spans="3:4" x14ac:dyDescent="0.35">
      <c r="C15541" s="3" t="s">
        <v>4612</v>
      </c>
      <c r="D15541" s="26">
        <v>0</v>
      </c>
    </row>
    <row r="15542" spans="3:4" x14ac:dyDescent="0.35">
      <c r="C15542" s="3" t="s">
        <v>3755</v>
      </c>
      <c r="D15542" s="26">
        <v>0</v>
      </c>
    </row>
    <row r="15543" spans="3:4" x14ac:dyDescent="0.35">
      <c r="C15543" s="3" t="s">
        <v>4614</v>
      </c>
      <c r="D15543" s="26">
        <v>0</v>
      </c>
    </row>
    <row r="15544" spans="3:4" x14ac:dyDescent="0.35">
      <c r="C15544" s="3" t="s">
        <v>3756</v>
      </c>
      <c r="D15544" s="26">
        <v>0</v>
      </c>
    </row>
    <row r="15545" spans="3:4" x14ac:dyDescent="0.35">
      <c r="C15545" s="3" t="s">
        <v>4616</v>
      </c>
      <c r="D15545" s="26">
        <v>0</v>
      </c>
    </row>
    <row r="15546" spans="3:4" x14ac:dyDescent="0.35">
      <c r="C15546" s="3" t="s">
        <v>3757</v>
      </c>
      <c r="D15546" s="26">
        <v>0</v>
      </c>
    </row>
    <row r="15547" spans="3:4" x14ac:dyDescent="0.35">
      <c r="C15547" s="3" t="s">
        <v>4618</v>
      </c>
      <c r="D15547" s="26">
        <v>0</v>
      </c>
    </row>
    <row r="15548" spans="3:4" x14ac:dyDescent="0.35">
      <c r="C15548" s="3" t="s">
        <v>3758</v>
      </c>
      <c r="D15548" s="26">
        <v>0</v>
      </c>
    </row>
    <row r="15549" spans="3:4" x14ac:dyDescent="0.35">
      <c r="C15549" s="3" t="s">
        <v>4620</v>
      </c>
      <c r="D15549" s="26">
        <v>0</v>
      </c>
    </row>
    <row r="15550" spans="3:4" x14ac:dyDescent="0.35">
      <c r="C15550" s="3" t="s">
        <v>3759</v>
      </c>
      <c r="D15550" s="26">
        <v>0</v>
      </c>
    </row>
    <row r="15551" spans="3:4" x14ac:dyDescent="0.35">
      <c r="C15551" s="3" t="s">
        <v>4622</v>
      </c>
      <c r="D15551" s="26">
        <v>0</v>
      </c>
    </row>
    <row r="15552" spans="3:4" x14ac:dyDescent="0.35">
      <c r="C15552" s="3" t="s">
        <v>3760</v>
      </c>
      <c r="D15552" s="26">
        <v>0</v>
      </c>
    </row>
    <row r="15553" spans="3:4" x14ac:dyDescent="0.35">
      <c r="C15553" s="3" t="s">
        <v>4624</v>
      </c>
      <c r="D15553" s="26">
        <v>0</v>
      </c>
    </row>
    <row r="15554" spans="3:4" x14ac:dyDescent="0.35">
      <c r="C15554" s="3" t="s">
        <v>3761</v>
      </c>
      <c r="D15554" s="26">
        <v>0</v>
      </c>
    </row>
    <row r="15555" spans="3:4" x14ac:dyDescent="0.35">
      <c r="C15555" s="3" t="s">
        <v>4626</v>
      </c>
      <c r="D15555" s="26">
        <v>0</v>
      </c>
    </row>
    <row r="15556" spans="3:4" x14ac:dyDescent="0.35">
      <c r="C15556" s="3" t="s">
        <v>3762</v>
      </c>
      <c r="D15556" s="26">
        <v>0</v>
      </c>
    </row>
    <row r="15557" spans="3:4" x14ac:dyDescent="0.35">
      <c r="C15557" s="3" t="s">
        <v>4628</v>
      </c>
      <c r="D15557" s="26">
        <v>0</v>
      </c>
    </row>
    <row r="15558" spans="3:4" x14ac:dyDescent="0.35">
      <c r="C15558" s="3" t="s">
        <v>3763</v>
      </c>
      <c r="D15558" s="26">
        <v>0</v>
      </c>
    </row>
    <row r="15559" spans="3:4" x14ac:dyDescent="0.35">
      <c r="C15559" s="3" t="s">
        <v>4630</v>
      </c>
      <c r="D15559" s="26">
        <v>0</v>
      </c>
    </row>
    <row r="15560" spans="3:4" x14ac:dyDescent="0.35">
      <c r="C15560" s="3" t="s">
        <v>3764</v>
      </c>
      <c r="D15560" s="26">
        <v>0</v>
      </c>
    </row>
    <row r="15561" spans="3:4" x14ac:dyDescent="0.35">
      <c r="C15561" s="3" t="s">
        <v>4632</v>
      </c>
      <c r="D15561" s="26">
        <v>0</v>
      </c>
    </row>
    <row r="15562" spans="3:4" x14ac:dyDescent="0.35">
      <c r="C15562" s="3" t="s">
        <v>3765</v>
      </c>
      <c r="D15562" s="26">
        <v>0</v>
      </c>
    </row>
    <row r="15563" spans="3:4" x14ac:dyDescent="0.35">
      <c r="C15563" s="3" t="s">
        <v>4634</v>
      </c>
      <c r="D15563" s="26">
        <v>0</v>
      </c>
    </row>
    <row r="15564" spans="3:4" x14ac:dyDescent="0.35">
      <c r="C15564" s="3" t="s">
        <v>3766</v>
      </c>
      <c r="D15564" s="26">
        <v>0</v>
      </c>
    </row>
    <row r="15565" spans="3:4" x14ac:dyDescent="0.35">
      <c r="C15565" s="3" t="s">
        <v>4636</v>
      </c>
      <c r="D15565" s="26">
        <v>0</v>
      </c>
    </row>
    <row r="15566" spans="3:4" x14ac:dyDescent="0.35">
      <c r="C15566" s="3" t="s">
        <v>3767</v>
      </c>
      <c r="D15566" s="26">
        <v>0</v>
      </c>
    </row>
    <row r="15567" spans="3:4" x14ac:dyDescent="0.35">
      <c r="C15567" s="3" t="s">
        <v>2896</v>
      </c>
      <c r="D15567" s="26">
        <v>0</v>
      </c>
    </row>
    <row r="15568" spans="3:4" x14ac:dyDescent="0.35">
      <c r="C15568" s="3" t="s">
        <v>3768</v>
      </c>
      <c r="D15568" s="26">
        <v>0</v>
      </c>
    </row>
    <row r="15569" spans="3:4" x14ac:dyDescent="0.35">
      <c r="C15569" s="3" t="s">
        <v>4640</v>
      </c>
      <c r="D15569" s="26">
        <v>0</v>
      </c>
    </row>
    <row r="15570" spans="3:4" x14ac:dyDescent="0.35">
      <c r="C15570" s="3" t="s">
        <v>3769</v>
      </c>
      <c r="D15570" s="26">
        <v>0</v>
      </c>
    </row>
    <row r="15571" spans="3:4" x14ac:dyDescent="0.35">
      <c r="C15571" s="3" t="s">
        <v>4642</v>
      </c>
      <c r="D15571" s="26">
        <v>0</v>
      </c>
    </row>
    <row r="15572" spans="3:4" x14ac:dyDescent="0.35">
      <c r="C15572" s="3" t="s">
        <v>3770</v>
      </c>
      <c r="D15572" s="26">
        <v>0</v>
      </c>
    </row>
    <row r="15573" spans="3:4" x14ac:dyDescent="0.35">
      <c r="C15573" s="3" t="s">
        <v>4644</v>
      </c>
      <c r="D15573" s="26">
        <v>0</v>
      </c>
    </row>
    <row r="15574" spans="3:4" x14ac:dyDescent="0.35">
      <c r="C15574" s="3" t="s">
        <v>3771</v>
      </c>
      <c r="D15574" s="26">
        <v>0</v>
      </c>
    </row>
    <row r="15575" spans="3:4" x14ac:dyDescent="0.35">
      <c r="C15575" s="3" t="s">
        <v>4646</v>
      </c>
      <c r="D15575" s="26">
        <v>0</v>
      </c>
    </row>
    <row r="15576" spans="3:4" x14ac:dyDescent="0.35">
      <c r="C15576" s="3" t="s">
        <v>3772</v>
      </c>
      <c r="D15576" s="26">
        <v>0</v>
      </c>
    </row>
    <row r="15577" spans="3:4" x14ac:dyDescent="0.35">
      <c r="C15577" s="3" t="s">
        <v>4648</v>
      </c>
      <c r="D15577" s="26">
        <v>0</v>
      </c>
    </row>
    <row r="15578" spans="3:4" x14ac:dyDescent="0.35">
      <c r="C15578" s="3" t="s">
        <v>3773</v>
      </c>
      <c r="D15578" s="26">
        <v>0</v>
      </c>
    </row>
    <row r="15579" spans="3:4" x14ac:dyDescent="0.35">
      <c r="C15579" s="3" t="s">
        <v>4650</v>
      </c>
      <c r="D15579" s="26">
        <v>0</v>
      </c>
    </row>
    <row r="15580" spans="3:4" x14ac:dyDescent="0.35">
      <c r="C15580" s="3" t="s">
        <v>3774</v>
      </c>
      <c r="D15580" s="26">
        <v>0</v>
      </c>
    </row>
    <row r="15581" spans="3:4" x14ac:dyDescent="0.35">
      <c r="C15581" s="3" t="s">
        <v>4652</v>
      </c>
      <c r="D15581" s="26">
        <v>0</v>
      </c>
    </row>
    <row r="15582" spans="3:4" x14ac:dyDescent="0.35">
      <c r="C15582" s="3" t="s">
        <v>3775</v>
      </c>
      <c r="D15582" s="26">
        <v>0</v>
      </c>
    </row>
    <row r="15583" spans="3:4" x14ac:dyDescent="0.35">
      <c r="C15583" s="3" t="s">
        <v>4654</v>
      </c>
      <c r="D15583" s="26">
        <v>0</v>
      </c>
    </row>
    <row r="15584" spans="3:4" x14ac:dyDescent="0.35">
      <c r="C15584" s="3" t="s">
        <v>3776</v>
      </c>
      <c r="D15584" s="26">
        <v>0</v>
      </c>
    </row>
    <row r="15585" spans="3:4" x14ac:dyDescent="0.35">
      <c r="C15585" s="3" t="s">
        <v>4656</v>
      </c>
      <c r="D15585" s="26">
        <v>0</v>
      </c>
    </row>
    <row r="15586" spans="3:4" x14ac:dyDescent="0.35">
      <c r="C15586" s="3" t="s">
        <v>3777</v>
      </c>
      <c r="D15586" s="26">
        <v>0</v>
      </c>
    </row>
    <row r="15587" spans="3:4" x14ac:dyDescent="0.35">
      <c r="C15587" s="3" t="s">
        <v>4658</v>
      </c>
      <c r="D15587" s="26">
        <v>0</v>
      </c>
    </row>
    <row r="15588" spans="3:4" x14ac:dyDescent="0.35">
      <c r="C15588" s="3" t="s">
        <v>3778</v>
      </c>
      <c r="D15588" s="26">
        <v>0</v>
      </c>
    </row>
    <row r="15589" spans="3:4" x14ac:dyDescent="0.35">
      <c r="C15589" s="3" t="s">
        <v>4660</v>
      </c>
      <c r="D15589" s="26">
        <v>0</v>
      </c>
    </row>
    <row r="15590" spans="3:4" x14ac:dyDescent="0.35">
      <c r="C15590" s="3" t="s">
        <v>3779</v>
      </c>
      <c r="D15590" s="26">
        <v>0</v>
      </c>
    </row>
    <row r="15591" spans="3:4" x14ac:dyDescent="0.35">
      <c r="C15591" s="3" t="s">
        <v>4662</v>
      </c>
      <c r="D15591" s="26">
        <v>0</v>
      </c>
    </row>
    <row r="15592" spans="3:4" x14ac:dyDescent="0.35">
      <c r="C15592" s="3" t="s">
        <v>3780</v>
      </c>
      <c r="D15592" s="26">
        <v>0</v>
      </c>
    </row>
    <row r="15593" spans="3:4" x14ac:dyDescent="0.35">
      <c r="C15593" s="3" t="s">
        <v>4664</v>
      </c>
      <c r="D15593" s="26">
        <v>0</v>
      </c>
    </row>
    <row r="15594" spans="3:4" x14ac:dyDescent="0.35">
      <c r="C15594" s="3" t="s">
        <v>3781</v>
      </c>
      <c r="D15594" s="26">
        <v>0</v>
      </c>
    </row>
    <row r="15595" spans="3:4" x14ac:dyDescent="0.35">
      <c r="C15595" s="3" t="s">
        <v>4666</v>
      </c>
      <c r="D15595" s="26">
        <v>0</v>
      </c>
    </row>
    <row r="15596" spans="3:4" x14ac:dyDescent="0.35">
      <c r="C15596" s="3" t="s">
        <v>3782</v>
      </c>
      <c r="D15596" s="26">
        <v>0</v>
      </c>
    </row>
    <row r="15597" spans="3:4" x14ac:dyDescent="0.35">
      <c r="C15597" s="3" t="s">
        <v>4668</v>
      </c>
      <c r="D15597" s="26">
        <v>0</v>
      </c>
    </row>
    <row r="15598" spans="3:4" x14ac:dyDescent="0.35">
      <c r="C15598" s="3" t="s">
        <v>3783</v>
      </c>
      <c r="D15598" s="26">
        <v>0</v>
      </c>
    </row>
    <row r="15599" spans="3:4" x14ac:dyDescent="0.35">
      <c r="C15599" s="3" t="s">
        <v>4670</v>
      </c>
      <c r="D15599" s="26">
        <v>0</v>
      </c>
    </row>
    <row r="15600" spans="3:4" x14ac:dyDescent="0.35">
      <c r="C15600" s="3" t="s">
        <v>3784</v>
      </c>
      <c r="D15600" s="26">
        <v>0</v>
      </c>
    </row>
    <row r="15601" spans="3:4" x14ac:dyDescent="0.35">
      <c r="C15601" s="3" t="s">
        <v>4672</v>
      </c>
      <c r="D15601" s="26">
        <v>0</v>
      </c>
    </row>
    <row r="15602" spans="3:4" x14ac:dyDescent="0.35">
      <c r="C15602" s="3" t="s">
        <v>3785</v>
      </c>
      <c r="D15602" s="26">
        <v>0</v>
      </c>
    </row>
    <row r="15603" spans="3:4" x14ac:dyDescent="0.35">
      <c r="C15603" s="3" t="s">
        <v>4674</v>
      </c>
      <c r="D15603" s="26">
        <v>0</v>
      </c>
    </row>
    <row r="15604" spans="3:4" x14ac:dyDescent="0.35">
      <c r="C15604" s="3" t="s">
        <v>3786</v>
      </c>
      <c r="D15604" s="26">
        <v>0</v>
      </c>
    </row>
    <row r="15605" spans="3:4" x14ac:dyDescent="0.35">
      <c r="C15605" s="3" t="s">
        <v>4676</v>
      </c>
      <c r="D15605" s="26">
        <v>0</v>
      </c>
    </row>
    <row r="15606" spans="3:4" x14ac:dyDescent="0.35">
      <c r="C15606" s="3" t="s">
        <v>3787</v>
      </c>
      <c r="D15606" s="26">
        <v>0</v>
      </c>
    </row>
    <row r="15607" spans="3:4" x14ac:dyDescent="0.35">
      <c r="C15607" s="3" t="s">
        <v>4678</v>
      </c>
      <c r="D15607" s="26">
        <v>0</v>
      </c>
    </row>
    <row r="15608" spans="3:4" x14ac:dyDescent="0.35">
      <c r="C15608" s="3" t="s">
        <v>3788</v>
      </c>
      <c r="D15608" s="26">
        <v>0</v>
      </c>
    </row>
    <row r="15609" spans="3:4" x14ac:dyDescent="0.35">
      <c r="C15609" s="3" t="s">
        <v>4680</v>
      </c>
      <c r="D15609" s="26">
        <v>0</v>
      </c>
    </row>
    <row r="15610" spans="3:4" x14ac:dyDescent="0.35">
      <c r="C15610" s="3" t="s">
        <v>3789</v>
      </c>
      <c r="D15610" s="26">
        <v>0</v>
      </c>
    </row>
    <row r="15611" spans="3:4" x14ac:dyDescent="0.35">
      <c r="C15611" s="3" t="s">
        <v>4682</v>
      </c>
      <c r="D15611" s="26">
        <v>0</v>
      </c>
    </row>
    <row r="15612" spans="3:4" x14ac:dyDescent="0.35">
      <c r="C15612" s="3" t="s">
        <v>3790</v>
      </c>
      <c r="D15612" s="26">
        <v>0</v>
      </c>
    </row>
    <row r="15613" spans="3:4" x14ac:dyDescent="0.35">
      <c r="C15613" s="3" t="s">
        <v>4684</v>
      </c>
      <c r="D15613" s="26">
        <v>0</v>
      </c>
    </row>
    <row r="15614" spans="3:4" x14ac:dyDescent="0.35">
      <c r="C15614" s="3" t="s">
        <v>3791</v>
      </c>
      <c r="D15614" s="26">
        <v>0</v>
      </c>
    </row>
    <row r="15615" spans="3:4" x14ac:dyDescent="0.35">
      <c r="C15615" s="3" t="s">
        <v>4686</v>
      </c>
      <c r="D15615" s="26">
        <v>0</v>
      </c>
    </row>
    <row r="15616" spans="3:4" x14ac:dyDescent="0.35">
      <c r="C15616" s="3" t="s">
        <v>3792</v>
      </c>
      <c r="D15616" s="26">
        <v>0</v>
      </c>
    </row>
    <row r="15617" spans="3:4" x14ac:dyDescent="0.35">
      <c r="C15617" s="3" t="s">
        <v>4688</v>
      </c>
      <c r="D15617" s="26">
        <v>0</v>
      </c>
    </row>
    <row r="15618" spans="3:4" x14ac:dyDescent="0.35">
      <c r="C15618" s="3" t="s">
        <v>3793</v>
      </c>
      <c r="D15618" s="26">
        <v>0</v>
      </c>
    </row>
    <row r="15619" spans="3:4" x14ac:dyDescent="0.35">
      <c r="C15619" s="3" t="s">
        <v>4690</v>
      </c>
      <c r="D15619" s="26">
        <v>0</v>
      </c>
    </row>
    <row r="15620" spans="3:4" x14ac:dyDescent="0.35">
      <c r="C15620" s="3" t="s">
        <v>3794</v>
      </c>
      <c r="D15620" s="26">
        <v>0</v>
      </c>
    </row>
    <row r="15621" spans="3:4" x14ac:dyDescent="0.35">
      <c r="C15621" s="3" t="s">
        <v>4692</v>
      </c>
      <c r="D15621" s="26">
        <v>0</v>
      </c>
    </row>
    <row r="15622" spans="3:4" x14ac:dyDescent="0.35">
      <c r="C15622" s="3" t="s">
        <v>3795</v>
      </c>
      <c r="D15622" s="26">
        <v>0</v>
      </c>
    </row>
    <row r="15623" spans="3:4" x14ac:dyDescent="0.35">
      <c r="C15623" s="3" t="s">
        <v>4694</v>
      </c>
      <c r="D15623" s="26">
        <v>0</v>
      </c>
    </row>
    <row r="15624" spans="3:4" x14ac:dyDescent="0.35">
      <c r="C15624" s="3" t="s">
        <v>3796</v>
      </c>
      <c r="D15624" s="26">
        <v>0</v>
      </c>
    </row>
    <row r="15625" spans="3:4" x14ac:dyDescent="0.35">
      <c r="C15625" s="3" t="s">
        <v>4696</v>
      </c>
      <c r="D15625" s="26">
        <v>0</v>
      </c>
    </row>
    <row r="15626" spans="3:4" x14ac:dyDescent="0.35">
      <c r="C15626" s="3" t="s">
        <v>3797</v>
      </c>
      <c r="D15626" s="26">
        <v>0</v>
      </c>
    </row>
    <row r="15627" spans="3:4" x14ac:dyDescent="0.35">
      <c r="C15627" s="3" t="s">
        <v>4698</v>
      </c>
      <c r="D15627" s="26">
        <v>0</v>
      </c>
    </row>
    <row r="15628" spans="3:4" x14ac:dyDescent="0.35">
      <c r="C15628" s="3" t="s">
        <v>3798</v>
      </c>
      <c r="D15628" s="26">
        <v>0</v>
      </c>
    </row>
    <row r="15629" spans="3:4" x14ac:dyDescent="0.35">
      <c r="C15629" s="3" t="s">
        <v>4700</v>
      </c>
      <c r="D15629" s="26">
        <v>0</v>
      </c>
    </row>
    <row r="15630" spans="3:4" x14ac:dyDescent="0.35">
      <c r="C15630" s="3" t="s">
        <v>3799</v>
      </c>
      <c r="D15630" s="26">
        <v>0</v>
      </c>
    </row>
    <row r="15631" spans="3:4" x14ac:dyDescent="0.35">
      <c r="C15631" s="3" t="s">
        <v>4702</v>
      </c>
      <c r="D15631" s="26">
        <v>0</v>
      </c>
    </row>
    <row r="15632" spans="3:4" x14ac:dyDescent="0.35">
      <c r="C15632" s="3" t="s">
        <v>3800</v>
      </c>
      <c r="D15632" s="26">
        <v>0</v>
      </c>
    </row>
    <row r="15633" spans="3:4" x14ac:dyDescent="0.35">
      <c r="C15633" s="3" t="s">
        <v>4704</v>
      </c>
      <c r="D15633" s="26">
        <v>0</v>
      </c>
    </row>
    <row r="15634" spans="3:4" x14ac:dyDescent="0.35">
      <c r="C15634" s="3" t="s">
        <v>3801</v>
      </c>
      <c r="D15634" s="26">
        <v>0</v>
      </c>
    </row>
    <row r="15635" spans="3:4" x14ac:dyDescent="0.35">
      <c r="C15635" s="3" t="s">
        <v>4706</v>
      </c>
      <c r="D15635" s="26">
        <v>0</v>
      </c>
    </row>
    <row r="15636" spans="3:4" x14ac:dyDescent="0.35">
      <c r="C15636" s="3" t="s">
        <v>3802</v>
      </c>
      <c r="D15636" s="26">
        <v>0</v>
      </c>
    </row>
    <row r="15637" spans="3:4" x14ac:dyDescent="0.35">
      <c r="C15637" s="3" t="s">
        <v>4708</v>
      </c>
      <c r="D15637" s="26">
        <v>0</v>
      </c>
    </row>
    <row r="15638" spans="3:4" x14ac:dyDescent="0.35">
      <c r="C15638" s="3" t="s">
        <v>3803</v>
      </c>
      <c r="D15638" s="26">
        <v>0</v>
      </c>
    </row>
    <row r="15639" spans="3:4" x14ac:dyDescent="0.35">
      <c r="C15639" s="3" t="s">
        <v>4710</v>
      </c>
      <c r="D15639" s="26">
        <v>0</v>
      </c>
    </row>
    <row r="15640" spans="3:4" x14ac:dyDescent="0.35">
      <c r="C15640" s="3" t="s">
        <v>3804</v>
      </c>
      <c r="D15640" s="26">
        <v>0</v>
      </c>
    </row>
    <row r="15641" spans="3:4" x14ac:dyDescent="0.35">
      <c r="C15641" s="3" t="s">
        <v>4712</v>
      </c>
      <c r="D15641" s="26">
        <v>0</v>
      </c>
    </row>
    <row r="15642" spans="3:4" x14ac:dyDescent="0.35">
      <c r="C15642" s="3" t="s">
        <v>3805</v>
      </c>
      <c r="D15642" s="26">
        <v>0</v>
      </c>
    </row>
    <row r="15643" spans="3:4" x14ac:dyDescent="0.35">
      <c r="C15643" s="3" t="s">
        <v>4714</v>
      </c>
      <c r="D15643" s="26">
        <v>0</v>
      </c>
    </row>
    <row r="15644" spans="3:4" x14ac:dyDescent="0.35">
      <c r="C15644" s="3" t="s">
        <v>3806</v>
      </c>
      <c r="D15644" s="26">
        <v>0</v>
      </c>
    </row>
    <row r="15645" spans="3:4" x14ac:dyDescent="0.35">
      <c r="C15645" s="3" t="s">
        <v>4716</v>
      </c>
      <c r="D15645" s="26">
        <v>0</v>
      </c>
    </row>
    <row r="15646" spans="3:4" x14ac:dyDescent="0.35">
      <c r="C15646" s="3" t="s">
        <v>3807</v>
      </c>
      <c r="D15646" s="26">
        <v>0</v>
      </c>
    </row>
    <row r="15647" spans="3:4" x14ac:dyDescent="0.35">
      <c r="C15647" s="3" t="s">
        <v>4718</v>
      </c>
      <c r="D15647" s="26">
        <v>0</v>
      </c>
    </row>
    <row r="15648" spans="3:4" x14ac:dyDescent="0.35">
      <c r="C15648" s="3" t="s">
        <v>3808</v>
      </c>
      <c r="D15648" s="26">
        <v>0</v>
      </c>
    </row>
    <row r="15649" spans="3:4" x14ac:dyDescent="0.35">
      <c r="C15649" s="3" t="s">
        <v>4720</v>
      </c>
      <c r="D15649" s="26">
        <v>0</v>
      </c>
    </row>
    <row r="15650" spans="3:4" x14ac:dyDescent="0.35">
      <c r="C15650" s="3" t="s">
        <v>3809</v>
      </c>
      <c r="D15650" s="26">
        <v>0</v>
      </c>
    </row>
    <row r="15651" spans="3:4" x14ac:dyDescent="0.35">
      <c r="C15651" s="3" t="s">
        <v>4722</v>
      </c>
      <c r="D15651" s="26">
        <v>0</v>
      </c>
    </row>
    <row r="15652" spans="3:4" x14ac:dyDescent="0.35">
      <c r="C15652" s="3" t="s">
        <v>3810</v>
      </c>
      <c r="D15652" s="26">
        <v>0</v>
      </c>
    </row>
    <row r="15653" spans="3:4" x14ac:dyDescent="0.35">
      <c r="C15653" s="3" t="s">
        <v>4724</v>
      </c>
      <c r="D15653" s="26">
        <v>0</v>
      </c>
    </row>
    <row r="15654" spans="3:4" x14ac:dyDescent="0.35">
      <c r="C15654" s="3" t="s">
        <v>3811</v>
      </c>
      <c r="D15654" s="26">
        <v>0</v>
      </c>
    </row>
    <row r="15655" spans="3:4" x14ac:dyDescent="0.35">
      <c r="C15655" s="3" t="s">
        <v>4726</v>
      </c>
      <c r="D15655" s="26">
        <v>0</v>
      </c>
    </row>
    <row r="15656" spans="3:4" x14ac:dyDescent="0.35">
      <c r="C15656" s="3" t="s">
        <v>3812</v>
      </c>
      <c r="D15656" s="26">
        <v>0</v>
      </c>
    </row>
    <row r="15657" spans="3:4" x14ac:dyDescent="0.35">
      <c r="C15657" s="3" t="s">
        <v>4728</v>
      </c>
      <c r="D15657" s="26">
        <v>0</v>
      </c>
    </row>
    <row r="15658" spans="3:4" x14ac:dyDescent="0.35">
      <c r="C15658" s="3" t="s">
        <v>3813</v>
      </c>
      <c r="D15658" s="26">
        <v>0</v>
      </c>
    </row>
    <row r="15659" spans="3:4" x14ac:dyDescent="0.35">
      <c r="C15659" s="3" t="s">
        <v>4730</v>
      </c>
      <c r="D15659" s="26">
        <v>0</v>
      </c>
    </row>
    <row r="15660" spans="3:4" x14ac:dyDescent="0.35">
      <c r="C15660" s="3" t="s">
        <v>3814</v>
      </c>
      <c r="D15660" s="26">
        <v>0</v>
      </c>
    </row>
    <row r="15661" spans="3:4" x14ac:dyDescent="0.35">
      <c r="C15661" s="3" t="s">
        <v>4732</v>
      </c>
      <c r="D15661" s="26">
        <v>0</v>
      </c>
    </row>
    <row r="15662" spans="3:4" x14ac:dyDescent="0.35">
      <c r="C15662" s="3" t="s">
        <v>3815</v>
      </c>
      <c r="D15662" s="26">
        <v>0</v>
      </c>
    </row>
    <row r="15663" spans="3:4" x14ac:dyDescent="0.35">
      <c r="C15663" s="3" t="s">
        <v>4734</v>
      </c>
      <c r="D15663" s="26">
        <v>0</v>
      </c>
    </row>
    <row r="15664" spans="3:4" x14ac:dyDescent="0.35">
      <c r="C15664" s="3" t="s">
        <v>3816</v>
      </c>
      <c r="D15664" s="26">
        <v>0</v>
      </c>
    </row>
    <row r="15665" spans="3:4" x14ac:dyDescent="0.35">
      <c r="C15665" s="3" t="s">
        <v>4736</v>
      </c>
      <c r="D15665" s="26">
        <v>0</v>
      </c>
    </row>
    <row r="15666" spans="3:4" x14ac:dyDescent="0.35">
      <c r="C15666" s="3" t="s">
        <v>3817</v>
      </c>
      <c r="D15666" s="26">
        <v>0</v>
      </c>
    </row>
    <row r="15667" spans="3:4" x14ac:dyDescent="0.35">
      <c r="C15667" s="3" t="s">
        <v>4738</v>
      </c>
      <c r="D15667" s="26">
        <v>0</v>
      </c>
    </row>
    <row r="15668" spans="3:4" x14ac:dyDescent="0.35">
      <c r="C15668" s="3" t="s">
        <v>3818</v>
      </c>
      <c r="D15668" s="26">
        <v>0</v>
      </c>
    </row>
    <row r="15669" spans="3:4" x14ac:dyDescent="0.35">
      <c r="C15669" s="3" t="s">
        <v>4740</v>
      </c>
      <c r="D15669" s="26">
        <v>0</v>
      </c>
    </row>
    <row r="15670" spans="3:4" x14ac:dyDescent="0.35">
      <c r="C15670" s="3" t="s">
        <v>3819</v>
      </c>
      <c r="D15670" s="26">
        <v>0</v>
      </c>
    </row>
    <row r="15671" spans="3:4" x14ac:dyDescent="0.35">
      <c r="C15671" s="3" t="s">
        <v>4742</v>
      </c>
      <c r="D15671" s="26">
        <v>0</v>
      </c>
    </row>
    <row r="15672" spans="3:4" x14ac:dyDescent="0.35">
      <c r="C15672" s="3" t="s">
        <v>3820</v>
      </c>
      <c r="D15672" s="26">
        <v>0</v>
      </c>
    </row>
    <row r="15673" spans="3:4" x14ac:dyDescent="0.35">
      <c r="C15673" s="3" t="s">
        <v>4744</v>
      </c>
      <c r="D15673" s="26">
        <v>0</v>
      </c>
    </row>
    <row r="15674" spans="3:4" x14ac:dyDescent="0.35">
      <c r="C15674" s="3" t="s">
        <v>3821</v>
      </c>
      <c r="D15674" s="26">
        <v>0</v>
      </c>
    </row>
    <row r="15675" spans="3:4" x14ac:dyDescent="0.35">
      <c r="C15675" s="3" t="s">
        <v>4746</v>
      </c>
      <c r="D15675" s="26">
        <v>0</v>
      </c>
    </row>
    <row r="15676" spans="3:4" x14ac:dyDescent="0.35">
      <c r="C15676" s="3" t="s">
        <v>3822</v>
      </c>
      <c r="D15676" s="26">
        <v>0</v>
      </c>
    </row>
    <row r="15677" spans="3:4" x14ac:dyDescent="0.35">
      <c r="C15677" s="3" t="s">
        <v>4748</v>
      </c>
      <c r="D15677" s="26">
        <v>0</v>
      </c>
    </row>
    <row r="15678" spans="3:4" x14ac:dyDescent="0.35">
      <c r="C15678" s="3" t="s">
        <v>3823</v>
      </c>
      <c r="D15678" s="26">
        <v>0</v>
      </c>
    </row>
    <row r="15679" spans="3:4" x14ac:dyDescent="0.35">
      <c r="C15679" s="3" t="s">
        <v>4750</v>
      </c>
      <c r="D15679" s="26">
        <v>0</v>
      </c>
    </row>
    <row r="15680" spans="3:4" x14ac:dyDescent="0.35">
      <c r="C15680" s="3" t="s">
        <v>3824</v>
      </c>
      <c r="D15680" s="26">
        <v>0</v>
      </c>
    </row>
    <row r="15681" spans="3:4" x14ac:dyDescent="0.35">
      <c r="C15681" s="3" t="s">
        <v>4752</v>
      </c>
      <c r="D15681" s="26">
        <v>0</v>
      </c>
    </row>
    <row r="15682" spans="3:4" x14ac:dyDescent="0.35">
      <c r="C15682" s="3" t="s">
        <v>3825</v>
      </c>
      <c r="D15682" s="26">
        <v>0</v>
      </c>
    </row>
    <row r="15683" spans="3:4" x14ac:dyDescent="0.35">
      <c r="C15683" s="3" t="s">
        <v>4754</v>
      </c>
      <c r="D15683" s="26">
        <v>0</v>
      </c>
    </row>
    <row r="15684" spans="3:4" x14ac:dyDescent="0.35">
      <c r="C15684" s="3" t="s">
        <v>3826</v>
      </c>
      <c r="D15684" s="26">
        <v>0</v>
      </c>
    </row>
    <row r="15685" spans="3:4" x14ac:dyDescent="0.35">
      <c r="C15685" s="3" t="s">
        <v>4756</v>
      </c>
      <c r="D15685" s="26">
        <v>0</v>
      </c>
    </row>
    <row r="15686" spans="3:4" x14ac:dyDescent="0.35">
      <c r="C15686" s="3" t="s">
        <v>3827</v>
      </c>
      <c r="D15686" s="26">
        <v>0</v>
      </c>
    </row>
    <row r="15687" spans="3:4" x14ac:dyDescent="0.35">
      <c r="C15687" s="3" t="s">
        <v>4758</v>
      </c>
      <c r="D15687" s="26">
        <v>0</v>
      </c>
    </row>
    <row r="15688" spans="3:4" x14ac:dyDescent="0.35">
      <c r="C15688" s="3" t="s">
        <v>3828</v>
      </c>
      <c r="D15688" s="26">
        <v>0</v>
      </c>
    </row>
    <row r="15689" spans="3:4" x14ac:dyDescent="0.35">
      <c r="C15689" s="3" t="s">
        <v>4760</v>
      </c>
      <c r="D15689" s="26">
        <v>0</v>
      </c>
    </row>
    <row r="15690" spans="3:4" x14ac:dyDescent="0.35">
      <c r="C15690" s="3" t="s">
        <v>3829</v>
      </c>
      <c r="D15690" s="26">
        <v>0</v>
      </c>
    </row>
    <row r="15691" spans="3:4" x14ac:dyDescent="0.35">
      <c r="C15691" s="3" t="s">
        <v>4762</v>
      </c>
      <c r="D15691" s="26">
        <v>0</v>
      </c>
    </row>
    <row r="15692" spans="3:4" x14ac:dyDescent="0.35">
      <c r="C15692" s="3" t="s">
        <v>3830</v>
      </c>
      <c r="D15692" s="26">
        <v>0</v>
      </c>
    </row>
    <row r="15693" spans="3:4" x14ac:dyDescent="0.35">
      <c r="C15693" s="3" t="s">
        <v>4764</v>
      </c>
      <c r="D15693" s="26">
        <v>0</v>
      </c>
    </row>
    <row r="15694" spans="3:4" x14ac:dyDescent="0.35">
      <c r="C15694" s="3" t="s">
        <v>3831</v>
      </c>
      <c r="D15694" s="26">
        <v>0</v>
      </c>
    </row>
    <row r="15695" spans="3:4" x14ac:dyDescent="0.35">
      <c r="C15695" s="3" t="s">
        <v>4766</v>
      </c>
      <c r="D15695" s="26">
        <v>0</v>
      </c>
    </row>
    <row r="15696" spans="3:4" x14ac:dyDescent="0.35">
      <c r="C15696" s="3" t="s">
        <v>3832</v>
      </c>
      <c r="D15696" s="26">
        <v>0</v>
      </c>
    </row>
    <row r="15697" spans="3:4" x14ac:dyDescent="0.35">
      <c r="C15697" s="3" t="s">
        <v>4768</v>
      </c>
      <c r="D15697" s="26">
        <v>0</v>
      </c>
    </row>
    <row r="15698" spans="3:4" x14ac:dyDescent="0.35">
      <c r="C15698" s="3" t="s">
        <v>3833</v>
      </c>
      <c r="D15698" s="26">
        <v>0</v>
      </c>
    </row>
    <row r="15699" spans="3:4" x14ac:dyDescent="0.35">
      <c r="C15699" s="3" t="s">
        <v>4770</v>
      </c>
      <c r="D15699" s="26">
        <v>0</v>
      </c>
    </row>
    <row r="15700" spans="3:4" x14ac:dyDescent="0.35">
      <c r="C15700" s="3" t="s">
        <v>3834</v>
      </c>
      <c r="D15700" s="26">
        <v>0</v>
      </c>
    </row>
    <row r="15701" spans="3:4" x14ac:dyDescent="0.35">
      <c r="C15701" s="3" t="s">
        <v>4772</v>
      </c>
      <c r="D15701" s="26">
        <v>0</v>
      </c>
    </row>
    <row r="15702" spans="3:4" x14ac:dyDescent="0.35">
      <c r="C15702" s="3" t="s">
        <v>3835</v>
      </c>
      <c r="D15702" s="26">
        <v>0</v>
      </c>
    </row>
    <row r="15703" spans="3:4" x14ac:dyDescent="0.35">
      <c r="C15703" s="3" t="s">
        <v>4774</v>
      </c>
      <c r="D15703" s="26">
        <v>0</v>
      </c>
    </row>
    <row r="15704" spans="3:4" x14ac:dyDescent="0.35">
      <c r="C15704" s="3" t="s">
        <v>3836</v>
      </c>
      <c r="D15704" s="26">
        <v>0</v>
      </c>
    </row>
    <row r="15705" spans="3:4" x14ac:dyDescent="0.35">
      <c r="C15705" s="3" t="s">
        <v>4776</v>
      </c>
      <c r="D15705" s="26">
        <v>0</v>
      </c>
    </row>
    <row r="15706" spans="3:4" x14ac:dyDescent="0.35">
      <c r="C15706" s="3" t="s">
        <v>3837</v>
      </c>
      <c r="D15706" s="26">
        <v>0</v>
      </c>
    </row>
    <row r="15707" spans="3:4" x14ac:dyDescent="0.35">
      <c r="C15707" s="3" t="s">
        <v>4778</v>
      </c>
      <c r="D15707" s="26">
        <v>0</v>
      </c>
    </row>
    <row r="15708" spans="3:4" x14ac:dyDescent="0.35">
      <c r="C15708" s="3" t="s">
        <v>3838</v>
      </c>
      <c r="D15708" s="26">
        <v>0</v>
      </c>
    </row>
    <row r="15709" spans="3:4" x14ac:dyDescent="0.35">
      <c r="C15709" s="3" t="s">
        <v>4780</v>
      </c>
      <c r="D15709" s="26">
        <v>0</v>
      </c>
    </row>
    <row r="15710" spans="3:4" x14ac:dyDescent="0.35">
      <c r="C15710" s="3" t="s">
        <v>3839</v>
      </c>
      <c r="D15710" s="26">
        <v>0</v>
      </c>
    </row>
    <row r="15711" spans="3:4" x14ac:dyDescent="0.35">
      <c r="C15711" s="3" t="s">
        <v>4782</v>
      </c>
      <c r="D15711" s="26">
        <v>0</v>
      </c>
    </row>
    <row r="15712" spans="3:4" x14ac:dyDescent="0.35">
      <c r="C15712" s="3" t="s">
        <v>3840</v>
      </c>
      <c r="D15712" s="26">
        <v>0</v>
      </c>
    </row>
    <row r="15713" spans="3:4" x14ac:dyDescent="0.35">
      <c r="C15713" s="3" t="s">
        <v>4784</v>
      </c>
      <c r="D15713" s="26">
        <v>0</v>
      </c>
    </row>
    <row r="15714" spans="3:4" x14ac:dyDescent="0.35">
      <c r="C15714" s="3" t="s">
        <v>3841</v>
      </c>
      <c r="D15714" s="26">
        <v>0</v>
      </c>
    </row>
    <row r="15715" spans="3:4" x14ac:dyDescent="0.35">
      <c r="C15715" s="3" t="s">
        <v>4786</v>
      </c>
      <c r="D15715" s="26">
        <v>0</v>
      </c>
    </row>
    <row r="15716" spans="3:4" x14ac:dyDescent="0.35">
      <c r="C15716" s="3" t="s">
        <v>3842</v>
      </c>
      <c r="D15716" s="26">
        <v>0</v>
      </c>
    </row>
    <row r="15717" spans="3:4" x14ac:dyDescent="0.35">
      <c r="C15717" s="3" t="s">
        <v>4788</v>
      </c>
      <c r="D15717" s="26">
        <v>0</v>
      </c>
    </row>
    <row r="15718" spans="3:4" x14ac:dyDescent="0.35">
      <c r="C15718" s="3" t="s">
        <v>3843</v>
      </c>
      <c r="D15718" s="26">
        <v>0</v>
      </c>
    </row>
    <row r="15719" spans="3:4" x14ac:dyDescent="0.35">
      <c r="C15719" s="3" t="s">
        <v>4790</v>
      </c>
      <c r="D15719" s="26">
        <v>0</v>
      </c>
    </row>
    <row r="15720" spans="3:4" x14ac:dyDescent="0.35">
      <c r="C15720" s="3" t="s">
        <v>3844</v>
      </c>
      <c r="D15720" s="26">
        <v>0</v>
      </c>
    </row>
    <row r="15721" spans="3:4" x14ac:dyDescent="0.35">
      <c r="C15721" s="3" t="s">
        <v>4792</v>
      </c>
      <c r="D15721" s="26">
        <v>0</v>
      </c>
    </row>
    <row r="15722" spans="3:4" x14ac:dyDescent="0.35">
      <c r="C15722" s="3" t="s">
        <v>3845</v>
      </c>
      <c r="D15722" s="26">
        <v>0</v>
      </c>
    </row>
    <row r="15723" spans="3:4" x14ac:dyDescent="0.35">
      <c r="C15723" s="3" t="s">
        <v>4794</v>
      </c>
      <c r="D15723" s="26">
        <v>0</v>
      </c>
    </row>
    <row r="15724" spans="3:4" x14ac:dyDescent="0.35">
      <c r="C15724" s="3" t="s">
        <v>3846</v>
      </c>
      <c r="D15724" s="26">
        <v>0</v>
      </c>
    </row>
    <row r="15725" spans="3:4" x14ac:dyDescent="0.35">
      <c r="C15725" s="3" t="s">
        <v>4796</v>
      </c>
      <c r="D15725" s="26">
        <v>0</v>
      </c>
    </row>
    <row r="15726" spans="3:4" x14ac:dyDescent="0.35">
      <c r="C15726" s="3" t="s">
        <v>3847</v>
      </c>
      <c r="D15726" s="26">
        <v>0</v>
      </c>
    </row>
    <row r="15727" spans="3:4" x14ac:dyDescent="0.35">
      <c r="C15727" s="3" t="s">
        <v>4798</v>
      </c>
      <c r="D15727" s="26">
        <v>0</v>
      </c>
    </row>
    <row r="15728" spans="3:4" x14ac:dyDescent="0.35">
      <c r="C15728" s="3" t="s">
        <v>3848</v>
      </c>
      <c r="D15728" s="26">
        <v>0</v>
      </c>
    </row>
    <row r="15729" spans="3:4" x14ac:dyDescent="0.35">
      <c r="C15729" s="3" t="s">
        <v>4800</v>
      </c>
      <c r="D15729" s="26">
        <v>0</v>
      </c>
    </row>
    <row r="15730" spans="3:4" x14ac:dyDescent="0.35">
      <c r="C15730" s="3" t="s">
        <v>3849</v>
      </c>
      <c r="D15730" s="26">
        <v>0</v>
      </c>
    </row>
    <row r="15731" spans="3:4" x14ac:dyDescent="0.35">
      <c r="C15731" s="3" t="s">
        <v>4802</v>
      </c>
      <c r="D15731" s="26">
        <v>0</v>
      </c>
    </row>
    <row r="15732" spans="3:4" x14ac:dyDescent="0.35">
      <c r="C15732" s="3" t="s">
        <v>3850</v>
      </c>
      <c r="D15732" s="26">
        <v>0</v>
      </c>
    </row>
    <row r="15733" spans="3:4" x14ac:dyDescent="0.35">
      <c r="C15733" s="3" t="s">
        <v>4804</v>
      </c>
      <c r="D15733" s="26">
        <v>0</v>
      </c>
    </row>
    <row r="15734" spans="3:4" x14ac:dyDescent="0.35">
      <c r="C15734" s="3" t="s">
        <v>3851</v>
      </c>
      <c r="D15734" s="26">
        <v>0</v>
      </c>
    </row>
    <row r="15735" spans="3:4" x14ac:dyDescent="0.35">
      <c r="C15735" s="3" t="s">
        <v>4806</v>
      </c>
      <c r="D15735" s="26">
        <v>0</v>
      </c>
    </row>
    <row r="15736" spans="3:4" x14ac:dyDescent="0.35">
      <c r="C15736" s="3" t="s">
        <v>3852</v>
      </c>
      <c r="D15736" s="26">
        <v>0</v>
      </c>
    </row>
    <row r="15737" spans="3:4" x14ac:dyDescent="0.35">
      <c r="C15737" s="3" t="s">
        <v>4808</v>
      </c>
      <c r="D15737" s="26">
        <v>0</v>
      </c>
    </row>
    <row r="15738" spans="3:4" x14ac:dyDescent="0.35">
      <c r="C15738" s="3" t="s">
        <v>3853</v>
      </c>
      <c r="D15738" s="26">
        <v>0</v>
      </c>
    </row>
    <row r="15739" spans="3:4" x14ac:dyDescent="0.35">
      <c r="C15739" s="3" t="s">
        <v>4810</v>
      </c>
      <c r="D15739" s="26">
        <v>0</v>
      </c>
    </row>
    <row r="15740" spans="3:4" x14ac:dyDescent="0.35">
      <c r="C15740" s="3" t="s">
        <v>2888</v>
      </c>
      <c r="D15740" s="26">
        <v>0</v>
      </c>
    </row>
    <row r="15741" spans="3:4" x14ac:dyDescent="0.35">
      <c r="C15741" s="3" t="s">
        <v>4812</v>
      </c>
      <c r="D15741" s="26">
        <v>0</v>
      </c>
    </row>
    <row r="15742" spans="3:4" x14ac:dyDescent="0.35">
      <c r="C15742" s="3" t="s">
        <v>3855</v>
      </c>
      <c r="D15742" s="26">
        <v>0</v>
      </c>
    </row>
    <row r="15743" spans="3:4" x14ac:dyDescent="0.35">
      <c r="C15743" s="3" t="s">
        <v>4814</v>
      </c>
      <c r="D15743" s="26">
        <v>0</v>
      </c>
    </row>
    <row r="15744" spans="3:4" x14ac:dyDescent="0.35">
      <c r="C15744" s="3" t="s">
        <v>3856</v>
      </c>
      <c r="D15744" s="26">
        <v>0</v>
      </c>
    </row>
    <row r="15745" spans="3:4" x14ac:dyDescent="0.35">
      <c r="C15745" s="3" t="s">
        <v>4816</v>
      </c>
      <c r="D15745" s="26">
        <v>0</v>
      </c>
    </row>
    <row r="15746" spans="3:4" x14ac:dyDescent="0.35">
      <c r="C15746" s="3" t="s">
        <v>3857</v>
      </c>
      <c r="D15746" s="26">
        <v>0</v>
      </c>
    </row>
    <row r="15747" spans="3:4" x14ac:dyDescent="0.35">
      <c r="C15747" s="3" t="s">
        <v>4818</v>
      </c>
      <c r="D15747" s="26">
        <v>0</v>
      </c>
    </row>
    <row r="15748" spans="3:4" x14ac:dyDescent="0.35">
      <c r="C15748" s="3" t="s">
        <v>3858</v>
      </c>
      <c r="D15748" s="26">
        <v>0</v>
      </c>
    </row>
    <row r="15749" spans="3:4" x14ac:dyDescent="0.35">
      <c r="C15749" s="3" t="s">
        <v>4820</v>
      </c>
      <c r="D15749" s="26">
        <v>0</v>
      </c>
    </row>
    <row r="15750" spans="3:4" x14ac:dyDescent="0.35">
      <c r="C15750" s="3" t="s">
        <v>3859</v>
      </c>
      <c r="D15750" s="26">
        <v>0</v>
      </c>
    </row>
    <row r="15751" spans="3:4" x14ac:dyDescent="0.35">
      <c r="C15751" s="3" t="s">
        <v>4822</v>
      </c>
      <c r="D15751" s="26">
        <v>0</v>
      </c>
    </row>
    <row r="15752" spans="3:4" x14ac:dyDescent="0.35">
      <c r="C15752" s="3" t="s">
        <v>3860</v>
      </c>
      <c r="D15752" s="26">
        <v>0</v>
      </c>
    </row>
    <row r="15753" spans="3:4" x14ac:dyDescent="0.35">
      <c r="C15753" s="3" t="s">
        <v>4824</v>
      </c>
      <c r="D15753" s="26">
        <v>0</v>
      </c>
    </row>
    <row r="15754" spans="3:4" x14ac:dyDescent="0.35">
      <c r="C15754" s="3" t="s">
        <v>3861</v>
      </c>
      <c r="D15754" s="26">
        <v>0</v>
      </c>
    </row>
    <row r="15755" spans="3:4" x14ac:dyDescent="0.35">
      <c r="C15755" s="3" t="s">
        <v>4826</v>
      </c>
      <c r="D15755" s="26">
        <v>0</v>
      </c>
    </row>
    <row r="15756" spans="3:4" x14ac:dyDescent="0.35">
      <c r="C15756" s="3" t="s">
        <v>3862</v>
      </c>
      <c r="D15756" s="26">
        <v>0</v>
      </c>
    </row>
    <row r="15757" spans="3:4" x14ac:dyDescent="0.35">
      <c r="C15757" s="3" t="s">
        <v>4828</v>
      </c>
      <c r="D15757" s="26">
        <v>0</v>
      </c>
    </row>
    <row r="15758" spans="3:4" x14ac:dyDescent="0.35">
      <c r="C15758" s="3" t="s">
        <v>3863</v>
      </c>
      <c r="D15758" s="26">
        <v>0</v>
      </c>
    </row>
    <row r="15759" spans="3:4" x14ac:dyDescent="0.35">
      <c r="C15759" s="3" t="s">
        <v>4830</v>
      </c>
      <c r="D15759" s="26">
        <v>0</v>
      </c>
    </row>
    <row r="15760" spans="3:4" x14ac:dyDescent="0.35">
      <c r="C15760" s="3" t="s">
        <v>3864</v>
      </c>
      <c r="D15760" s="26">
        <v>0</v>
      </c>
    </row>
    <row r="15761" spans="3:4" x14ac:dyDescent="0.35">
      <c r="C15761" s="3" t="s">
        <v>4832</v>
      </c>
      <c r="D15761" s="26">
        <v>0</v>
      </c>
    </row>
    <row r="15762" spans="3:4" x14ac:dyDescent="0.35">
      <c r="C15762" s="3" t="s">
        <v>3865</v>
      </c>
      <c r="D15762" s="26">
        <v>0</v>
      </c>
    </row>
    <row r="15763" spans="3:4" x14ac:dyDescent="0.35">
      <c r="C15763" s="3" t="s">
        <v>4834</v>
      </c>
      <c r="D15763" s="26">
        <v>0</v>
      </c>
    </row>
    <row r="15764" spans="3:4" x14ac:dyDescent="0.35">
      <c r="C15764" s="3" t="s">
        <v>3866</v>
      </c>
      <c r="D15764" s="26">
        <v>0</v>
      </c>
    </row>
    <row r="15765" spans="3:4" x14ac:dyDescent="0.35">
      <c r="C15765" s="3" t="s">
        <v>4836</v>
      </c>
      <c r="D15765" s="26">
        <v>0</v>
      </c>
    </row>
    <row r="15766" spans="3:4" x14ac:dyDescent="0.35">
      <c r="C15766" s="3" t="s">
        <v>3867</v>
      </c>
      <c r="D15766" s="26">
        <v>0</v>
      </c>
    </row>
    <row r="15767" spans="3:4" x14ac:dyDescent="0.35">
      <c r="C15767" s="3" t="s">
        <v>4838</v>
      </c>
      <c r="D15767" s="26">
        <v>0</v>
      </c>
    </row>
    <row r="15768" spans="3:4" x14ac:dyDescent="0.35">
      <c r="C15768" s="3" t="s">
        <v>3868</v>
      </c>
      <c r="D15768" s="26">
        <v>0</v>
      </c>
    </row>
    <row r="15769" spans="3:4" x14ac:dyDescent="0.35">
      <c r="C15769" s="3" t="s">
        <v>4840</v>
      </c>
      <c r="D15769" s="26">
        <v>0</v>
      </c>
    </row>
    <row r="15770" spans="3:4" x14ac:dyDescent="0.35">
      <c r="C15770" s="3" t="s">
        <v>3869</v>
      </c>
      <c r="D15770" s="26">
        <v>0</v>
      </c>
    </row>
    <row r="15771" spans="3:4" x14ac:dyDescent="0.35">
      <c r="C15771" s="3" t="s">
        <v>4842</v>
      </c>
      <c r="D15771" s="26">
        <v>0</v>
      </c>
    </row>
    <row r="15772" spans="3:4" x14ac:dyDescent="0.35">
      <c r="C15772" s="3" t="s">
        <v>3870</v>
      </c>
      <c r="D15772" s="26">
        <v>0</v>
      </c>
    </row>
    <row r="15773" spans="3:4" x14ac:dyDescent="0.35">
      <c r="C15773" s="3" t="s">
        <v>4844</v>
      </c>
      <c r="D15773" s="26">
        <v>0</v>
      </c>
    </row>
    <row r="15774" spans="3:4" x14ac:dyDescent="0.35">
      <c r="C15774" s="3" t="s">
        <v>3871</v>
      </c>
      <c r="D15774" s="26">
        <v>0</v>
      </c>
    </row>
    <row r="15775" spans="3:4" x14ac:dyDescent="0.35">
      <c r="C15775" s="3" t="s">
        <v>4846</v>
      </c>
      <c r="D15775" s="26">
        <v>0</v>
      </c>
    </row>
    <row r="15776" spans="3:4" x14ac:dyDescent="0.35">
      <c r="C15776" s="3" t="s">
        <v>3872</v>
      </c>
      <c r="D15776" s="26">
        <v>0</v>
      </c>
    </row>
    <row r="15777" spans="3:4" x14ac:dyDescent="0.35">
      <c r="C15777" s="3" t="s">
        <v>4848</v>
      </c>
      <c r="D15777" s="26">
        <v>0</v>
      </c>
    </row>
    <row r="15778" spans="3:4" x14ac:dyDescent="0.35">
      <c r="C15778" s="3" t="s">
        <v>3873</v>
      </c>
      <c r="D15778" s="26">
        <v>0</v>
      </c>
    </row>
    <row r="15779" spans="3:4" x14ac:dyDescent="0.35">
      <c r="C15779" s="3" t="s">
        <v>4850</v>
      </c>
      <c r="D15779" s="26">
        <v>0</v>
      </c>
    </row>
    <row r="15780" spans="3:4" x14ac:dyDescent="0.35">
      <c r="C15780" s="3" t="s">
        <v>3874</v>
      </c>
      <c r="D15780" s="26">
        <v>0</v>
      </c>
    </row>
    <row r="15781" spans="3:4" x14ac:dyDescent="0.35">
      <c r="C15781" s="3" t="s">
        <v>4852</v>
      </c>
      <c r="D15781" s="26">
        <v>0</v>
      </c>
    </row>
    <row r="15782" spans="3:4" x14ac:dyDescent="0.35">
      <c r="C15782" s="3" t="s">
        <v>3875</v>
      </c>
      <c r="D15782" s="26">
        <v>0</v>
      </c>
    </row>
    <row r="15783" spans="3:4" x14ac:dyDescent="0.35">
      <c r="C15783" s="3" t="s">
        <v>4854</v>
      </c>
      <c r="D15783" s="26">
        <v>0</v>
      </c>
    </row>
    <row r="15784" spans="3:4" x14ac:dyDescent="0.35">
      <c r="C15784" s="3" t="s">
        <v>3876</v>
      </c>
      <c r="D15784" s="26">
        <v>0</v>
      </c>
    </row>
    <row r="15785" spans="3:4" x14ac:dyDescent="0.35">
      <c r="C15785" s="3" t="s">
        <v>4856</v>
      </c>
      <c r="D15785" s="26">
        <v>0</v>
      </c>
    </row>
    <row r="15786" spans="3:4" x14ac:dyDescent="0.35">
      <c r="C15786" s="3" t="s">
        <v>3877</v>
      </c>
      <c r="D15786" s="26">
        <v>0</v>
      </c>
    </row>
    <row r="15787" spans="3:4" x14ac:dyDescent="0.35">
      <c r="C15787" s="3" t="s">
        <v>4858</v>
      </c>
      <c r="D15787" s="26">
        <v>0</v>
      </c>
    </row>
    <row r="15788" spans="3:4" x14ac:dyDescent="0.35">
      <c r="C15788" s="3" t="s">
        <v>3878</v>
      </c>
      <c r="D15788" s="26">
        <v>0</v>
      </c>
    </row>
    <row r="15789" spans="3:4" x14ac:dyDescent="0.35">
      <c r="C15789" s="3" t="s">
        <v>4860</v>
      </c>
      <c r="D15789" s="26">
        <v>0</v>
      </c>
    </row>
    <row r="15790" spans="3:4" x14ac:dyDescent="0.35">
      <c r="C15790" s="3" t="s">
        <v>3879</v>
      </c>
      <c r="D15790" s="26">
        <v>0</v>
      </c>
    </row>
    <row r="15791" spans="3:4" x14ac:dyDescent="0.35">
      <c r="C15791" s="3" t="s">
        <v>4862</v>
      </c>
      <c r="D15791" s="26">
        <v>0</v>
      </c>
    </row>
    <row r="15792" spans="3:4" x14ac:dyDescent="0.35">
      <c r="C15792" s="3" t="s">
        <v>3880</v>
      </c>
      <c r="D15792" s="26">
        <v>0</v>
      </c>
    </row>
    <row r="15793" spans="3:4" x14ac:dyDescent="0.35">
      <c r="C15793" s="3" t="s">
        <v>4864</v>
      </c>
      <c r="D15793" s="26">
        <v>0</v>
      </c>
    </row>
    <row r="15794" spans="3:4" x14ac:dyDescent="0.35">
      <c r="C15794" s="3" t="s">
        <v>3881</v>
      </c>
      <c r="D15794" s="26">
        <v>0</v>
      </c>
    </row>
    <row r="15795" spans="3:4" x14ac:dyDescent="0.35">
      <c r="C15795" s="3" t="s">
        <v>4866</v>
      </c>
      <c r="D15795" s="26">
        <v>0</v>
      </c>
    </row>
    <row r="15796" spans="3:4" x14ac:dyDescent="0.35">
      <c r="C15796" s="3" t="s">
        <v>3882</v>
      </c>
      <c r="D15796" s="26">
        <v>0</v>
      </c>
    </row>
    <row r="15797" spans="3:4" x14ac:dyDescent="0.35">
      <c r="C15797" s="3" t="s">
        <v>4868</v>
      </c>
      <c r="D15797" s="26">
        <v>0</v>
      </c>
    </row>
    <row r="15798" spans="3:4" x14ac:dyDescent="0.35">
      <c r="C15798" s="3" t="s">
        <v>3883</v>
      </c>
      <c r="D15798" s="26">
        <v>0</v>
      </c>
    </row>
    <row r="15799" spans="3:4" x14ac:dyDescent="0.35">
      <c r="C15799" s="3" t="s">
        <v>4870</v>
      </c>
      <c r="D15799" s="26">
        <v>0</v>
      </c>
    </row>
    <row r="15800" spans="3:4" x14ac:dyDescent="0.35">
      <c r="C15800" s="3" t="s">
        <v>3884</v>
      </c>
      <c r="D15800" s="26">
        <v>0</v>
      </c>
    </row>
    <row r="15801" spans="3:4" x14ac:dyDescent="0.35">
      <c r="C15801" s="3" t="s">
        <v>4872</v>
      </c>
      <c r="D15801" s="26">
        <v>0</v>
      </c>
    </row>
    <row r="15802" spans="3:4" x14ac:dyDescent="0.35">
      <c r="C15802" s="3" t="s">
        <v>3885</v>
      </c>
      <c r="D15802" s="26">
        <v>0</v>
      </c>
    </row>
    <row r="15803" spans="3:4" x14ac:dyDescent="0.35">
      <c r="C15803" s="3" t="s">
        <v>4874</v>
      </c>
      <c r="D15803" s="26">
        <v>0</v>
      </c>
    </row>
    <row r="15804" spans="3:4" x14ac:dyDescent="0.35">
      <c r="C15804" s="3" t="s">
        <v>3886</v>
      </c>
      <c r="D15804" s="26">
        <v>0</v>
      </c>
    </row>
    <row r="15805" spans="3:4" x14ac:dyDescent="0.35">
      <c r="C15805" s="3" t="s">
        <v>4876</v>
      </c>
      <c r="D15805" s="26">
        <v>0</v>
      </c>
    </row>
    <row r="15806" spans="3:4" x14ac:dyDescent="0.35">
      <c r="C15806" s="3" t="s">
        <v>3887</v>
      </c>
      <c r="D15806" s="26">
        <v>0</v>
      </c>
    </row>
    <row r="15807" spans="3:4" x14ac:dyDescent="0.35">
      <c r="C15807" s="3" t="s">
        <v>4878</v>
      </c>
      <c r="D15807" s="26">
        <v>0</v>
      </c>
    </row>
    <row r="15808" spans="3:4" x14ac:dyDescent="0.35">
      <c r="C15808" s="3" t="s">
        <v>3888</v>
      </c>
      <c r="D15808" s="26">
        <v>0</v>
      </c>
    </row>
    <row r="15809" spans="3:4" x14ac:dyDescent="0.35">
      <c r="C15809" s="3" t="s">
        <v>4880</v>
      </c>
      <c r="D15809" s="26">
        <v>0</v>
      </c>
    </row>
    <row r="15810" spans="3:4" x14ac:dyDescent="0.35">
      <c r="C15810" s="3" t="s">
        <v>3889</v>
      </c>
      <c r="D15810" s="26">
        <v>0</v>
      </c>
    </row>
    <row r="15811" spans="3:4" x14ac:dyDescent="0.35">
      <c r="C15811" s="3" t="s">
        <v>4882</v>
      </c>
      <c r="D15811" s="26">
        <v>0</v>
      </c>
    </row>
    <row r="15812" spans="3:4" x14ac:dyDescent="0.35">
      <c r="C15812" s="3" t="s">
        <v>3890</v>
      </c>
      <c r="D15812" s="26">
        <v>0</v>
      </c>
    </row>
    <row r="15813" spans="3:4" x14ac:dyDescent="0.35">
      <c r="C15813" s="3" t="s">
        <v>4884</v>
      </c>
      <c r="D15813" s="26">
        <v>0</v>
      </c>
    </row>
    <row r="15814" spans="3:4" x14ac:dyDescent="0.35">
      <c r="C15814" s="3" t="s">
        <v>3891</v>
      </c>
      <c r="D15814" s="26">
        <v>0</v>
      </c>
    </row>
    <row r="15815" spans="3:4" x14ac:dyDescent="0.35">
      <c r="C15815" s="3" t="s">
        <v>4886</v>
      </c>
      <c r="D15815" s="26">
        <v>0</v>
      </c>
    </row>
    <row r="15816" spans="3:4" x14ac:dyDescent="0.35">
      <c r="C15816" s="3" t="s">
        <v>3892</v>
      </c>
      <c r="D15816" s="26">
        <v>0</v>
      </c>
    </row>
    <row r="15817" spans="3:4" x14ac:dyDescent="0.35">
      <c r="C15817" s="3" t="s">
        <v>4888</v>
      </c>
      <c r="D15817" s="26">
        <v>0</v>
      </c>
    </row>
    <row r="15818" spans="3:4" x14ac:dyDescent="0.35">
      <c r="C15818" s="3" t="s">
        <v>3893</v>
      </c>
      <c r="D15818" s="26">
        <v>0</v>
      </c>
    </row>
    <row r="15819" spans="3:4" x14ac:dyDescent="0.35">
      <c r="C15819" s="3" t="s">
        <v>4890</v>
      </c>
      <c r="D15819" s="26">
        <v>0</v>
      </c>
    </row>
    <row r="15820" spans="3:4" x14ac:dyDescent="0.35">
      <c r="C15820" s="3" t="s">
        <v>3894</v>
      </c>
      <c r="D15820" s="26">
        <v>0</v>
      </c>
    </row>
    <row r="15821" spans="3:4" x14ac:dyDescent="0.35">
      <c r="C15821" s="3" t="s">
        <v>4892</v>
      </c>
      <c r="D15821" s="26">
        <v>0</v>
      </c>
    </row>
    <row r="15822" spans="3:4" x14ac:dyDescent="0.35">
      <c r="C15822" s="3" t="s">
        <v>3895</v>
      </c>
      <c r="D15822" s="26">
        <v>0</v>
      </c>
    </row>
    <row r="15823" spans="3:4" x14ac:dyDescent="0.35">
      <c r="C15823" s="3" t="s">
        <v>4894</v>
      </c>
      <c r="D15823" s="26">
        <v>0</v>
      </c>
    </row>
    <row r="15824" spans="3:4" x14ac:dyDescent="0.35">
      <c r="C15824" s="3" t="s">
        <v>3896</v>
      </c>
      <c r="D15824" s="26">
        <v>0</v>
      </c>
    </row>
    <row r="15825" spans="3:4" x14ac:dyDescent="0.35">
      <c r="C15825" s="3" t="s">
        <v>4896</v>
      </c>
      <c r="D15825" s="26">
        <v>0</v>
      </c>
    </row>
    <row r="15826" spans="3:4" x14ac:dyDescent="0.35">
      <c r="C15826" s="3" t="s">
        <v>3897</v>
      </c>
      <c r="D15826" s="26">
        <v>0</v>
      </c>
    </row>
    <row r="15827" spans="3:4" x14ac:dyDescent="0.35">
      <c r="C15827" s="3" t="s">
        <v>4898</v>
      </c>
      <c r="D15827" s="26">
        <v>0</v>
      </c>
    </row>
    <row r="15828" spans="3:4" x14ac:dyDescent="0.35">
      <c r="C15828" s="3" t="s">
        <v>3898</v>
      </c>
      <c r="D15828" s="26">
        <v>0</v>
      </c>
    </row>
    <row r="15829" spans="3:4" x14ac:dyDescent="0.35">
      <c r="C15829" s="3" t="s">
        <v>4900</v>
      </c>
      <c r="D15829" s="26">
        <v>0</v>
      </c>
    </row>
    <row r="15830" spans="3:4" x14ac:dyDescent="0.35">
      <c r="C15830" s="3" t="s">
        <v>3899</v>
      </c>
      <c r="D15830" s="26">
        <v>0</v>
      </c>
    </row>
    <row r="15831" spans="3:4" x14ac:dyDescent="0.35">
      <c r="C15831" s="3" t="s">
        <v>4902</v>
      </c>
      <c r="D15831" s="26">
        <v>0</v>
      </c>
    </row>
    <row r="15832" spans="3:4" x14ac:dyDescent="0.35">
      <c r="C15832" s="3" t="s">
        <v>3900</v>
      </c>
      <c r="D15832" s="26">
        <v>0</v>
      </c>
    </row>
    <row r="15833" spans="3:4" x14ac:dyDescent="0.35">
      <c r="C15833" s="3" t="s">
        <v>4904</v>
      </c>
      <c r="D15833" s="26">
        <v>0</v>
      </c>
    </row>
    <row r="15834" spans="3:4" x14ac:dyDescent="0.35">
      <c r="C15834" s="3" t="s">
        <v>3901</v>
      </c>
      <c r="D15834" s="26">
        <v>0</v>
      </c>
    </row>
    <row r="15835" spans="3:4" x14ac:dyDescent="0.35">
      <c r="C15835" s="3" t="s">
        <v>4906</v>
      </c>
      <c r="D15835" s="26">
        <v>0</v>
      </c>
    </row>
    <row r="15836" spans="3:4" x14ac:dyDescent="0.35">
      <c r="C15836" s="3" t="s">
        <v>3902</v>
      </c>
      <c r="D15836" s="26">
        <v>0</v>
      </c>
    </row>
    <row r="15837" spans="3:4" x14ac:dyDescent="0.35">
      <c r="C15837" s="3" t="s">
        <v>4908</v>
      </c>
      <c r="D15837" s="26">
        <v>0</v>
      </c>
    </row>
    <row r="15838" spans="3:4" x14ac:dyDescent="0.35">
      <c r="C15838" s="3" t="s">
        <v>3903</v>
      </c>
      <c r="D15838" s="26">
        <v>0</v>
      </c>
    </row>
    <row r="15839" spans="3:4" x14ac:dyDescent="0.35">
      <c r="C15839" s="3" t="s">
        <v>4910</v>
      </c>
      <c r="D15839" s="26">
        <v>0</v>
      </c>
    </row>
    <row r="15840" spans="3:4" x14ac:dyDescent="0.35">
      <c r="C15840" s="3" t="s">
        <v>3904</v>
      </c>
      <c r="D15840" s="26">
        <v>0</v>
      </c>
    </row>
    <row r="15841" spans="3:4" x14ac:dyDescent="0.35">
      <c r="C15841" s="3" t="s">
        <v>4912</v>
      </c>
      <c r="D15841" s="26">
        <v>0</v>
      </c>
    </row>
    <row r="15842" spans="3:4" x14ac:dyDescent="0.35">
      <c r="C15842" s="3" t="s">
        <v>3905</v>
      </c>
      <c r="D15842" s="26">
        <v>0</v>
      </c>
    </row>
    <row r="15843" spans="3:4" x14ac:dyDescent="0.35">
      <c r="C15843" s="3" t="s">
        <v>2898</v>
      </c>
      <c r="D15843" s="26">
        <v>0</v>
      </c>
    </row>
    <row r="15844" spans="3:4" x14ac:dyDescent="0.35">
      <c r="C15844" s="3" t="s">
        <v>3906</v>
      </c>
      <c r="D15844" s="26">
        <v>0</v>
      </c>
    </row>
    <row r="15845" spans="3:4" x14ac:dyDescent="0.35">
      <c r="C15845" s="3" t="s">
        <v>4916</v>
      </c>
      <c r="D15845" s="26">
        <v>0</v>
      </c>
    </row>
    <row r="15846" spans="3:4" x14ac:dyDescent="0.35">
      <c r="C15846" s="3" t="s">
        <v>3907</v>
      </c>
      <c r="D15846" s="26">
        <v>0</v>
      </c>
    </row>
    <row r="15847" spans="3:4" x14ac:dyDescent="0.35">
      <c r="C15847" s="3" t="s">
        <v>4918</v>
      </c>
      <c r="D15847" s="26">
        <v>0</v>
      </c>
    </row>
    <row r="15848" spans="3:4" x14ac:dyDescent="0.35">
      <c r="C15848" s="3" t="s">
        <v>3908</v>
      </c>
      <c r="D15848" s="26">
        <v>0</v>
      </c>
    </row>
    <row r="15849" spans="3:4" x14ac:dyDescent="0.35">
      <c r="C15849" s="3" t="s">
        <v>4920</v>
      </c>
      <c r="D15849" s="26">
        <v>0</v>
      </c>
    </row>
    <row r="15850" spans="3:4" x14ac:dyDescent="0.35">
      <c r="C15850" s="3" t="s">
        <v>3909</v>
      </c>
      <c r="D15850" s="26">
        <v>0</v>
      </c>
    </row>
    <row r="15851" spans="3:4" x14ac:dyDescent="0.35">
      <c r="C15851" s="3" t="s">
        <v>4922</v>
      </c>
      <c r="D15851" s="26">
        <v>0</v>
      </c>
    </row>
    <row r="15852" spans="3:4" x14ac:dyDescent="0.35">
      <c r="C15852" s="3" t="s">
        <v>3910</v>
      </c>
      <c r="D15852" s="26">
        <v>0</v>
      </c>
    </row>
    <row r="15853" spans="3:4" x14ac:dyDescent="0.35">
      <c r="C15853" s="3" t="s">
        <v>4924</v>
      </c>
      <c r="D15853" s="26">
        <v>0</v>
      </c>
    </row>
    <row r="15854" spans="3:4" x14ac:dyDescent="0.35">
      <c r="C15854" s="3" t="s">
        <v>3911</v>
      </c>
      <c r="D15854" s="26">
        <v>0</v>
      </c>
    </row>
    <row r="15855" spans="3:4" x14ac:dyDescent="0.35">
      <c r="C15855" s="3" t="s">
        <v>4926</v>
      </c>
      <c r="D15855" s="26">
        <v>0</v>
      </c>
    </row>
    <row r="15856" spans="3:4" x14ac:dyDescent="0.35">
      <c r="C15856" s="3" t="s">
        <v>3912</v>
      </c>
      <c r="D15856" s="26">
        <v>0</v>
      </c>
    </row>
    <row r="15857" spans="3:4" x14ac:dyDescent="0.35">
      <c r="C15857" s="3" t="s">
        <v>4928</v>
      </c>
      <c r="D15857" s="26">
        <v>0</v>
      </c>
    </row>
    <row r="15858" spans="3:4" x14ac:dyDescent="0.35">
      <c r="C15858" s="3" t="s">
        <v>3913</v>
      </c>
      <c r="D15858" s="26">
        <v>0</v>
      </c>
    </row>
    <row r="15859" spans="3:4" x14ac:dyDescent="0.35">
      <c r="C15859" s="3" t="s">
        <v>4930</v>
      </c>
      <c r="D15859" s="26">
        <v>0</v>
      </c>
    </row>
    <row r="15860" spans="3:4" x14ac:dyDescent="0.35">
      <c r="C15860" s="3" t="s">
        <v>3914</v>
      </c>
      <c r="D15860" s="26">
        <v>0</v>
      </c>
    </row>
    <row r="15861" spans="3:4" x14ac:dyDescent="0.35">
      <c r="C15861" s="3" t="s">
        <v>4932</v>
      </c>
      <c r="D15861" s="26">
        <v>0</v>
      </c>
    </row>
    <row r="15862" spans="3:4" x14ac:dyDescent="0.35">
      <c r="C15862" s="3" t="s">
        <v>3915</v>
      </c>
      <c r="D15862" s="26">
        <v>0</v>
      </c>
    </row>
    <row r="15863" spans="3:4" x14ac:dyDescent="0.35">
      <c r="C15863" s="3" t="s">
        <v>4934</v>
      </c>
      <c r="D15863" s="26">
        <v>0</v>
      </c>
    </row>
    <row r="15864" spans="3:4" x14ac:dyDescent="0.35">
      <c r="C15864" s="3" t="s">
        <v>3916</v>
      </c>
      <c r="D15864" s="26">
        <v>0</v>
      </c>
    </row>
    <row r="15865" spans="3:4" x14ac:dyDescent="0.35">
      <c r="C15865" s="3" t="s">
        <v>4936</v>
      </c>
      <c r="D15865" s="26">
        <v>0</v>
      </c>
    </row>
    <row r="15866" spans="3:4" x14ac:dyDescent="0.35">
      <c r="C15866" s="3" t="s">
        <v>3917</v>
      </c>
      <c r="D15866" s="26">
        <v>0</v>
      </c>
    </row>
    <row r="15867" spans="3:4" x14ac:dyDescent="0.35">
      <c r="C15867" s="3" t="s">
        <v>4938</v>
      </c>
      <c r="D15867" s="26">
        <v>0</v>
      </c>
    </row>
    <row r="15868" spans="3:4" x14ac:dyDescent="0.35">
      <c r="C15868" s="3" t="s">
        <v>3918</v>
      </c>
      <c r="D15868" s="26">
        <v>0</v>
      </c>
    </row>
    <row r="15869" spans="3:4" x14ac:dyDescent="0.35">
      <c r="C15869" s="3" t="s">
        <v>4940</v>
      </c>
      <c r="D15869" s="26">
        <v>0</v>
      </c>
    </row>
    <row r="15870" spans="3:4" x14ac:dyDescent="0.35">
      <c r="C15870" s="3" t="s">
        <v>3919</v>
      </c>
      <c r="D15870" s="26">
        <v>0</v>
      </c>
    </row>
    <row r="15871" spans="3:4" x14ac:dyDescent="0.35">
      <c r="C15871" s="3" t="s">
        <v>4942</v>
      </c>
      <c r="D15871" s="26">
        <v>0</v>
      </c>
    </row>
    <row r="15872" spans="3:4" x14ac:dyDescent="0.35">
      <c r="C15872" s="3" t="s">
        <v>3920</v>
      </c>
      <c r="D15872" s="26">
        <v>0</v>
      </c>
    </row>
    <row r="15873" spans="3:4" x14ac:dyDescent="0.35">
      <c r="C15873" s="3" t="s">
        <v>4944</v>
      </c>
      <c r="D15873" s="26">
        <v>0</v>
      </c>
    </row>
    <row r="15874" spans="3:4" x14ac:dyDescent="0.35">
      <c r="C15874" s="3" t="s">
        <v>3921</v>
      </c>
      <c r="D15874" s="26">
        <v>0</v>
      </c>
    </row>
    <row r="15875" spans="3:4" x14ac:dyDescent="0.35">
      <c r="C15875" s="3" t="s">
        <v>4946</v>
      </c>
      <c r="D15875" s="26">
        <v>0</v>
      </c>
    </row>
    <row r="15876" spans="3:4" x14ac:dyDescent="0.35">
      <c r="C15876" s="3" t="s">
        <v>3922</v>
      </c>
      <c r="D15876" s="26">
        <v>0</v>
      </c>
    </row>
    <row r="15877" spans="3:4" x14ac:dyDescent="0.35">
      <c r="C15877" s="3" t="s">
        <v>4948</v>
      </c>
      <c r="D15877" s="26">
        <v>0</v>
      </c>
    </row>
    <row r="15878" spans="3:4" x14ac:dyDescent="0.35">
      <c r="C15878" s="3" t="s">
        <v>3923</v>
      </c>
      <c r="D15878" s="26">
        <v>0</v>
      </c>
    </row>
    <row r="15879" spans="3:4" x14ac:dyDescent="0.35">
      <c r="C15879" s="3" t="s">
        <v>4950</v>
      </c>
      <c r="D15879" s="26">
        <v>0</v>
      </c>
    </row>
    <row r="15880" spans="3:4" x14ac:dyDescent="0.35">
      <c r="C15880" s="3" t="s">
        <v>3924</v>
      </c>
      <c r="D15880" s="26">
        <v>0</v>
      </c>
    </row>
    <row r="15881" spans="3:4" x14ac:dyDescent="0.35">
      <c r="C15881" s="3" t="s">
        <v>4952</v>
      </c>
      <c r="D15881" s="26">
        <v>0</v>
      </c>
    </row>
    <row r="15882" spans="3:4" x14ac:dyDescent="0.35">
      <c r="C15882" s="3" t="s">
        <v>3925</v>
      </c>
      <c r="D15882" s="26">
        <v>0</v>
      </c>
    </row>
    <row r="15883" spans="3:4" x14ac:dyDescent="0.35">
      <c r="C15883" s="3" t="s">
        <v>4954</v>
      </c>
      <c r="D15883" s="26">
        <v>0</v>
      </c>
    </row>
    <row r="15884" spans="3:4" x14ac:dyDescent="0.35">
      <c r="C15884" s="3" t="s">
        <v>3926</v>
      </c>
      <c r="D15884" s="26">
        <v>0</v>
      </c>
    </row>
    <row r="15885" spans="3:4" x14ac:dyDescent="0.35">
      <c r="C15885" s="3" t="s">
        <v>4956</v>
      </c>
      <c r="D15885" s="26">
        <v>0</v>
      </c>
    </row>
    <row r="15886" spans="3:4" x14ac:dyDescent="0.35">
      <c r="C15886" s="3" t="s">
        <v>3927</v>
      </c>
      <c r="D15886" s="26">
        <v>0</v>
      </c>
    </row>
    <row r="15887" spans="3:4" x14ac:dyDescent="0.35">
      <c r="C15887" s="3" t="s">
        <v>4958</v>
      </c>
      <c r="D15887" s="26">
        <v>0</v>
      </c>
    </row>
    <row r="15888" spans="3:4" x14ac:dyDescent="0.35">
      <c r="C15888" s="3" t="s">
        <v>3928</v>
      </c>
      <c r="D15888" s="26">
        <v>0</v>
      </c>
    </row>
    <row r="15889" spans="3:4" x14ac:dyDescent="0.35">
      <c r="C15889" s="3" t="s">
        <v>4960</v>
      </c>
      <c r="D15889" s="26">
        <v>0</v>
      </c>
    </row>
    <row r="15890" spans="3:4" x14ac:dyDescent="0.35">
      <c r="C15890" s="3" t="s">
        <v>3929</v>
      </c>
      <c r="D15890" s="26">
        <v>0</v>
      </c>
    </row>
    <row r="15891" spans="3:4" x14ac:dyDescent="0.35">
      <c r="C15891" s="3" t="s">
        <v>4962</v>
      </c>
      <c r="D15891" s="26">
        <v>0</v>
      </c>
    </row>
    <row r="15892" spans="3:4" x14ac:dyDescent="0.35">
      <c r="C15892" s="3" t="s">
        <v>3930</v>
      </c>
      <c r="D15892" s="26">
        <v>0</v>
      </c>
    </row>
    <row r="15893" spans="3:4" x14ac:dyDescent="0.35">
      <c r="C15893" s="3" t="s">
        <v>4964</v>
      </c>
      <c r="D15893" s="26">
        <v>0</v>
      </c>
    </row>
    <row r="15894" spans="3:4" x14ac:dyDescent="0.35">
      <c r="C15894" s="3" t="s">
        <v>3931</v>
      </c>
      <c r="D15894" s="26">
        <v>0</v>
      </c>
    </row>
    <row r="15895" spans="3:4" x14ac:dyDescent="0.35">
      <c r="C15895" s="3" t="s">
        <v>4966</v>
      </c>
      <c r="D15895" s="26">
        <v>0</v>
      </c>
    </row>
    <row r="15896" spans="3:4" x14ac:dyDescent="0.35">
      <c r="C15896" s="3" t="s">
        <v>3932</v>
      </c>
      <c r="D15896" s="26">
        <v>0</v>
      </c>
    </row>
    <row r="15897" spans="3:4" x14ac:dyDescent="0.35">
      <c r="C15897" s="3" t="s">
        <v>4968</v>
      </c>
      <c r="D15897" s="26">
        <v>0</v>
      </c>
    </row>
    <row r="15898" spans="3:4" x14ac:dyDescent="0.35">
      <c r="C15898" s="3" t="s">
        <v>3933</v>
      </c>
      <c r="D15898" s="26">
        <v>0</v>
      </c>
    </row>
    <row r="15899" spans="3:4" x14ac:dyDescent="0.35">
      <c r="C15899" s="3" t="s">
        <v>4970</v>
      </c>
      <c r="D15899" s="26">
        <v>0</v>
      </c>
    </row>
    <row r="15900" spans="3:4" x14ac:dyDescent="0.35">
      <c r="C15900" s="3" t="s">
        <v>3934</v>
      </c>
      <c r="D15900" s="26">
        <v>0</v>
      </c>
    </row>
    <row r="15901" spans="3:4" x14ac:dyDescent="0.35">
      <c r="C15901" s="3" t="s">
        <v>4972</v>
      </c>
      <c r="D15901" s="26">
        <v>0</v>
      </c>
    </row>
    <row r="15902" spans="3:4" x14ac:dyDescent="0.35">
      <c r="C15902" s="3" t="s">
        <v>3935</v>
      </c>
      <c r="D15902" s="26">
        <v>0</v>
      </c>
    </row>
    <row r="15903" spans="3:4" x14ac:dyDescent="0.35">
      <c r="C15903" s="3" t="s">
        <v>4974</v>
      </c>
      <c r="D15903" s="26">
        <v>0</v>
      </c>
    </row>
    <row r="15904" spans="3:4" x14ac:dyDescent="0.35">
      <c r="C15904" s="3" t="s">
        <v>3936</v>
      </c>
      <c r="D15904" s="26">
        <v>0</v>
      </c>
    </row>
    <row r="15905" spans="3:4" x14ac:dyDescent="0.35">
      <c r="C15905" s="3" t="s">
        <v>4976</v>
      </c>
      <c r="D15905" s="26">
        <v>0</v>
      </c>
    </row>
    <row r="15906" spans="3:4" x14ac:dyDescent="0.35">
      <c r="C15906" s="3" t="s">
        <v>3937</v>
      </c>
      <c r="D15906" s="26">
        <v>0</v>
      </c>
    </row>
    <row r="15907" spans="3:4" x14ac:dyDescent="0.35">
      <c r="C15907" s="3" t="s">
        <v>4978</v>
      </c>
      <c r="D15907" s="26">
        <v>0</v>
      </c>
    </row>
    <row r="15908" spans="3:4" x14ac:dyDescent="0.35">
      <c r="C15908" s="3" t="s">
        <v>3938</v>
      </c>
      <c r="D15908" s="26">
        <v>0</v>
      </c>
    </row>
    <row r="15909" spans="3:4" x14ac:dyDescent="0.35">
      <c r="C15909" s="3" t="s">
        <v>4980</v>
      </c>
      <c r="D15909" s="26">
        <v>0</v>
      </c>
    </row>
    <row r="15910" spans="3:4" x14ac:dyDescent="0.35">
      <c r="C15910" s="3" t="s">
        <v>3939</v>
      </c>
      <c r="D15910" s="26">
        <v>0</v>
      </c>
    </row>
    <row r="15911" spans="3:4" x14ac:dyDescent="0.35">
      <c r="C15911" s="3" t="s">
        <v>4982</v>
      </c>
      <c r="D15911" s="26">
        <v>0</v>
      </c>
    </row>
    <row r="15912" spans="3:4" x14ac:dyDescent="0.35">
      <c r="C15912" s="3" t="s">
        <v>3940</v>
      </c>
      <c r="D15912" s="26">
        <v>0</v>
      </c>
    </row>
    <row r="15913" spans="3:4" x14ac:dyDescent="0.35">
      <c r="C15913" s="3" t="s">
        <v>4984</v>
      </c>
      <c r="D15913" s="26">
        <v>0</v>
      </c>
    </row>
    <row r="15914" spans="3:4" x14ac:dyDescent="0.35">
      <c r="C15914" s="3" t="s">
        <v>3941</v>
      </c>
      <c r="D15914" s="26">
        <v>0</v>
      </c>
    </row>
    <row r="15915" spans="3:4" x14ac:dyDescent="0.35">
      <c r="C15915" s="3" t="s">
        <v>2899</v>
      </c>
      <c r="D15915" s="26">
        <v>0</v>
      </c>
    </row>
    <row r="15916" spans="3:4" x14ac:dyDescent="0.35">
      <c r="C15916" s="3" t="s">
        <v>3942</v>
      </c>
      <c r="D15916" s="26">
        <v>0</v>
      </c>
    </row>
    <row r="15917" spans="3:4" x14ac:dyDescent="0.35">
      <c r="C15917" s="3" t="s">
        <v>4988</v>
      </c>
      <c r="D15917" s="26">
        <v>0</v>
      </c>
    </row>
    <row r="15918" spans="3:4" x14ac:dyDescent="0.35">
      <c r="C15918" s="3" t="s">
        <v>3943</v>
      </c>
      <c r="D15918" s="26">
        <v>0</v>
      </c>
    </row>
    <row r="15919" spans="3:4" x14ac:dyDescent="0.35">
      <c r="C15919" s="3" t="s">
        <v>4990</v>
      </c>
      <c r="D15919" s="26">
        <v>0</v>
      </c>
    </row>
    <row r="15920" spans="3:4" x14ac:dyDescent="0.35">
      <c r="C15920" s="3" t="s">
        <v>3944</v>
      </c>
      <c r="D15920" s="26">
        <v>0</v>
      </c>
    </row>
    <row r="15921" spans="3:4" x14ac:dyDescent="0.35">
      <c r="C15921" s="3" t="s">
        <v>4992</v>
      </c>
      <c r="D15921" s="26">
        <v>0</v>
      </c>
    </row>
    <row r="15922" spans="3:4" x14ac:dyDescent="0.35">
      <c r="C15922" s="3" t="s">
        <v>3945</v>
      </c>
      <c r="D15922" s="26">
        <v>0</v>
      </c>
    </row>
    <row r="15923" spans="3:4" x14ac:dyDescent="0.35">
      <c r="C15923" s="3" t="s">
        <v>4994</v>
      </c>
      <c r="D15923" s="26">
        <v>0</v>
      </c>
    </row>
    <row r="15924" spans="3:4" x14ac:dyDescent="0.35">
      <c r="C15924" s="3" t="s">
        <v>3946</v>
      </c>
      <c r="D15924" s="26">
        <v>0</v>
      </c>
    </row>
    <row r="15925" spans="3:4" x14ac:dyDescent="0.35">
      <c r="C15925" s="3" t="s">
        <v>4996</v>
      </c>
      <c r="D15925" s="26">
        <v>0</v>
      </c>
    </row>
    <row r="15926" spans="3:4" x14ac:dyDescent="0.35">
      <c r="C15926" s="3" t="s">
        <v>3947</v>
      </c>
      <c r="D15926" s="26">
        <v>0</v>
      </c>
    </row>
    <row r="15927" spans="3:4" x14ac:dyDescent="0.35">
      <c r="C15927" s="3" t="s">
        <v>4998</v>
      </c>
      <c r="D15927" s="26">
        <v>0</v>
      </c>
    </row>
    <row r="15928" spans="3:4" x14ac:dyDescent="0.35">
      <c r="C15928" s="3" t="s">
        <v>3948</v>
      </c>
      <c r="D15928" s="26">
        <v>0</v>
      </c>
    </row>
    <row r="15929" spans="3:4" x14ac:dyDescent="0.35">
      <c r="C15929" s="3" t="s">
        <v>5000</v>
      </c>
      <c r="D15929" s="26">
        <v>0</v>
      </c>
    </row>
    <row r="15930" spans="3:4" x14ac:dyDescent="0.35">
      <c r="C15930" s="3" t="s">
        <v>3949</v>
      </c>
      <c r="D15930" s="26">
        <v>0</v>
      </c>
    </row>
    <row r="15931" spans="3:4" x14ac:dyDescent="0.35">
      <c r="C15931" s="3" t="s">
        <v>5002</v>
      </c>
      <c r="D15931" s="26">
        <v>0</v>
      </c>
    </row>
    <row r="15932" spans="3:4" x14ac:dyDescent="0.35">
      <c r="C15932" s="3" t="s">
        <v>3950</v>
      </c>
      <c r="D15932" s="26">
        <v>0</v>
      </c>
    </row>
    <row r="15933" spans="3:4" x14ac:dyDescent="0.35">
      <c r="C15933" s="3" t="s">
        <v>5004</v>
      </c>
      <c r="D15933" s="26">
        <v>0</v>
      </c>
    </row>
    <row r="15934" spans="3:4" x14ac:dyDescent="0.35">
      <c r="C15934" s="3" t="s">
        <v>3951</v>
      </c>
      <c r="D15934" s="26">
        <v>0</v>
      </c>
    </row>
    <row r="15935" spans="3:4" x14ac:dyDescent="0.35">
      <c r="C15935" s="3" t="s">
        <v>5006</v>
      </c>
      <c r="D15935" s="26">
        <v>0</v>
      </c>
    </row>
    <row r="15936" spans="3:4" x14ac:dyDescent="0.35">
      <c r="C15936" s="3" t="s">
        <v>3952</v>
      </c>
      <c r="D15936" s="26">
        <v>0</v>
      </c>
    </row>
    <row r="15937" spans="3:4" x14ac:dyDescent="0.35">
      <c r="C15937" s="3" t="s">
        <v>5008</v>
      </c>
      <c r="D15937" s="26">
        <v>0</v>
      </c>
    </row>
    <row r="15938" spans="3:4" x14ac:dyDescent="0.35">
      <c r="C15938" s="3" t="s">
        <v>3953</v>
      </c>
      <c r="D15938" s="26">
        <v>0</v>
      </c>
    </row>
    <row r="15939" spans="3:4" x14ac:dyDescent="0.35">
      <c r="C15939" s="3" t="s">
        <v>5010</v>
      </c>
      <c r="D15939" s="26">
        <v>0</v>
      </c>
    </row>
    <row r="15940" spans="3:4" x14ac:dyDescent="0.35">
      <c r="C15940" s="3" t="s">
        <v>3954</v>
      </c>
      <c r="D15940" s="26">
        <v>0</v>
      </c>
    </row>
    <row r="15941" spans="3:4" x14ac:dyDescent="0.35">
      <c r="C15941" s="3" t="s">
        <v>5012</v>
      </c>
      <c r="D15941" s="26">
        <v>0</v>
      </c>
    </row>
    <row r="15942" spans="3:4" x14ac:dyDescent="0.35">
      <c r="C15942" s="3" t="s">
        <v>3955</v>
      </c>
      <c r="D15942" s="26">
        <v>0</v>
      </c>
    </row>
    <row r="15943" spans="3:4" x14ac:dyDescent="0.35">
      <c r="C15943" s="3" t="s">
        <v>5014</v>
      </c>
      <c r="D15943" s="26">
        <v>0</v>
      </c>
    </row>
    <row r="15944" spans="3:4" x14ac:dyDescent="0.35">
      <c r="C15944" s="3" t="s">
        <v>3956</v>
      </c>
      <c r="D15944" s="26">
        <v>0</v>
      </c>
    </row>
    <row r="15945" spans="3:4" x14ac:dyDescent="0.35">
      <c r="C15945" s="3" t="s">
        <v>5016</v>
      </c>
      <c r="D15945" s="26">
        <v>0</v>
      </c>
    </row>
    <row r="15946" spans="3:4" x14ac:dyDescent="0.35">
      <c r="C15946" s="3" t="s">
        <v>3957</v>
      </c>
      <c r="D15946" s="26">
        <v>0</v>
      </c>
    </row>
    <row r="15947" spans="3:4" x14ac:dyDescent="0.35">
      <c r="C15947" s="3" t="s">
        <v>5018</v>
      </c>
      <c r="D15947" s="26">
        <v>0</v>
      </c>
    </row>
    <row r="15948" spans="3:4" x14ac:dyDescent="0.35">
      <c r="C15948" s="3" t="s">
        <v>3958</v>
      </c>
      <c r="D15948" s="26">
        <v>0</v>
      </c>
    </row>
    <row r="15949" spans="3:4" x14ac:dyDescent="0.35">
      <c r="C15949" s="3" t="s">
        <v>5020</v>
      </c>
      <c r="D15949" s="26">
        <v>0</v>
      </c>
    </row>
    <row r="15950" spans="3:4" x14ac:dyDescent="0.35">
      <c r="C15950" s="3" t="s">
        <v>3959</v>
      </c>
      <c r="D15950" s="26">
        <v>0</v>
      </c>
    </row>
    <row r="15951" spans="3:4" x14ac:dyDescent="0.35">
      <c r="C15951" s="3" t="s">
        <v>5022</v>
      </c>
      <c r="D15951" s="26">
        <v>0</v>
      </c>
    </row>
    <row r="15952" spans="3:4" x14ac:dyDescent="0.35">
      <c r="C15952" s="3" t="s">
        <v>3960</v>
      </c>
      <c r="D15952" s="26">
        <v>0</v>
      </c>
    </row>
    <row r="15953" spans="3:4" x14ac:dyDescent="0.35">
      <c r="C15953" s="3" t="s">
        <v>5024</v>
      </c>
      <c r="D15953" s="26">
        <v>0</v>
      </c>
    </row>
    <row r="15954" spans="3:4" x14ac:dyDescent="0.35">
      <c r="C15954" s="3" t="s">
        <v>3961</v>
      </c>
      <c r="D15954" s="26">
        <v>0</v>
      </c>
    </row>
    <row r="15955" spans="3:4" x14ac:dyDescent="0.35">
      <c r="C15955" s="3" t="s">
        <v>5026</v>
      </c>
      <c r="D15955" s="26">
        <v>0</v>
      </c>
    </row>
    <row r="15956" spans="3:4" x14ac:dyDescent="0.35">
      <c r="C15956" s="3" t="s">
        <v>3962</v>
      </c>
      <c r="D15956" s="26">
        <v>0</v>
      </c>
    </row>
    <row r="15957" spans="3:4" x14ac:dyDescent="0.35">
      <c r="C15957" s="3" t="s">
        <v>5028</v>
      </c>
      <c r="D15957" s="26">
        <v>0</v>
      </c>
    </row>
    <row r="15958" spans="3:4" x14ac:dyDescent="0.35">
      <c r="C15958" s="3" t="s">
        <v>3963</v>
      </c>
      <c r="D15958" s="26">
        <v>0</v>
      </c>
    </row>
    <row r="15959" spans="3:4" x14ac:dyDescent="0.35">
      <c r="C15959" s="3" t="s">
        <v>5030</v>
      </c>
      <c r="D15959" s="26">
        <v>0</v>
      </c>
    </row>
    <row r="15960" spans="3:4" x14ac:dyDescent="0.35">
      <c r="C15960" s="3" t="s">
        <v>3964</v>
      </c>
      <c r="D15960" s="26">
        <v>0</v>
      </c>
    </row>
    <row r="15961" spans="3:4" x14ac:dyDescent="0.35">
      <c r="C15961" s="3" t="s">
        <v>5032</v>
      </c>
      <c r="D15961" s="26">
        <v>0</v>
      </c>
    </row>
    <row r="15962" spans="3:4" x14ac:dyDescent="0.35">
      <c r="C15962" s="3" t="s">
        <v>3965</v>
      </c>
      <c r="D15962" s="26">
        <v>0</v>
      </c>
    </row>
    <row r="15963" spans="3:4" x14ac:dyDescent="0.35">
      <c r="C15963" s="3" t="s">
        <v>5034</v>
      </c>
      <c r="D15963" s="26">
        <v>0</v>
      </c>
    </row>
    <row r="15964" spans="3:4" x14ac:dyDescent="0.35">
      <c r="C15964" s="3" t="s">
        <v>3966</v>
      </c>
      <c r="D15964" s="26">
        <v>0</v>
      </c>
    </row>
    <row r="15965" spans="3:4" x14ac:dyDescent="0.35">
      <c r="C15965" s="3" t="s">
        <v>5036</v>
      </c>
      <c r="D15965" s="26">
        <v>0</v>
      </c>
    </row>
    <row r="15966" spans="3:4" x14ac:dyDescent="0.35">
      <c r="C15966" s="3" t="s">
        <v>3967</v>
      </c>
      <c r="D15966" s="26">
        <v>0</v>
      </c>
    </row>
    <row r="15967" spans="3:4" x14ac:dyDescent="0.35">
      <c r="C15967" s="3" t="s">
        <v>5038</v>
      </c>
      <c r="D15967" s="26">
        <v>0</v>
      </c>
    </row>
    <row r="15968" spans="3:4" x14ac:dyDescent="0.35">
      <c r="C15968" s="3" t="s">
        <v>3968</v>
      </c>
      <c r="D15968" s="26">
        <v>0</v>
      </c>
    </row>
    <row r="15969" spans="3:4" x14ac:dyDescent="0.35">
      <c r="C15969" s="3" t="s">
        <v>5040</v>
      </c>
      <c r="D15969" s="26">
        <v>0</v>
      </c>
    </row>
    <row r="15970" spans="3:4" x14ac:dyDescent="0.35">
      <c r="C15970" s="3" t="s">
        <v>3969</v>
      </c>
      <c r="D15970" s="26">
        <v>0</v>
      </c>
    </row>
    <row r="15971" spans="3:4" x14ac:dyDescent="0.35">
      <c r="C15971" s="3" t="s">
        <v>5042</v>
      </c>
      <c r="D15971" s="26">
        <v>0</v>
      </c>
    </row>
    <row r="15972" spans="3:4" x14ac:dyDescent="0.35">
      <c r="C15972" s="3" t="s">
        <v>3970</v>
      </c>
      <c r="D15972" s="26">
        <v>0</v>
      </c>
    </row>
    <row r="15973" spans="3:4" x14ac:dyDescent="0.35">
      <c r="C15973" s="3" t="s">
        <v>5044</v>
      </c>
      <c r="D15973" s="26">
        <v>0</v>
      </c>
    </row>
    <row r="15974" spans="3:4" x14ac:dyDescent="0.35">
      <c r="C15974" s="3" t="s">
        <v>3971</v>
      </c>
      <c r="D15974" s="26">
        <v>0</v>
      </c>
    </row>
    <row r="15975" spans="3:4" x14ac:dyDescent="0.35">
      <c r="C15975" s="3" t="s">
        <v>5046</v>
      </c>
      <c r="D15975" s="26">
        <v>0</v>
      </c>
    </row>
    <row r="15976" spans="3:4" x14ac:dyDescent="0.35">
      <c r="C15976" s="3" t="s">
        <v>3972</v>
      </c>
      <c r="D15976" s="26">
        <v>0</v>
      </c>
    </row>
    <row r="15977" spans="3:4" x14ac:dyDescent="0.35">
      <c r="C15977" s="3" t="s">
        <v>5048</v>
      </c>
      <c r="D15977" s="26">
        <v>0</v>
      </c>
    </row>
    <row r="15978" spans="3:4" x14ac:dyDescent="0.35">
      <c r="C15978" s="3" t="s">
        <v>3973</v>
      </c>
      <c r="D15978" s="26">
        <v>0</v>
      </c>
    </row>
    <row r="15979" spans="3:4" x14ac:dyDescent="0.35">
      <c r="C15979" s="3" t="s">
        <v>5050</v>
      </c>
      <c r="D15979" s="26">
        <v>0</v>
      </c>
    </row>
    <row r="15980" spans="3:4" x14ac:dyDescent="0.35">
      <c r="C15980" s="3" t="s">
        <v>3974</v>
      </c>
      <c r="D15980" s="26">
        <v>0</v>
      </c>
    </row>
    <row r="15981" spans="3:4" x14ac:dyDescent="0.35">
      <c r="C15981" s="3" t="s">
        <v>5052</v>
      </c>
      <c r="D15981" s="26">
        <v>0</v>
      </c>
    </row>
    <row r="15982" spans="3:4" x14ac:dyDescent="0.35">
      <c r="C15982" s="3" t="s">
        <v>3975</v>
      </c>
      <c r="D15982" s="26">
        <v>0</v>
      </c>
    </row>
    <row r="15983" spans="3:4" x14ac:dyDescent="0.35">
      <c r="C15983" s="3" t="s">
        <v>5054</v>
      </c>
      <c r="D15983" s="26">
        <v>0</v>
      </c>
    </row>
    <row r="15984" spans="3:4" x14ac:dyDescent="0.35">
      <c r="C15984" s="3" t="s">
        <v>3976</v>
      </c>
      <c r="D15984" s="26">
        <v>0</v>
      </c>
    </row>
    <row r="15985" spans="3:4" x14ac:dyDescent="0.35">
      <c r="C15985" s="3" t="s">
        <v>5056</v>
      </c>
      <c r="D15985" s="26">
        <v>0</v>
      </c>
    </row>
    <row r="15986" spans="3:4" x14ac:dyDescent="0.35">
      <c r="C15986" s="3" t="s">
        <v>3977</v>
      </c>
      <c r="D15986" s="26">
        <v>0</v>
      </c>
    </row>
    <row r="15987" spans="3:4" x14ac:dyDescent="0.35">
      <c r="C15987" s="3" t="s">
        <v>5058</v>
      </c>
      <c r="D15987" s="26">
        <v>0</v>
      </c>
    </row>
    <row r="15988" spans="3:4" x14ac:dyDescent="0.35">
      <c r="C15988" s="3" t="s">
        <v>3978</v>
      </c>
      <c r="D15988" s="26">
        <v>0</v>
      </c>
    </row>
    <row r="15989" spans="3:4" x14ac:dyDescent="0.35">
      <c r="C15989" s="3" t="s">
        <v>5060</v>
      </c>
      <c r="D15989" s="26">
        <v>0</v>
      </c>
    </row>
    <row r="15990" spans="3:4" x14ac:dyDescent="0.35">
      <c r="C15990" s="3" t="s">
        <v>3979</v>
      </c>
      <c r="D15990" s="26">
        <v>0</v>
      </c>
    </row>
    <row r="15991" spans="3:4" x14ac:dyDescent="0.35">
      <c r="C15991" s="3" t="s">
        <v>5062</v>
      </c>
      <c r="D15991" s="26">
        <v>0</v>
      </c>
    </row>
    <row r="15992" spans="3:4" x14ac:dyDescent="0.35">
      <c r="C15992" s="3" t="s">
        <v>3980</v>
      </c>
      <c r="D15992" s="26">
        <v>0</v>
      </c>
    </row>
    <row r="15993" spans="3:4" x14ac:dyDescent="0.35">
      <c r="C15993" s="3" t="s">
        <v>5064</v>
      </c>
      <c r="D15993" s="26">
        <v>0</v>
      </c>
    </row>
    <row r="15994" spans="3:4" x14ac:dyDescent="0.35">
      <c r="C15994" s="3" t="s">
        <v>3981</v>
      </c>
      <c r="D15994" s="26">
        <v>0</v>
      </c>
    </row>
    <row r="15995" spans="3:4" x14ac:dyDescent="0.35">
      <c r="C15995" s="3" t="s">
        <v>5066</v>
      </c>
      <c r="D15995" s="26">
        <v>0</v>
      </c>
    </row>
    <row r="15996" spans="3:4" x14ac:dyDescent="0.35">
      <c r="C15996" s="3" t="s">
        <v>3982</v>
      </c>
      <c r="D15996" s="26">
        <v>0</v>
      </c>
    </row>
    <row r="15997" spans="3:4" x14ac:dyDescent="0.35">
      <c r="C15997" s="3" t="s">
        <v>5068</v>
      </c>
      <c r="D15997" s="26">
        <v>0</v>
      </c>
    </row>
    <row r="15998" spans="3:4" x14ac:dyDescent="0.35">
      <c r="C15998" s="3" t="s">
        <v>3983</v>
      </c>
      <c r="D15998" s="26">
        <v>0</v>
      </c>
    </row>
    <row r="15999" spans="3:4" x14ac:dyDescent="0.35">
      <c r="C15999" s="3" t="s">
        <v>5070</v>
      </c>
      <c r="D15999" s="26">
        <v>0</v>
      </c>
    </row>
    <row r="16000" spans="3:4" x14ac:dyDescent="0.35">
      <c r="C16000" s="3" t="s">
        <v>3984</v>
      </c>
      <c r="D16000" s="26">
        <v>0</v>
      </c>
    </row>
    <row r="16001" spans="3:4" x14ac:dyDescent="0.35">
      <c r="C16001" s="3" t="s">
        <v>5072</v>
      </c>
      <c r="D16001" s="26">
        <v>0</v>
      </c>
    </row>
    <row r="16002" spans="3:4" x14ac:dyDescent="0.35">
      <c r="C16002" s="3" t="s">
        <v>3985</v>
      </c>
      <c r="D16002" s="26">
        <v>0</v>
      </c>
    </row>
    <row r="16003" spans="3:4" x14ac:dyDescent="0.35">
      <c r="C16003" s="3" t="s">
        <v>5074</v>
      </c>
      <c r="D16003" s="26">
        <v>0</v>
      </c>
    </row>
    <row r="16004" spans="3:4" x14ac:dyDescent="0.35">
      <c r="C16004" s="3" t="s">
        <v>3986</v>
      </c>
      <c r="D16004" s="26">
        <v>0</v>
      </c>
    </row>
    <row r="16005" spans="3:4" x14ac:dyDescent="0.35">
      <c r="C16005" s="3" t="s">
        <v>5076</v>
      </c>
      <c r="D16005" s="26">
        <v>0</v>
      </c>
    </row>
    <row r="16006" spans="3:4" x14ac:dyDescent="0.35">
      <c r="C16006" s="3" t="s">
        <v>3987</v>
      </c>
      <c r="D16006" s="26">
        <v>0</v>
      </c>
    </row>
    <row r="16007" spans="3:4" x14ac:dyDescent="0.35">
      <c r="C16007" s="3" t="s">
        <v>5078</v>
      </c>
      <c r="D16007" s="26">
        <v>0</v>
      </c>
    </row>
    <row r="16008" spans="3:4" x14ac:dyDescent="0.35">
      <c r="C16008" s="3" t="s">
        <v>3988</v>
      </c>
      <c r="D16008" s="26">
        <v>0</v>
      </c>
    </row>
    <row r="16009" spans="3:4" x14ac:dyDescent="0.35">
      <c r="C16009" s="3" t="s">
        <v>5080</v>
      </c>
      <c r="D16009" s="26">
        <v>0</v>
      </c>
    </row>
    <row r="16010" spans="3:4" x14ac:dyDescent="0.35">
      <c r="C16010" s="3" t="s">
        <v>3989</v>
      </c>
      <c r="D16010" s="26">
        <v>0</v>
      </c>
    </row>
    <row r="16011" spans="3:4" x14ac:dyDescent="0.35">
      <c r="C16011" s="3" t="s">
        <v>5082</v>
      </c>
      <c r="D16011" s="26">
        <v>0</v>
      </c>
    </row>
    <row r="16012" spans="3:4" x14ac:dyDescent="0.35">
      <c r="C16012" s="3" t="s">
        <v>3990</v>
      </c>
      <c r="D16012" s="26">
        <v>0</v>
      </c>
    </row>
    <row r="16013" spans="3:4" x14ac:dyDescent="0.35">
      <c r="C16013" s="3" t="s">
        <v>5084</v>
      </c>
      <c r="D16013" s="26">
        <v>0</v>
      </c>
    </row>
    <row r="16014" spans="3:4" x14ac:dyDescent="0.35">
      <c r="C16014" s="3" t="s">
        <v>3991</v>
      </c>
      <c r="D16014" s="26">
        <v>0</v>
      </c>
    </row>
    <row r="16015" spans="3:4" x14ac:dyDescent="0.35">
      <c r="C16015" s="3" t="s">
        <v>5086</v>
      </c>
      <c r="D16015" s="26">
        <v>0</v>
      </c>
    </row>
    <row r="16016" spans="3:4" x14ac:dyDescent="0.35">
      <c r="C16016" s="3" t="s">
        <v>3992</v>
      </c>
      <c r="D16016" s="26">
        <v>0</v>
      </c>
    </row>
    <row r="16017" spans="3:4" x14ac:dyDescent="0.35">
      <c r="C16017" s="3" t="s">
        <v>5088</v>
      </c>
      <c r="D16017" s="26">
        <v>0</v>
      </c>
    </row>
    <row r="16018" spans="3:4" x14ac:dyDescent="0.35">
      <c r="C16018" s="3" t="s">
        <v>3993</v>
      </c>
      <c r="D16018" s="26">
        <v>0</v>
      </c>
    </row>
    <row r="16019" spans="3:4" x14ac:dyDescent="0.35">
      <c r="C16019" s="3" t="s">
        <v>5090</v>
      </c>
      <c r="D16019" s="26">
        <v>0</v>
      </c>
    </row>
    <row r="16020" spans="3:4" x14ac:dyDescent="0.35">
      <c r="C16020" s="3" t="s">
        <v>3994</v>
      </c>
      <c r="D16020" s="26">
        <v>0</v>
      </c>
    </row>
    <row r="16021" spans="3:4" x14ac:dyDescent="0.35">
      <c r="C16021" s="3" t="s">
        <v>5092</v>
      </c>
      <c r="D16021" s="26">
        <v>0</v>
      </c>
    </row>
    <row r="16022" spans="3:4" x14ac:dyDescent="0.35">
      <c r="C16022" s="3" t="s">
        <v>3995</v>
      </c>
      <c r="D16022" s="26">
        <v>0</v>
      </c>
    </row>
    <row r="16023" spans="3:4" x14ac:dyDescent="0.35">
      <c r="C16023" s="3" t="s">
        <v>5094</v>
      </c>
      <c r="D16023" s="26">
        <v>0</v>
      </c>
    </row>
    <row r="16024" spans="3:4" x14ac:dyDescent="0.35">
      <c r="C16024" s="3" t="s">
        <v>3996</v>
      </c>
      <c r="D16024" s="26">
        <v>0</v>
      </c>
    </row>
    <row r="16025" spans="3:4" x14ac:dyDescent="0.35">
      <c r="C16025" s="3" t="s">
        <v>5096</v>
      </c>
      <c r="D16025" s="26">
        <v>0</v>
      </c>
    </row>
    <row r="16026" spans="3:4" x14ac:dyDescent="0.35">
      <c r="C16026" s="3" t="s">
        <v>3997</v>
      </c>
      <c r="D16026" s="26">
        <v>0</v>
      </c>
    </row>
    <row r="16027" spans="3:4" x14ac:dyDescent="0.35">
      <c r="C16027" s="3" t="s">
        <v>5098</v>
      </c>
      <c r="D16027" s="26">
        <v>0</v>
      </c>
    </row>
    <row r="16028" spans="3:4" x14ac:dyDescent="0.35">
      <c r="C16028" s="3" t="s">
        <v>3998</v>
      </c>
      <c r="D16028" s="26">
        <v>0</v>
      </c>
    </row>
    <row r="16029" spans="3:4" x14ac:dyDescent="0.35">
      <c r="C16029" s="3" t="s">
        <v>5100</v>
      </c>
      <c r="D16029" s="26">
        <v>0</v>
      </c>
    </row>
    <row r="16030" spans="3:4" x14ac:dyDescent="0.35">
      <c r="C16030" s="3" t="s">
        <v>3999</v>
      </c>
      <c r="D16030" s="26">
        <v>0</v>
      </c>
    </row>
    <row r="16031" spans="3:4" x14ac:dyDescent="0.35">
      <c r="C16031" s="3" t="s">
        <v>5102</v>
      </c>
      <c r="D16031" s="26">
        <v>0</v>
      </c>
    </row>
    <row r="16032" spans="3:4" x14ac:dyDescent="0.35">
      <c r="C16032" s="3" t="s">
        <v>4000</v>
      </c>
      <c r="D16032" s="26">
        <v>0</v>
      </c>
    </row>
    <row r="16033" spans="3:4" x14ac:dyDescent="0.35">
      <c r="C16033" s="3" t="s">
        <v>5104</v>
      </c>
      <c r="D16033" s="26">
        <v>0</v>
      </c>
    </row>
    <row r="16034" spans="3:4" x14ac:dyDescent="0.35">
      <c r="C16034" s="3" t="s">
        <v>4001</v>
      </c>
      <c r="D16034" s="26">
        <v>0</v>
      </c>
    </row>
    <row r="16035" spans="3:4" x14ac:dyDescent="0.35">
      <c r="C16035" s="3" t="s">
        <v>5106</v>
      </c>
      <c r="D16035" s="26">
        <v>0</v>
      </c>
    </row>
    <row r="16036" spans="3:4" x14ac:dyDescent="0.35">
      <c r="C16036" s="3" t="s">
        <v>4002</v>
      </c>
      <c r="D16036" s="26">
        <v>0</v>
      </c>
    </row>
    <row r="16037" spans="3:4" x14ac:dyDescent="0.35">
      <c r="C16037" s="3" t="s">
        <v>5108</v>
      </c>
      <c r="D16037" s="26">
        <v>0</v>
      </c>
    </row>
    <row r="16038" spans="3:4" x14ac:dyDescent="0.35">
      <c r="C16038" s="3" t="s">
        <v>4003</v>
      </c>
      <c r="D16038" s="26">
        <v>0</v>
      </c>
    </row>
    <row r="16039" spans="3:4" x14ac:dyDescent="0.35">
      <c r="C16039" s="3" t="s">
        <v>5110</v>
      </c>
      <c r="D16039" s="26">
        <v>0</v>
      </c>
    </row>
    <row r="16040" spans="3:4" x14ac:dyDescent="0.35">
      <c r="C16040" s="3" t="s">
        <v>4004</v>
      </c>
      <c r="D16040" s="26">
        <v>0</v>
      </c>
    </row>
    <row r="16041" spans="3:4" x14ac:dyDescent="0.35">
      <c r="C16041" s="3" t="s">
        <v>5112</v>
      </c>
      <c r="D16041" s="26">
        <v>0</v>
      </c>
    </row>
    <row r="16042" spans="3:4" x14ac:dyDescent="0.35">
      <c r="C16042" s="3" t="s">
        <v>4005</v>
      </c>
      <c r="D16042" s="26">
        <v>0</v>
      </c>
    </row>
    <row r="16043" spans="3:4" x14ac:dyDescent="0.35">
      <c r="C16043" s="3" t="s">
        <v>5114</v>
      </c>
      <c r="D16043" s="26">
        <v>0</v>
      </c>
    </row>
    <row r="16044" spans="3:4" x14ac:dyDescent="0.35">
      <c r="C16044" s="3" t="s">
        <v>4006</v>
      </c>
      <c r="D16044" s="26">
        <v>0</v>
      </c>
    </row>
    <row r="16045" spans="3:4" x14ac:dyDescent="0.35">
      <c r="C16045" s="3" t="s">
        <v>5116</v>
      </c>
      <c r="D16045" s="26">
        <v>0</v>
      </c>
    </row>
    <row r="16046" spans="3:4" x14ac:dyDescent="0.35">
      <c r="C16046" s="3" t="s">
        <v>4007</v>
      </c>
      <c r="D16046" s="26">
        <v>0</v>
      </c>
    </row>
    <row r="16047" spans="3:4" x14ac:dyDescent="0.35">
      <c r="C16047" s="3" t="s">
        <v>5118</v>
      </c>
      <c r="D16047" s="26">
        <v>0</v>
      </c>
    </row>
    <row r="16048" spans="3:4" x14ac:dyDescent="0.35">
      <c r="C16048" s="3" t="s">
        <v>4008</v>
      </c>
      <c r="D16048" s="26">
        <v>0</v>
      </c>
    </row>
    <row r="16049" spans="3:4" x14ac:dyDescent="0.35">
      <c r="C16049" s="3" t="s">
        <v>5120</v>
      </c>
      <c r="D16049" s="26">
        <v>0</v>
      </c>
    </row>
    <row r="16050" spans="3:4" x14ac:dyDescent="0.35">
      <c r="C16050" s="3" t="s">
        <v>4009</v>
      </c>
      <c r="D16050" s="26">
        <v>0</v>
      </c>
    </row>
    <row r="16051" spans="3:4" x14ac:dyDescent="0.35">
      <c r="C16051" s="3" t="s">
        <v>5122</v>
      </c>
      <c r="D16051" s="26">
        <v>0</v>
      </c>
    </row>
    <row r="16052" spans="3:4" x14ac:dyDescent="0.35">
      <c r="C16052" s="3" t="s">
        <v>4010</v>
      </c>
      <c r="D16052" s="26">
        <v>0</v>
      </c>
    </row>
    <row r="16053" spans="3:4" x14ac:dyDescent="0.35">
      <c r="C16053" s="3" t="s">
        <v>5124</v>
      </c>
      <c r="D16053" s="26">
        <v>0</v>
      </c>
    </row>
    <row r="16054" spans="3:4" x14ac:dyDescent="0.35">
      <c r="C16054" s="3" t="s">
        <v>4011</v>
      </c>
      <c r="D16054" s="26">
        <v>0</v>
      </c>
    </row>
    <row r="16055" spans="3:4" x14ac:dyDescent="0.35">
      <c r="C16055" s="3" t="s">
        <v>5126</v>
      </c>
      <c r="D16055" s="26">
        <v>0</v>
      </c>
    </row>
    <row r="16056" spans="3:4" x14ac:dyDescent="0.35">
      <c r="C16056" s="3" t="s">
        <v>4012</v>
      </c>
      <c r="D16056" s="26">
        <v>0</v>
      </c>
    </row>
    <row r="16057" spans="3:4" x14ac:dyDescent="0.35">
      <c r="C16057" s="3" t="s">
        <v>5128</v>
      </c>
      <c r="D16057" s="26">
        <v>0</v>
      </c>
    </row>
    <row r="16058" spans="3:4" x14ac:dyDescent="0.35">
      <c r="C16058" s="3" t="s">
        <v>4013</v>
      </c>
      <c r="D16058" s="26">
        <v>0</v>
      </c>
    </row>
    <row r="16059" spans="3:4" x14ac:dyDescent="0.35">
      <c r="C16059" s="3" t="s">
        <v>5130</v>
      </c>
      <c r="D16059" s="26">
        <v>0</v>
      </c>
    </row>
    <row r="16060" spans="3:4" x14ac:dyDescent="0.35">
      <c r="C16060" s="3" t="s">
        <v>4014</v>
      </c>
      <c r="D16060" s="26">
        <v>0</v>
      </c>
    </row>
    <row r="16061" spans="3:4" x14ac:dyDescent="0.35">
      <c r="C16061" s="3" t="s">
        <v>5132</v>
      </c>
      <c r="D16061" s="26">
        <v>0</v>
      </c>
    </row>
    <row r="16062" spans="3:4" x14ac:dyDescent="0.35">
      <c r="C16062" s="3" t="s">
        <v>4015</v>
      </c>
      <c r="D16062" s="26">
        <v>0</v>
      </c>
    </row>
    <row r="16063" spans="3:4" x14ac:dyDescent="0.35">
      <c r="C16063" s="3" t="s">
        <v>5134</v>
      </c>
      <c r="D16063" s="26">
        <v>0</v>
      </c>
    </row>
    <row r="16064" spans="3:4" x14ac:dyDescent="0.35">
      <c r="C16064" s="3" t="s">
        <v>4016</v>
      </c>
      <c r="D16064" s="26">
        <v>0</v>
      </c>
    </row>
    <row r="16065" spans="3:4" x14ac:dyDescent="0.35">
      <c r="C16065" s="3" t="s">
        <v>5136</v>
      </c>
      <c r="D16065" s="26">
        <v>0</v>
      </c>
    </row>
    <row r="16066" spans="3:4" x14ac:dyDescent="0.35">
      <c r="C16066" s="3" t="s">
        <v>4017</v>
      </c>
      <c r="D16066" s="26">
        <v>0</v>
      </c>
    </row>
    <row r="16067" spans="3:4" x14ac:dyDescent="0.35">
      <c r="C16067" s="3" t="s">
        <v>5138</v>
      </c>
      <c r="D16067" s="26">
        <v>0</v>
      </c>
    </row>
    <row r="16068" spans="3:4" x14ac:dyDescent="0.35">
      <c r="C16068" s="3" t="s">
        <v>4018</v>
      </c>
      <c r="D16068" s="26">
        <v>0</v>
      </c>
    </row>
    <row r="16069" spans="3:4" x14ac:dyDescent="0.35">
      <c r="C16069" s="3" t="s">
        <v>5140</v>
      </c>
      <c r="D16069" s="26">
        <v>0</v>
      </c>
    </row>
    <row r="16070" spans="3:4" x14ac:dyDescent="0.35">
      <c r="C16070" s="3" t="s">
        <v>4019</v>
      </c>
      <c r="D16070" s="26">
        <v>0</v>
      </c>
    </row>
    <row r="16071" spans="3:4" x14ac:dyDescent="0.35">
      <c r="C16071" s="3" t="s">
        <v>5142</v>
      </c>
      <c r="D16071" s="26">
        <v>0</v>
      </c>
    </row>
    <row r="16072" spans="3:4" x14ac:dyDescent="0.35">
      <c r="C16072" s="3" t="s">
        <v>4020</v>
      </c>
      <c r="D16072" s="26">
        <v>0</v>
      </c>
    </row>
    <row r="16073" spans="3:4" x14ac:dyDescent="0.35">
      <c r="C16073" s="3" t="s">
        <v>5144</v>
      </c>
      <c r="D16073" s="26">
        <v>0</v>
      </c>
    </row>
    <row r="16074" spans="3:4" x14ac:dyDescent="0.35">
      <c r="C16074" s="3" t="s">
        <v>4021</v>
      </c>
      <c r="D16074" s="26">
        <v>0</v>
      </c>
    </row>
    <row r="16075" spans="3:4" x14ac:dyDescent="0.35">
      <c r="C16075" s="3" t="s">
        <v>5146</v>
      </c>
      <c r="D16075" s="26">
        <v>0</v>
      </c>
    </row>
    <row r="16076" spans="3:4" x14ac:dyDescent="0.35">
      <c r="C16076" s="3" t="s">
        <v>4022</v>
      </c>
      <c r="D16076" s="26">
        <v>0</v>
      </c>
    </row>
    <row r="16077" spans="3:4" x14ac:dyDescent="0.35">
      <c r="C16077" s="3" t="s">
        <v>5148</v>
      </c>
      <c r="D16077" s="26">
        <v>0</v>
      </c>
    </row>
    <row r="16078" spans="3:4" x14ac:dyDescent="0.35">
      <c r="C16078" s="3" t="s">
        <v>4023</v>
      </c>
      <c r="D16078" s="26">
        <v>0</v>
      </c>
    </row>
    <row r="16079" spans="3:4" x14ac:dyDescent="0.35">
      <c r="C16079" s="3" t="s">
        <v>5150</v>
      </c>
      <c r="D16079" s="26">
        <v>0</v>
      </c>
    </row>
    <row r="16080" spans="3:4" x14ac:dyDescent="0.35">
      <c r="C16080" s="3" t="s">
        <v>4024</v>
      </c>
      <c r="D16080" s="26">
        <v>0</v>
      </c>
    </row>
    <row r="16081" spans="3:4" x14ac:dyDescent="0.35">
      <c r="C16081" s="3" t="s">
        <v>5152</v>
      </c>
      <c r="D16081" s="26">
        <v>0</v>
      </c>
    </row>
    <row r="16082" spans="3:4" x14ac:dyDescent="0.35">
      <c r="C16082" s="3" t="s">
        <v>4025</v>
      </c>
      <c r="D16082" s="26">
        <v>0</v>
      </c>
    </row>
    <row r="16083" spans="3:4" x14ac:dyDescent="0.35">
      <c r="C16083" s="3" t="s">
        <v>5154</v>
      </c>
      <c r="D16083" s="26">
        <v>0</v>
      </c>
    </row>
    <row r="16084" spans="3:4" x14ac:dyDescent="0.35">
      <c r="C16084" s="3" t="s">
        <v>4026</v>
      </c>
      <c r="D16084" s="26">
        <v>0</v>
      </c>
    </row>
    <row r="16085" spans="3:4" x14ac:dyDescent="0.35">
      <c r="C16085" s="3" t="s">
        <v>5156</v>
      </c>
      <c r="D16085" s="26">
        <v>0</v>
      </c>
    </row>
    <row r="16086" spans="3:4" x14ac:dyDescent="0.35">
      <c r="C16086" s="3" t="s">
        <v>4027</v>
      </c>
      <c r="D16086" s="26">
        <v>0</v>
      </c>
    </row>
    <row r="16087" spans="3:4" x14ac:dyDescent="0.35">
      <c r="C16087" s="3" t="s">
        <v>5158</v>
      </c>
      <c r="D16087" s="26">
        <v>0</v>
      </c>
    </row>
    <row r="16088" spans="3:4" x14ac:dyDescent="0.35">
      <c r="C16088" s="3" t="s">
        <v>4028</v>
      </c>
      <c r="D16088" s="26">
        <v>0</v>
      </c>
    </row>
    <row r="16089" spans="3:4" x14ac:dyDescent="0.35">
      <c r="C16089" s="3" t="s">
        <v>5160</v>
      </c>
      <c r="D16089" s="26">
        <v>0</v>
      </c>
    </row>
    <row r="16090" spans="3:4" x14ac:dyDescent="0.35">
      <c r="C16090" s="3" t="s">
        <v>4029</v>
      </c>
      <c r="D16090" s="26">
        <v>0</v>
      </c>
    </row>
    <row r="16091" spans="3:4" x14ac:dyDescent="0.35">
      <c r="C16091" s="3" t="s">
        <v>5162</v>
      </c>
      <c r="D16091" s="26">
        <v>0</v>
      </c>
    </row>
    <row r="16092" spans="3:4" x14ac:dyDescent="0.35">
      <c r="C16092" s="3" t="s">
        <v>4030</v>
      </c>
      <c r="D16092" s="26">
        <v>0</v>
      </c>
    </row>
    <row r="16093" spans="3:4" x14ac:dyDescent="0.35">
      <c r="C16093" s="3" t="s">
        <v>5164</v>
      </c>
      <c r="D16093" s="26">
        <v>0</v>
      </c>
    </row>
    <row r="16094" spans="3:4" x14ac:dyDescent="0.35">
      <c r="C16094" s="3" t="s">
        <v>4031</v>
      </c>
      <c r="D16094" s="26">
        <v>0</v>
      </c>
    </row>
    <row r="16095" spans="3:4" x14ac:dyDescent="0.35">
      <c r="C16095" s="3" t="s">
        <v>5166</v>
      </c>
      <c r="D16095" s="26">
        <v>0</v>
      </c>
    </row>
    <row r="16096" spans="3:4" x14ac:dyDescent="0.35">
      <c r="C16096" s="3" t="s">
        <v>4032</v>
      </c>
      <c r="D16096" s="26">
        <v>0</v>
      </c>
    </row>
    <row r="16097" spans="3:4" x14ac:dyDescent="0.35">
      <c r="C16097" s="3" t="s">
        <v>5168</v>
      </c>
      <c r="D16097" s="26">
        <v>0</v>
      </c>
    </row>
    <row r="16098" spans="3:4" x14ac:dyDescent="0.35">
      <c r="C16098" s="3" t="s">
        <v>4033</v>
      </c>
      <c r="D16098" s="26">
        <v>0</v>
      </c>
    </row>
    <row r="16099" spans="3:4" x14ac:dyDescent="0.35">
      <c r="C16099" s="3" t="s">
        <v>5170</v>
      </c>
      <c r="D16099" s="26">
        <v>0</v>
      </c>
    </row>
    <row r="16100" spans="3:4" x14ac:dyDescent="0.35">
      <c r="C16100" s="3" t="s">
        <v>4034</v>
      </c>
      <c r="D16100" s="26">
        <v>0</v>
      </c>
    </row>
    <row r="16101" spans="3:4" x14ac:dyDescent="0.35">
      <c r="C16101" s="3" t="s">
        <v>5172</v>
      </c>
      <c r="D16101" s="26">
        <v>0</v>
      </c>
    </row>
    <row r="16102" spans="3:4" x14ac:dyDescent="0.35">
      <c r="C16102" s="3" t="s">
        <v>2886</v>
      </c>
      <c r="D16102" s="26">
        <v>0</v>
      </c>
    </row>
    <row r="16103" spans="3:4" x14ac:dyDescent="0.35">
      <c r="C16103" s="3" t="s">
        <v>5174</v>
      </c>
      <c r="D16103" s="26">
        <v>0</v>
      </c>
    </row>
    <row r="16104" spans="3:4" x14ac:dyDescent="0.35">
      <c r="C16104" s="3" t="s">
        <v>4036</v>
      </c>
      <c r="D16104" s="26">
        <v>0</v>
      </c>
    </row>
    <row r="16105" spans="3:4" x14ac:dyDescent="0.35">
      <c r="C16105" s="3" t="s">
        <v>5176</v>
      </c>
      <c r="D16105" s="26">
        <v>0</v>
      </c>
    </row>
    <row r="16106" spans="3:4" x14ac:dyDescent="0.35">
      <c r="C16106" s="3" t="s">
        <v>4037</v>
      </c>
      <c r="D16106" s="26">
        <v>0</v>
      </c>
    </row>
    <row r="16107" spans="3:4" x14ac:dyDescent="0.35">
      <c r="C16107" s="3" t="s">
        <v>5178</v>
      </c>
      <c r="D16107" s="26">
        <v>0</v>
      </c>
    </row>
    <row r="16108" spans="3:4" x14ac:dyDescent="0.35">
      <c r="C16108" s="3" t="s">
        <v>4038</v>
      </c>
      <c r="D16108" s="26">
        <v>0</v>
      </c>
    </row>
    <row r="16109" spans="3:4" x14ac:dyDescent="0.35">
      <c r="C16109" s="3" t="s">
        <v>5180</v>
      </c>
      <c r="D16109" s="26">
        <v>0</v>
      </c>
    </row>
    <row r="16110" spans="3:4" x14ac:dyDescent="0.35">
      <c r="C16110" s="3" t="s">
        <v>4039</v>
      </c>
      <c r="D16110" s="26">
        <v>0</v>
      </c>
    </row>
    <row r="16111" spans="3:4" x14ac:dyDescent="0.35">
      <c r="C16111" s="3" t="s">
        <v>5182</v>
      </c>
      <c r="D16111" s="26">
        <v>0</v>
      </c>
    </row>
    <row r="16112" spans="3:4" x14ac:dyDescent="0.35">
      <c r="C16112" s="3" t="s">
        <v>4040</v>
      </c>
      <c r="D16112" s="26">
        <v>0</v>
      </c>
    </row>
    <row r="16113" spans="3:4" x14ac:dyDescent="0.35">
      <c r="C16113" s="3" t="s">
        <v>5184</v>
      </c>
      <c r="D16113" s="26">
        <v>0</v>
      </c>
    </row>
    <row r="16114" spans="3:4" x14ac:dyDescent="0.35">
      <c r="C16114" s="3" t="s">
        <v>4041</v>
      </c>
      <c r="D16114" s="26">
        <v>0</v>
      </c>
    </row>
    <row r="16115" spans="3:4" x14ac:dyDescent="0.35">
      <c r="C16115" s="3" t="s">
        <v>2900</v>
      </c>
      <c r="D16115" s="26">
        <v>0</v>
      </c>
    </row>
    <row r="16116" spans="3:4" x14ac:dyDescent="0.35">
      <c r="C16116" s="3" t="s">
        <v>4042</v>
      </c>
      <c r="D16116" s="26">
        <v>0</v>
      </c>
    </row>
    <row r="16117" spans="3:4" x14ac:dyDescent="0.35">
      <c r="C16117" s="3" t="s">
        <v>2647</v>
      </c>
      <c r="D16117" s="26">
        <v>0</v>
      </c>
    </row>
    <row r="16118" spans="3:4" x14ac:dyDescent="0.35">
      <c r="C16118" s="3" t="s">
        <v>2134</v>
      </c>
      <c r="D16118" s="26">
        <v>0</v>
      </c>
    </row>
    <row r="16119" spans="3:4" x14ac:dyDescent="0.35">
      <c r="C16119" s="3" t="s">
        <v>1878</v>
      </c>
      <c r="D16119" s="26">
        <v>0</v>
      </c>
    </row>
    <row r="16120" spans="3:4" x14ac:dyDescent="0.35">
      <c r="C16120" s="3" t="s">
        <v>600</v>
      </c>
      <c r="D16120" s="26">
        <v>0</v>
      </c>
    </row>
    <row r="16121" spans="3:4" x14ac:dyDescent="0.35">
      <c r="C16121" s="3" t="s">
        <v>2391</v>
      </c>
      <c r="D16121" s="26">
        <v>0</v>
      </c>
    </row>
    <row r="16122" spans="3:4" x14ac:dyDescent="0.35">
      <c r="C16122" s="3" t="s">
        <v>601</v>
      </c>
      <c r="D16122" s="26">
        <v>0</v>
      </c>
    </row>
    <row r="16123" spans="3:4" x14ac:dyDescent="0.35">
      <c r="C16123" s="3" t="s">
        <v>1750</v>
      </c>
      <c r="D16123" s="26">
        <v>0</v>
      </c>
    </row>
    <row r="16124" spans="3:4" x14ac:dyDescent="0.35">
      <c r="C16124" s="3" t="s">
        <v>602</v>
      </c>
      <c r="D16124" s="26">
        <v>0</v>
      </c>
    </row>
    <row r="16125" spans="3:4" x14ac:dyDescent="0.35">
      <c r="C16125" s="3" t="s">
        <v>2006</v>
      </c>
      <c r="D16125" s="26">
        <v>0</v>
      </c>
    </row>
    <row r="16126" spans="3:4" x14ac:dyDescent="0.35">
      <c r="C16126" s="3" t="s">
        <v>603</v>
      </c>
      <c r="D16126" s="26">
        <v>0</v>
      </c>
    </row>
    <row r="16127" spans="3:4" x14ac:dyDescent="0.35">
      <c r="C16127" s="3" t="s">
        <v>2263</v>
      </c>
      <c r="D16127" s="26">
        <v>0</v>
      </c>
    </row>
    <row r="16128" spans="3:4" x14ac:dyDescent="0.35">
      <c r="C16128" s="3" t="s">
        <v>604</v>
      </c>
      <c r="D16128" s="26">
        <v>0</v>
      </c>
    </row>
    <row r="16129" spans="3:4" x14ac:dyDescent="0.35">
      <c r="C16129" s="3" t="s">
        <v>2519</v>
      </c>
      <c r="D16129" s="26">
        <v>0</v>
      </c>
    </row>
    <row r="16130" spans="3:4" x14ac:dyDescent="0.35">
      <c r="C16130" s="3" t="s">
        <v>605</v>
      </c>
      <c r="D16130" s="26">
        <v>0</v>
      </c>
    </row>
    <row r="16131" spans="3:4" x14ac:dyDescent="0.35">
      <c r="C16131" s="3" t="s">
        <v>2775</v>
      </c>
      <c r="D16131" s="26">
        <v>0</v>
      </c>
    </row>
    <row r="16132" spans="3:4" x14ac:dyDescent="0.35">
      <c r="C16132" s="3" t="s">
        <v>606</v>
      </c>
      <c r="D16132" s="26">
        <v>0</v>
      </c>
    </row>
    <row r="16133" spans="3:4" x14ac:dyDescent="0.35">
      <c r="C16133" s="3" t="s">
        <v>1814</v>
      </c>
      <c r="D16133" s="26">
        <v>0</v>
      </c>
    </row>
    <row r="16134" spans="3:4" x14ac:dyDescent="0.35">
      <c r="C16134" s="3" t="s">
        <v>607</v>
      </c>
      <c r="D16134" s="26">
        <v>0</v>
      </c>
    </row>
    <row r="16135" spans="3:4" x14ac:dyDescent="0.35">
      <c r="C16135" s="3" t="s">
        <v>1942</v>
      </c>
      <c r="D16135" s="26">
        <v>0</v>
      </c>
    </row>
    <row r="16136" spans="3:4" x14ac:dyDescent="0.35">
      <c r="C16136" s="3" t="s">
        <v>608</v>
      </c>
      <c r="D16136" s="26">
        <v>0</v>
      </c>
    </row>
    <row r="16137" spans="3:4" x14ac:dyDescent="0.35">
      <c r="C16137" s="3" t="s">
        <v>2070</v>
      </c>
      <c r="D16137" s="26">
        <v>0</v>
      </c>
    </row>
    <row r="16138" spans="3:4" x14ac:dyDescent="0.35">
      <c r="C16138" s="3" t="s">
        <v>609</v>
      </c>
      <c r="D16138" s="26">
        <v>0</v>
      </c>
    </row>
    <row r="16139" spans="3:4" x14ac:dyDescent="0.35">
      <c r="C16139" s="3" t="s">
        <v>2198</v>
      </c>
      <c r="D16139" s="26">
        <v>0</v>
      </c>
    </row>
    <row r="16140" spans="3:4" x14ac:dyDescent="0.35">
      <c r="C16140" s="3" t="s">
        <v>610</v>
      </c>
      <c r="D16140" s="26">
        <v>0</v>
      </c>
    </row>
    <row r="16141" spans="3:4" x14ac:dyDescent="0.35">
      <c r="C16141" s="3" t="s">
        <v>2327</v>
      </c>
      <c r="D16141" s="26">
        <v>0</v>
      </c>
    </row>
    <row r="16142" spans="3:4" x14ac:dyDescent="0.35">
      <c r="C16142" s="3" t="s">
        <v>611</v>
      </c>
      <c r="D16142" s="26">
        <v>0</v>
      </c>
    </row>
    <row r="16143" spans="3:4" x14ac:dyDescent="0.35">
      <c r="C16143" s="3" t="s">
        <v>2455</v>
      </c>
      <c r="D16143" s="26">
        <v>0</v>
      </c>
    </row>
    <row r="16144" spans="3:4" x14ac:dyDescent="0.35">
      <c r="C16144" s="3" t="s">
        <v>612</v>
      </c>
      <c r="D16144" s="26">
        <v>0</v>
      </c>
    </row>
    <row r="16145" spans="3:4" x14ac:dyDescent="0.35">
      <c r="C16145" s="3" t="s">
        <v>2583</v>
      </c>
      <c r="D16145" s="26">
        <v>0</v>
      </c>
    </row>
    <row r="16146" spans="3:4" x14ac:dyDescent="0.35">
      <c r="C16146" s="3" t="s">
        <v>613</v>
      </c>
      <c r="D16146" s="26">
        <v>0</v>
      </c>
    </row>
    <row r="16147" spans="3:4" x14ac:dyDescent="0.35">
      <c r="C16147" s="3" t="s">
        <v>2711</v>
      </c>
      <c r="D16147" s="26">
        <v>0</v>
      </c>
    </row>
    <row r="16148" spans="3:4" x14ac:dyDescent="0.35">
      <c r="C16148" s="3" t="s">
        <v>614</v>
      </c>
      <c r="D16148" s="26">
        <v>0</v>
      </c>
    </row>
    <row r="16149" spans="3:4" x14ac:dyDescent="0.35">
      <c r="C16149" s="3" t="s">
        <v>2839</v>
      </c>
      <c r="D16149" s="26">
        <v>0</v>
      </c>
    </row>
    <row r="16150" spans="3:4" x14ac:dyDescent="0.35">
      <c r="C16150" s="3" t="s">
        <v>615</v>
      </c>
      <c r="D16150" s="26">
        <v>0</v>
      </c>
    </row>
    <row r="16151" spans="3:4" x14ac:dyDescent="0.35">
      <c r="C16151" s="3" t="s">
        <v>1782</v>
      </c>
      <c r="D16151" s="26">
        <v>0</v>
      </c>
    </row>
    <row r="16152" spans="3:4" x14ac:dyDescent="0.35">
      <c r="C16152" s="3" t="s">
        <v>616</v>
      </c>
      <c r="D16152" s="26">
        <v>0</v>
      </c>
    </row>
    <row r="16153" spans="3:4" x14ac:dyDescent="0.35">
      <c r="C16153" s="3" t="s">
        <v>1846</v>
      </c>
      <c r="D16153" s="26">
        <v>0</v>
      </c>
    </row>
    <row r="16154" spans="3:4" x14ac:dyDescent="0.35">
      <c r="C16154" s="3" t="s">
        <v>617</v>
      </c>
      <c r="D16154" s="26">
        <v>0</v>
      </c>
    </row>
    <row r="16155" spans="3:4" x14ac:dyDescent="0.35">
      <c r="C16155" s="3" t="s">
        <v>1910</v>
      </c>
      <c r="D16155" s="26">
        <v>0</v>
      </c>
    </row>
    <row r="16156" spans="3:4" x14ac:dyDescent="0.35">
      <c r="C16156" s="3" t="s">
        <v>618</v>
      </c>
      <c r="D16156" s="26">
        <v>0</v>
      </c>
    </row>
    <row r="16157" spans="3:4" x14ac:dyDescent="0.35">
      <c r="C16157" s="3" t="s">
        <v>1974</v>
      </c>
      <c r="D16157" s="26">
        <v>0</v>
      </c>
    </row>
    <row r="16158" spans="3:4" x14ac:dyDescent="0.35">
      <c r="C16158" s="3" t="s">
        <v>619</v>
      </c>
      <c r="D16158" s="26">
        <v>0</v>
      </c>
    </row>
    <row r="16159" spans="3:4" x14ac:dyDescent="0.35">
      <c r="C16159" s="3" t="s">
        <v>2038</v>
      </c>
      <c r="D16159" s="26">
        <v>0</v>
      </c>
    </row>
    <row r="16160" spans="3:4" x14ac:dyDescent="0.35">
      <c r="C16160" s="3" t="s">
        <v>620</v>
      </c>
      <c r="D16160" s="26">
        <v>0</v>
      </c>
    </row>
    <row r="16161" spans="3:4" x14ac:dyDescent="0.35">
      <c r="C16161" s="3" t="s">
        <v>2102</v>
      </c>
      <c r="D16161" s="26">
        <v>0</v>
      </c>
    </row>
    <row r="16162" spans="3:4" x14ac:dyDescent="0.35">
      <c r="C16162" s="3" t="s">
        <v>621</v>
      </c>
      <c r="D16162" s="26">
        <v>0</v>
      </c>
    </row>
    <row r="16163" spans="3:4" x14ac:dyDescent="0.35">
      <c r="C16163" s="3" t="s">
        <v>2166</v>
      </c>
      <c r="D16163" s="26">
        <v>0</v>
      </c>
    </row>
    <row r="16164" spans="3:4" x14ac:dyDescent="0.35">
      <c r="C16164" s="3" t="s">
        <v>622</v>
      </c>
      <c r="D16164" s="26">
        <v>0</v>
      </c>
    </row>
    <row r="16165" spans="3:4" x14ac:dyDescent="0.35">
      <c r="C16165" s="3" t="s">
        <v>2231</v>
      </c>
      <c r="D16165" s="26">
        <v>0</v>
      </c>
    </row>
    <row r="16166" spans="3:4" x14ac:dyDescent="0.35">
      <c r="C16166" s="3" t="s">
        <v>623</v>
      </c>
      <c r="D16166" s="26">
        <v>0</v>
      </c>
    </row>
    <row r="16167" spans="3:4" x14ac:dyDescent="0.35">
      <c r="C16167" s="3" t="s">
        <v>2295</v>
      </c>
      <c r="D16167" s="26">
        <v>0</v>
      </c>
    </row>
    <row r="16168" spans="3:4" x14ac:dyDescent="0.35">
      <c r="C16168" s="3" t="s">
        <v>624</v>
      </c>
      <c r="D16168" s="26">
        <v>0</v>
      </c>
    </row>
    <row r="16169" spans="3:4" x14ac:dyDescent="0.35">
      <c r="C16169" s="3" t="s">
        <v>2359</v>
      </c>
      <c r="D16169" s="26">
        <v>0</v>
      </c>
    </row>
    <row r="16170" spans="3:4" x14ac:dyDescent="0.35">
      <c r="C16170" s="3" t="s">
        <v>625</v>
      </c>
      <c r="D16170" s="26">
        <v>0</v>
      </c>
    </row>
    <row r="16171" spans="3:4" x14ac:dyDescent="0.35">
      <c r="C16171" s="3" t="s">
        <v>2423</v>
      </c>
      <c r="D16171" s="26">
        <v>0</v>
      </c>
    </row>
    <row r="16172" spans="3:4" x14ac:dyDescent="0.35">
      <c r="C16172" s="3" t="s">
        <v>626</v>
      </c>
      <c r="D16172" s="26">
        <v>0</v>
      </c>
    </row>
    <row r="16173" spans="3:4" x14ac:dyDescent="0.35">
      <c r="C16173" s="3" t="s">
        <v>2487</v>
      </c>
      <c r="D16173" s="26">
        <v>0</v>
      </c>
    </row>
    <row r="16174" spans="3:4" x14ac:dyDescent="0.35">
      <c r="C16174" s="3" t="s">
        <v>627</v>
      </c>
      <c r="D16174" s="26">
        <v>0</v>
      </c>
    </row>
    <row r="16175" spans="3:4" x14ac:dyDescent="0.35">
      <c r="C16175" s="3" t="s">
        <v>2551</v>
      </c>
      <c r="D16175" s="26">
        <v>0</v>
      </c>
    </row>
    <row r="16176" spans="3:4" x14ac:dyDescent="0.35">
      <c r="C16176" s="3" t="s">
        <v>628</v>
      </c>
      <c r="D16176" s="26">
        <v>0</v>
      </c>
    </row>
    <row r="16177" spans="3:4" x14ac:dyDescent="0.35">
      <c r="C16177" s="3" t="s">
        <v>2615</v>
      </c>
      <c r="D16177" s="26">
        <v>0</v>
      </c>
    </row>
    <row r="16178" spans="3:4" x14ac:dyDescent="0.35">
      <c r="C16178" s="3" t="s">
        <v>629</v>
      </c>
      <c r="D16178" s="26">
        <v>0</v>
      </c>
    </row>
    <row r="16179" spans="3:4" x14ac:dyDescent="0.35">
      <c r="C16179" s="3" t="s">
        <v>2679</v>
      </c>
      <c r="D16179" s="26">
        <v>0</v>
      </c>
    </row>
    <row r="16180" spans="3:4" x14ac:dyDescent="0.35">
      <c r="C16180" s="3" t="s">
        <v>630</v>
      </c>
      <c r="D16180" s="26">
        <v>0</v>
      </c>
    </row>
    <row r="16181" spans="3:4" x14ac:dyDescent="0.35">
      <c r="C16181" s="3" t="s">
        <v>2743</v>
      </c>
      <c r="D16181" s="26">
        <v>0</v>
      </c>
    </row>
    <row r="16182" spans="3:4" x14ac:dyDescent="0.35">
      <c r="C16182" s="3" t="s">
        <v>631</v>
      </c>
      <c r="D16182" s="26">
        <v>0</v>
      </c>
    </row>
    <row r="16183" spans="3:4" x14ac:dyDescent="0.35">
      <c r="C16183" s="3" t="s">
        <v>2807</v>
      </c>
      <c r="D16183" s="26">
        <v>0</v>
      </c>
    </row>
    <row r="16184" spans="3:4" x14ac:dyDescent="0.35">
      <c r="C16184" s="3" t="s">
        <v>632</v>
      </c>
      <c r="D16184" s="26">
        <v>0</v>
      </c>
    </row>
    <row r="16185" spans="3:4" x14ac:dyDescent="0.35">
      <c r="C16185" s="3" t="s">
        <v>2872</v>
      </c>
      <c r="D16185" s="26">
        <v>0</v>
      </c>
    </row>
    <row r="16186" spans="3:4" x14ac:dyDescent="0.35">
      <c r="C16186" s="3" t="s">
        <v>633</v>
      </c>
      <c r="D16186" s="26">
        <v>0</v>
      </c>
    </row>
    <row r="16187" spans="3:4" x14ac:dyDescent="0.35">
      <c r="C16187" s="3" t="s">
        <v>1766</v>
      </c>
      <c r="D16187" s="26">
        <v>0</v>
      </c>
    </row>
    <row r="16188" spans="3:4" x14ac:dyDescent="0.35">
      <c r="C16188" s="3" t="s">
        <v>634</v>
      </c>
      <c r="D16188" s="26">
        <v>0</v>
      </c>
    </row>
    <row r="16189" spans="3:4" x14ac:dyDescent="0.35">
      <c r="C16189" s="3" t="s">
        <v>1798</v>
      </c>
      <c r="D16189" s="26">
        <v>0</v>
      </c>
    </row>
    <row r="16190" spans="3:4" x14ac:dyDescent="0.35">
      <c r="C16190" s="3" t="s">
        <v>635</v>
      </c>
      <c r="D16190" s="26">
        <v>0</v>
      </c>
    </row>
    <row r="16191" spans="3:4" x14ac:dyDescent="0.35">
      <c r="C16191" s="3" t="s">
        <v>1830</v>
      </c>
      <c r="D16191" s="26">
        <v>0</v>
      </c>
    </row>
    <row r="16192" spans="3:4" x14ac:dyDescent="0.35">
      <c r="C16192" s="3" t="s">
        <v>636</v>
      </c>
      <c r="D16192" s="26">
        <v>0</v>
      </c>
    </row>
    <row r="16193" spans="3:4" x14ac:dyDescent="0.35">
      <c r="C16193" s="3" t="s">
        <v>1862</v>
      </c>
      <c r="D16193" s="26">
        <v>0</v>
      </c>
    </row>
    <row r="16194" spans="3:4" x14ac:dyDescent="0.35">
      <c r="C16194" s="3" t="s">
        <v>637</v>
      </c>
      <c r="D16194" s="26">
        <v>0</v>
      </c>
    </row>
    <row r="16195" spans="3:4" x14ac:dyDescent="0.35">
      <c r="C16195" s="3" t="s">
        <v>1894</v>
      </c>
      <c r="D16195" s="26">
        <v>0</v>
      </c>
    </row>
    <row r="16196" spans="3:4" x14ac:dyDescent="0.35">
      <c r="C16196" s="3" t="s">
        <v>638</v>
      </c>
      <c r="D16196" s="26">
        <v>0</v>
      </c>
    </row>
    <row r="16197" spans="3:4" x14ac:dyDescent="0.35">
      <c r="C16197" s="3" t="s">
        <v>1926</v>
      </c>
      <c r="D16197" s="26">
        <v>0</v>
      </c>
    </row>
    <row r="16198" spans="3:4" x14ac:dyDescent="0.35">
      <c r="C16198" s="3" t="s">
        <v>639</v>
      </c>
      <c r="D16198" s="26">
        <v>0</v>
      </c>
    </row>
    <row r="16199" spans="3:4" x14ac:dyDescent="0.35">
      <c r="C16199" s="3" t="s">
        <v>1958</v>
      </c>
      <c r="D16199" s="26">
        <v>0</v>
      </c>
    </row>
    <row r="16200" spans="3:4" x14ac:dyDescent="0.35">
      <c r="C16200" s="3" t="s">
        <v>640</v>
      </c>
      <c r="D16200" s="26">
        <v>0</v>
      </c>
    </row>
    <row r="16201" spans="3:4" x14ac:dyDescent="0.35">
      <c r="C16201" s="3" t="s">
        <v>1990</v>
      </c>
      <c r="D16201" s="26">
        <v>0</v>
      </c>
    </row>
    <row r="16202" spans="3:4" x14ac:dyDescent="0.35">
      <c r="C16202" s="3" t="s">
        <v>641</v>
      </c>
      <c r="D16202" s="26">
        <v>0</v>
      </c>
    </row>
    <row r="16203" spans="3:4" x14ac:dyDescent="0.35">
      <c r="C16203" s="3" t="s">
        <v>2022</v>
      </c>
      <c r="D16203" s="26">
        <v>0</v>
      </c>
    </row>
    <row r="16204" spans="3:4" x14ac:dyDescent="0.35">
      <c r="C16204" s="3" t="s">
        <v>642</v>
      </c>
      <c r="D16204" s="26">
        <v>0</v>
      </c>
    </row>
    <row r="16205" spans="3:4" x14ac:dyDescent="0.35">
      <c r="C16205" s="3" t="s">
        <v>2054</v>
      </c>
      <c r="D16205" s="26">
        <v>0</v>
      </c>
    </row>
    <row r="16206" spans="3:4" x14ac:dyDescent="0.35">
      <c r="C16206" s="3" t="s">
        <v>643</v>
      </c>
      <c r="D16206" s="26">
        <v>0</v>
      </c>
    </row>
    <row r="16207" spans="3:4" x14ac:dyDescent="0.35">
      <c r="C16207" s="3" t="s">
        <v>2086</v>
      </c>
      <c r="D16207" s="26">
        <v>0</v>
      </c>
    </row>
    <row r="16208" spans="3:4" x14ac:dyDescent="0.35">
      <c r="C16208" s="3" t="s">
        <v>644</v>
      </c>
      <c r="D16208" s="26">
        <v>0</v>
      </c>
    </row>
    <row r="16209" spans="3:4" x14ac:dyDescent="0.35">
      <c r="C16209" s="3" t="s">
        <v>2118</v>
      </c>
      <c r="D16209" s="26">
        <v>0</v>
      </c>
    </row>
    <row r="16210" spans="3:4" x14ac:dyDescent="0.35">
      <c r="C16210" s="3" t="s">
        <v>645</v>
      </c>
      <c r="D16210" s="26">
        <v>0</v>
      </c>
    </row>
    <row r="16211" spans="3:4" x14ac:dyDescent="0.35">
      <c r="C16211" s="3" t="s">
        <v>2150</v>
      </c>
      <c r="D16211" s="26">
        <v>0</v>
      </c>
    </row>
    <row r="16212" spans="3:4" x14ac:dyDescent="0.35">
      <c r="C16212" s="3" t="s">
        <v>646</v>
      </c>
      <c r="D16212" s="26">
        <v>0</v>
      </c>
    </row>
    <row r="16213" spans="3:4" x14ac:dyDescent="0.35">
      <c r="C16213" s="3" t="s">
        <v>2182</v>
      </c>
      <c r="D16213" s="26">
        <v>0</v>
      </c>
    </row>
    <row r="16214" spans="3:4" x14ac:dyDescent="0.35">
      <c r="C16214" s="3" t="s">
        <v>647</v>
      </c>
      <c r="D16214" s="26">
        <v>0</v>
      </c>
    </row>
    <row r="16215" spans="3:4" x14ac:dyDescent="0.35">
      <c r="C16215" s="3" t="s">
        <v>2214</v>
      </c>
      <c r="D16215" s="26">
        <v>0</v>
      </c>
    </row>
    <row r="16216" spans="3:4" x14ac:dyDescent="0.35">
      <c r="C16216" s="3" t="s">
        <v>648</v>
      </c>
      <c r="D16216" s="26">
        <v>0</v>
      </c>
    </row>
    <row r="16217" spans="3:4" x14ac:dyDescent="0.35">
      <c r="C16217" s="3" t="s">
        <v>2247</v>
      </c>
      <c r="D16217" s="26">
        <v>0</v>
      </c>
    </row>
    <row r="16218" spans="3:4" x14ac:dyDescent="0.35">
      <c r="C16218" s="3" t="s">
        <v>649</v>
      </c>
      <c r="D16218" s="26">
        <v>0</v>
      </c>
    </row>
    <row r="16219" spans="3:4" x14ac:dyDescent="0.35">
      <c r="C16219" s="3" t="s">
        <v>2279</v>
      </c>
      <c r="D16219" s="26">
        <v>0</v>
      </c>
    </row>
    <row r="16220" spans="3:4" x14ac:dyDescent="0.35">
      <c r="C16220" s="3" t="s">
        <v>650</v>
      </c>
      <c r="D16220" s="26">
        <v>0</v>
      </c>
    </row>
    <row r="16221" spans="3:4" x14ac:dyDescent="0.35">
      <c r="C16221" s="3" t="s">
        <v>2311</v>
      </c>
      <c r="D16221" s="26">
        <v>0</v>
      </c>
    </row>
    <row r="16222" spans="3:4" x14ac:dyDescent="0.35">
      <c r="C16222" s="3" t="s">
        <v>651</v>
      </c>
      <c r="D16222" s="26">
        <v>0</v>
      </c>
    </row>
    <row r="16223" spans="3:4" x14ac:dyDescent="0.35">
      <c r="C16223" s="3" t="s">
        <v>2343</v>
      </c>
      <c r="D16223" s="26">
        <v>0</v>
      </c>
    </row>
    <row r="16224" spans="3:4" x14ac:dyDescent="0.35">
      <c r="C16224" s="3" t="s">
        <v>652</v>
      </c>
      <c r="D16224" s="26">
        <v>0</v>
      </c>
    </row>
    <row r="16225" spans="3:4" x14ac:dyDescent="0.35">
      <c r="C16225" s="3" t="s">
        <v>2375</v>
      </c>
      <c r="D16225" s="26">
        <v>0</v>
      </c>
    </row>
    <row r="16226" spans="3:4" x14ac:dyDescent="0.35">
      <c r="C16226" s="3" t="s">
        <v>653</v>
      </c>
      <c r="D16226" s="26">
        <v>0</v>
      </c>
    </row>
    <row r="16227" spans="3:4" x14ac:dyDescent="0.35">
      <c r="C16227" s="3" t="s">
        <v>2407</v>
      </c>
      <c r="D16227" s="26">
        <v>0</v>
      </c>
    </row>
    <row r="16228" spans="3:4" x14ac:dyDescent="0.35">
      <c r="C16228" s="3" t="s">
        <v>654</v>
      </c>
      <c r="D16228" s="26">
        <v>0</v>
      </c>
    </row>
    <row r="16229" spans="3:4" x14ac:dyDescent="0.35">
      <c r="C16229" s="3" t="s">
        <v>2439</v>
      </c>
      <c r="D16229" s="26">
        <v>0</v>
      </c>
    </row>
    <row r="16230" spans="3:4" x14ac:dyDescent="0.35">
      <c r="C16230" s="3" t="s">
        <v>655</v>
      </c>
      <c r="D16230" s="26">
        <v>0</v>
      </c>
    </row>
    <row r="16231" spans="3:4" x14ac:dyDescent="0.35">
      <c r="C16231" s="3" t="s">
        <v>2471</v>
      </c>
      <c r="D16231" s="26">
        <v>0</v>
      </c>
    </row>
    <row r="16232" spans="3:4" x14ac:dyDescent="0.35">
      <c r="C16232" s="3" t="s">
        <v>656</v>
      </c>
      <c r="D16232" s="26">
        <v>0</v>
      </c>
    </row>
    <row r="16233" spans="3:4" x14ac:dyDescent="0.35">
      <c r="C16233" s="3" t="s">
        <v>2503</v>
      </c>
      <c r="D16233" s="26">
        <v>0</v>
      </c>
    </row>
    <row r="16234" spans="3:4" x14ac:dyDescent="0.35">
      <c r="C16234" s="3" t="s">
        <v>657</v>
      </c>
      <c r="D16234" s="26">
        <v>0</v>
      </c>
    </row>
    <row r="16235" spans="3:4" x14ac:dyDescent="0.35">
      <c r="C16235" s="3" t="s">
        <v>2535</v>
      </c>
      <c r="D16235" s="26">
        <v>0</v>
      </c>
    </row>
    <row r="16236" spans="3:4" x14ac:dyDescent="0.35">
      <c r="C16236" s="3" t="s">
        <v>658</v>
      </c>
      <c r="D16236" s="26">
        <v>0</v>
      </c>
    </row>
    <row r="16237" spans="3:4" x14ac:dyDescent="0.35">
      <c r="C16237" s="3" t="s">
        <v>2567</v>
      </c>
      <c r="D16237" s="26">
        <v>0</v>
      </c>
    </row>
    <row r="16238" spans="3:4" x14ac:dyDescent="0.35">
      <c r="C16238" s="3" t="s">
        <v>659</v>
      </c>
      <c r="D16238" s="26">
        <v>0</v>
      </c>
    </row>
    <row r="16239" spans="3:4" x14ac:dyDescent="0.35">
      <c r="C16239" s="3" t="s">
        <v>2599</v>
      </c>
      <c r="D16239" s="26">
        <v>0</v>
      </c>
    </row>
    <row r="16240" spans="3:4" x14ac:dyDescent="0.35">
      <c r="C16240" s="3" t="s">
        <v>660</v>
      </c>
      <c r="D16240" s="26">
        <v>0</v>
      </c>
    </row>
    <row r="16241" spans="3:4" x14ac:dyDescent="0.35">
      <c r="C16241" s="3" t="s">
        <v>2631</v>
      </c>
      <c r="D16241" s="26">
        <v>0</v>
      </c>
    </row>
    <row r="16242" spans="3:4" x14ac:dyDescent="0.35">
      <c r="C16242" s="3" t="s">
        <v>661</v>
      </c>
      <c r="D16242" s="26">
        <v>0</v>
      </c>
    </row>
    <row r="16243" spans="3:4" x14ac:dyDescent="0.35">
      <c r="C16243" s="3" t="s">
        <v>2663</v>
      </c>
      <c r="D16243" s="26">
        <v>0</v>
      </c>
    </row>
    <row r="16244" spans="3:4" x14ac:dyDescent="0.35">
      <c r="C16244" s="3" t="s">
        <v>662</v>
      </c>
      <c r="D16244" s="26">
        <v>0</v>
      </c>
    </row>
    <row r="16245" spans="3:4" x14ac:dyDescent="0.35">
      <c r="C16245" s="3" t="s">
        <v>2695</v>
      </c>
      <c r="D16245" s="26">
        <v>0</v>
      </c>
    </row>
    <row r="16246" spans="3:4" x14ac:dyDescent="0.35">
      <c r="C16246" s="3" t="s">
        <v>663</v>
      </c>
      <c r="D16246" s="26">
        <v>0</v>
      </c>
    </row>
    <row r="16247" spans="3:4" x14ac:dyDescent="0.35">
      <c r="C16247" s="3" t="s">
        <v>2727</v>
      </c>
      <c r="D16247" s="26">
        <v>0</v>
      </c>
    </row>
    <row r="16248" spans="3:4" x14ac:dyDescent="0.35">
      <c r="C16248" s="3" t="s">
        <v>664</v>
      </c>
      <c r="D16248" s="26">
        <v>0</v>
      </c>
    </row>
    <row r="16249" spans="3:4" x14ac:dyDescent="0.35">
      <c r="C16249" s="3" t="s">
        <v>2759</v>
      </c>
      <c r="D16249" s="26">
        <v>0</v>
      </c>
    </row>
    <row r="16250" spans="3:4" x14ac:dyDescent="0.35">
      <c r="C16250" s="3" t="s">
        <v>665</v>
      </c>
      <c r="D16250" s="26">
        <v>0</v>
      </c>
    </row>
    <row r="16251" spans="3:4" x14ac:dyDescent="0.35">
      <c r="C16251" s="3" t="s">
        <v>2791</v>
      </c>
      <c r="D16251" s="26">
        <v>0</v>
      </c>
    </row>
    <row r="16252" spans="3:4" x14ac:dyDescent="0.35">
      <c r="C16252" s="3" t="s">
        <v>666</v>
      </c>
      <c r="D16252" s="26">
        <v>0</v>
      </c>
    </row>
    <row r="16253" spans="3:4" x14ac:dyDescent="0.35">
      <c r="C16253" s="3" t="s">
        <v>2823</v>
      </c>
      <c r="D16253" s="26">
        <v>0</v>
      </c>
    </row>
    <row r="16254" spans="3:4" x14ac:dyDescent="0.35">
      <c r="C16254" s="3" t="s">
        <v>667</v>
      </c>
      <c r="D16254" s="26">
        <v>0</v>
      </c>
    </row>
    <row r="16255" spans="3:4" x14ac:dyDescent="0.35">
      <c r="C16255" s="3" t="s">
        <v>2855</v>
      </c>
      <c r="D16255" s="26">
        <v>0</v>
      </c>
    </row>
    <row r="16256" spans="3:4" x14ac:dyDescent="0.35">
      <c r="C16256" s="3" t="s">
        <v>668</v>
      </c>
      <c r="D16256" s="26">
        <v>0</v>
      </c>
    </row>
    <row r="16257" spans="3:4" x14ac:dyDescent="0.35">
      <c r="C16257" s="3" t="s">
        <v>1742</v>
      </c>
      <c r="D16257" s="26">
        <v>0</v>
      </c>
    </row>
    <row r="16258" spans="3:4" x14ac:dyDescent="0.35">
      <c r="C16258" s="3" t="s">
        <v>669</v>
      </c>
      <c r="D16258" s="26">
        <v>0</v>
      </c>
    </row>
    <row r="16259" spans="3:4" x14ac:dyDescent="0.35">
      <c r="C16259" s="3" t="s">
        <v>1758</v>
      </c>
      <c r="D16259" s="26">
        <v>0</v>
      </c>
    </row>
    <row r="16260" spans="3:4" x14ac:dyDescent="0.35">
      <c r="C16260" s="3" t="s">
        <v>670</v>
      </c>
      <c r="D16260" s="26">
        <v>0</v>
      </c>
    </row>
    <row r="16261" spans="3:4" x14ac:dyDescent="0.35">
      <c r="C16261" s="3" t="s">
        <v>1774</v>
      </c>
      <c r="D16261" s="26">
        <v>0</v>
      </c>
    </row>
    <row r="16262" spans="3:4" x14ac:dyDescent="0.35">
      <c r="C16262" s="3" t="s">
        <v>671</v>
      </c>
      <c r="D16262" s="26">
        <v>0</v>
      </c>
    </row>
    <row r="16263" spans="3:4" x14ac:dyDescent="0.35">
      <c r="C16263" s="3" t="s">
        <v>1790</v>
      </c>
      <c r="D16263" s="26">
        <v>0</v>
      </c>
    </row>
    <row r="16264" spans="3:4" x14ac:dyDescent="0.35">
      <c r="C16264" s="3" t="s">
        <v>672</v>
      </c>
      <c r="D16264" s="26">
        <v>0</v>
      </c>
    </row>
    <row r="16265" spans="3:4" x14ac:dyDescent="0.35">
      <c r="C16265" s="3" t="s">
        <v>1806</v>
      </c>
      <c r="D16265" s="26">
        <v>0</v>
      </c>
    </row>
    <row r="16266" spans="3:4" x14ac:dyDescent="0.35">
      <c r="C16266" s="3" t="s">
        <v>673</v>
      </c>
      <c r="D16266" s="26">
        <v>0</v>
      </c>
    </row>
    <row r="16267" spans="3:4" x14ac:dyDescent="0.35">
      <c r="C16267" s="3" t="s">
        <v>1822</v>
      </c>
      <c r="D16267" s="26">
        <v>0</v>
      </c>
    </row>
    <row r="16268" spans="3:4" x14ac:dyDescent="0.35">
      <c r="C16268" s="3" t="s">
        <v>674</v>
      </c>
      <c r="D16268" s="26">
        <v>0</v>
      </c>
    </row>
    <row r="16269" spans="3:4" x14ac:dyDescent="0.35">
      <c r="C16269" s="3" t="s">
        <v>1838</v>
      </c>
      <c r="D16269" s="26">
        <v>0</v>
      </c>
    </row>
    <row r="16270" spans="3:4" x14ac:dyDescent="0.35">
      <c r="C16270" s="3" t="s">
        <v>675</v>
      </c>
      <c r="D16270" s="26">
        <v>0</v>
      </c>
    </row>
    <row r="16271" spans="3:4" x14ac:dyDescent="0.35">
      <c r="C16271" s="3" t="s">
        <v>1854</v>
      </c>
      <c r="D16271" s="26">
        <v>0</v>
      </c>
    </row>
    <row r="16272" spans="3:4" x14ac:dyDescent="0.35">
      <c r="C16272" s="3" t="s">
        <v>676</v>
      </c>
      <c r="D16272" s="26">
        <v>0</v>
      </c>
    </row>
    <row r="16273" spans="3:4" x14ac:dyDescent="0.35">
      <c r="C16273" s="3" t="s">
        <v>1870</v>
      </c>
      <c r="D16273" s="26">
        <v>0</v>
      </c>
    </row>
    <row r="16274" spans="3:4" x14ac:dyDescent="0.35">
      <c r="C16274" s="3" t="s">
        <v>677</v>
      </c>
      <c r="D16274" s="26">
        <v>0</v>
      </c>
    </row>
    <row r="16275" spans="3:4" x14ac:dyDescent="0.35">
      <c r="C16275" s="3" t="s">
        <v>1886</v>
      </c>
      <c r="D16275" s="26">
        <v>0</v>
      </c>
    </row>
    <row r="16276" spans="3:4" x14ac:dyDescent="0.35">
      <c r="C16276" s="3" t="s">
        <v>678</v>
      </c>
      <c r="D16276" s="26">
        <v>0</v>
      </c>
    </row>
    <row r="16277" spans="3:4" x14ac:dyDescent="0.35">
      <c r="C16277" s="3" t="s">
        <v>1902</v>
      </c>
      <c r="D16277" s="26">
        <v>0</v>
      </c>
    </row>
    <row r="16278" spans="3:4" x14ac:dyDescent="0.35">
      <c r="C16278" s="3" t="s">
        <v>679</v>
      </c>
      <c r="D16278" s="26">
        <v>0</v>
      </c>
    </row>
    <row r="16279" spans="3:4" x14ac:dyDescent="0.35">
      <c r="C16279" s="3" t="s">
        <v>1918</v>
      </c>
      <c r="D16279" s="26">
        <v>0</v>
      </c>
    </row>
    <row r="16280" spans="3:4" x14ac:dyDescent="0.35">
      <c r="C16280" s="3" t="s">
        <v>680</v>
      </c>
      <c r="D16280" s="26">
        <v>0</v>
      </c>
    </row>
    <row r="16281" spans="3:4" x14ac:dyDescent="0.35">
      <c r="C16281" s="3" t="s">
        <v>1934</v>
      </c>
      <c r="D16281" s="26">
        <v>0</v>
      </c>
    </row>
    <row r="16282" spans="3:4" x14ac:dyDescent="0.35">
      <c r="C16282" s="3" t="s">
        <v>681</v>
      </c>
      <c r="D16282" s="26">
        <v>0</v>
      </c>
    </row>
    <row r="16283" spans="3:4" x14ac:dyDescent="0.35">
      <c r="C16283" s="3" t="s">
        <v>1950</v>
      </c>
      <c r="D16283" s="26">
        <v>0</v>
      </c>
    </row>
    <row r="16284" spans="3:4" x14ac:dyDescent="0.35">
      <c r="C16284" s="3" t="s">
        <v>682</v>
      </c>
      <c r="D16284" s="26">
        <v>0</v>
      </c>
    </row>
    <row r="16285" spans="3:4" x14ac:dyDescent="0.35">
      <c r="C16285" s="3" t="s">
        <v>1966</v>
      </c>
      <c r="D16285" s="26">
        <v>0</v>
      </c>
    </row>
    <row r="16286" spans="3:4" x14ac:dyDescent="0.35">
      <c r="C16286" s="3" t="s">
        <v>683</v>
      </c>
      <c r="D16286" s="26">
        <v>0</v>
      </c>
    </row>
    <row r="16287" spans="3:4" x14ac:dyDescent="0.35">
      <c r="C16287" s="3" t="s">
        <v>1982</v>
      </c>
      <c r="D16287" s="26">
        <v>0</v>
      </c>
    </row>
    <row r="16288" spans="3:4" x14ac:dyDescent="0.35">
      <c r="C16288" s="3" t="s">
        <v>684</v>
      </c>
      <c r="D16288" s="26">
        <v>0</v>
      </c>
    </row>
    <row r="16289" spans="3:4" x14ac:dyDescent="0.35">
      <c r="C16289" s="3" t="s">
        <v>1998</v>
      </c>
      <c r="D16289" s="26">
        <v>0</v>
      </c>
    </row>
    <row r="16290" spans="3:4" x14ac:dyDescent="0.35">
      <c r="C16290" s="3" t="s">
        <v>685</v>
      </c>
      <c r="D16290" s="26">
        <v>0</v>
      </c>
    </row>
    <row r="16291" spans="3:4" x14ac:dyDescent="0.35">
      <c r="C16291" s="3" t="s">
        <v>2014</v>
      </c>
      <c r="D16291" s="26">
        <v>0</v>
      </c>
    </row>
    <row r="16292" spans="3:4" x14ac:dyDescent="0.35">
      <c r="C16292" s="3" t="s">
        <v>686</v>
      </c>
      <c r="D16292" s="26">
        <v>0</v>
      </c>
    </row>
    <row r="16293" spans="3:4" x14ac:dyDescent="0.35">
      <c r="C16293" s="3" t="s">
        <v>2030</v>
      </c>
      <c r="D16293" s="26">
        <v>0</v>
      </c>
    </row>
    <row r="16294" spans="3:4" x14ac:dyDescent="0.35">
      <c r="C16294" s="3" t="s">
        <v>687</v>
      </c>
      <c r="D16294" s="26">
        <v>0</v>
      </c>
    </row>
    <row r="16295" spans="3:4" x14ac:dyDescent="0.35">
      <c r="C16295" s="3" t="s">
        <v>2046</v>
      </c>
      <c r="D16295" s="26">
        <v>0</v>
      </c>
    </row>
    <row r="16296" spans="3:4" x14ac:dyDescent="0.35">
      <c r="C16296" s="3" t="s">
        <v>688</v>
      </c>
      <c r="D16296" s="26">
        <v>0</v>
      </c>
    </row>
    <row r="16297" spans="3:4" x14ac:dyDescent="0.35">
      <c r="C16297" s="3" t="s">
        <v>2062</v>
      </c>
      <c r="D16297" s="26">
        <v>0</v>
      </c>
    </row>
    <row r="16298" spans="3:4" x14ac:dyDescent="0.35">
      <c r="C16298" s="3" t="s">
        <v>689</v>
      </c>
      <c r="D16298" s="26">
        <v>0</v>
      </c>
    </row>
    <row r="16299" spans="3:4" x14ac:dyDescent="0.35">
      <c r="C16299" s="3" t="s">
        <v>2078</v>
      </c>
      <c r="D16299" s="26">
        <v>0</v>
      </c>
    </row>
    <row r="16300" spans="3:4" x14ac:dyDescent="0.35">
      <c r="C16300" s="3" t="s">
        <v>690</v>
      </c>
      <c r="D16300" s="26">
        <v>0</v>
      </c>
    </row>
    <row r="16301" spans="3:4" x14ac:dyDescent="0.35">
      <c r="C16301" s="3" t="s">
        <v>2094</v>
      </c>
      <c r="D16301" s="26">
        <v>0</v>
      </c>
    </row>
    <row r="16302" spans="3:4" x14ac:dyDescent="0.35">
      <c r="C16302" s="3" t="s">
        <v>691</v>
      </c>
      <c r="D16302" s="26">
        <v>0</v>
      </c>
    </row>
    <row r="16303" spans="3:4" x14ac:dyDescent="0.35">
      <c r="C16303" s="3" t="s">
        <v>2110</v>
      </c>
      <c r="D16303" s="26">
        <v>0</v>
      </c>
    </row>
    <row r="16304" spans="3:4" x14ac:dyDescent="0.35">
      <c r="C16304" s="3" t="s">
        <v>692</v>
      </c>
      <c r="D16304" s="26">
        <v>0</v>
      </c>
    </row>
    <row r="16305" spans="3:4" x14ac:dyDescent="0.35">
      <c r="C16305" s="3" t="s">
        <v>2126</v>
      </c>
      <c r="D16305" s="26">
        <v>0</v>
      </c>
    </row>
    <row r="16306" spans="3:4" x14ac:dyDescent="0.35">
      <c r="C16306" s="3" t="s">
        <v>693</v>
      </c>
      <c r="D16306" s="26">
        <v>0</v>
      </c>
    </row>
    <row r="16307" spans="3:4" x14ac:dyDescent="0.35">
      <c r="C16307" s="3" t="s">
        <v>2142</v>
      </c>
      <c r="D16307" s="26">
        <v>0</v>
      </c>
    </row>
    <row r="16308" spans="3:4" x14ac:dyDescent="0.35">
      <c r="C16308" s="3" t="s">
        <v>694</v>
      </c>
      <c r="D16308" s="26">
        <v>0</v>
      </c>
    </row>
    <row r="16309" spans="3:4" x14ac:dyDescent="0.35">
      <c r="C16309" s="3" t="s">
        <v>2158</v>
      </c>
      <c r="D16309" s="26">
        <v>0</v>
      </c>
    </row>
    <row r="16310" spans="3:4" x14ac:dyDescent="0.35">
      <c r="C16310" s="3" t="s">
        <v>695</v>
      </c>
      <c r="D16310" s="26">
        <v>0</v>
      </c>
    </row>
    <row r="16311" spans="3:4" x14ac:dyDescent="0.35">
      <c r="C16311" s="3" t="s">
        <v>2174</v>
      </c>
      <c r="D16311" s="26">
        <v>0</v>
      </c>
    </row>
    <row r="16312" spans="3:4" x14ac:dyDescent="0.35">
      <c r="C16312" s="3" t="s">
        <v>696</v>
      </c>
      <c r="D16312" s="26">
        <v>0</v>
      </c>
    </row>
    <row r="16313" spans="3:4" x14ac:dyDescent="0.35">
      <c r="C16313" s="3" t="s">
        <v>2190</v>
      </c>
      <c r="D16313" s="26">
        <v>0</v>
      </c>
    </row>
    <row r="16314" spans="3:4" x14ac:dyDescent="0.35">
      <c r="C16314" s="3" t="s">
        <v>697</v>
      </c>
      <c r="D16314" s="26">
        <v>0</v>
      </c>
    </row>
    <row r="16315" spans="3:4" x14ac:dyDescent="0.35">
      <c r="C16315" s="3" t="s">
        <v>2206</v>
      </c>
      <c r="D16315" s="26">
        <v>0</v>
      </c>
    </row>
    <row r="16316" spans="3:4" x14ac:dyDescent="0.35">
      <c r="C16316" s="3" t="s">
        <v>698</v>
      </c>
      <c r="D16316" s="26">
        <v>0</v>
      </c>
    </row>
    <row r="16317" spans="3:4" x14ac:dyDescent="0.35">
      <c r="C16317" s="3" t="s">
        <v>2223</v>
      </c>
      <c r="D16317" s="26">
        <v>0</v>
      </c>
    </row>
    <row r="16318" spans="3:4" x14ac:dyDescent="0.35">
      <c r="C16318" s="3" t="s">
        <v>699</v>
      </c>
      <c r="D16318" s="26">
        <v>0</v>
      </c>
    </row>
    <row r="16319" spans="3:4" x14ac:dyDescent="0.35">
      <c r="C16319" s="3" t="s">
        <v>2239</v>
      </c>
      <c r="D16319" s="26">
        <v>0</v>
      </c>
    </row>
    <row r="16320" spans="3:4" x14ac:dyDescent="0.35">
      <c r="C16320" s="3" t="s">
        <v>700</v>
      </c>
      <c r="D16320" s="26">
        <v>0</v>
      </c>
    </row>
    <row r="16321" spans="3:4" x14ac:dyDescent="0.35">
      <c r="C16321" s="3" t="s">
        <v>2255</v>
      </c>
      <c r="D16321" s="26">
        <v>0</v>
      </c>
    </row>
    <row r="16322" spans="3:4" x14ac:dyDescent="0.35">
      <c r="C16322" s="3" t="s">
        <v>701</v>
      </c>
      <c r="D16322" s="26">
        <v>0</v>
      </c>
    </row>
    <row r="16323" spans="3:4" x14ac:dyDescent="0.35">
      <c r="C16323" s="3" t="s">
        <v>2271</v>
      </c>
      <c r="D16323" s="26">
        <v>0</v>
      </c>
    </row>
    <row r="16324" spans="3:4" x14ac:dyDescent="0.35">
      <c r="C16324" s="3" t="s">
        <v>702</v>
      </c>
      <c r="D16324" s="26">
        <v>0</v>
      </c>
    </row>
    <row r="16325" spans="3:4" x14ac:dyDescent="0.35">
      <c r="C16325" s="3" t="s">
        <v>2287</v>
      </c>
      <c r="D16325" s="26">
        <v>0</v>
      </c>
    </row>
    <row r="16326" spans="3:4" x14ac:dyDescent="0.35">
      <c r="C16326" s="3" t="s">
        <v>703</v>
      </c>
      <c r="D16326" s="26">
        <v>0</v>
      </c>
    </row>
    <row r="16327" spans="3:4" x14ac:dyDescent="0.35">
      <c r="C16327" s="3" t="s">
        <v>2303</v>
      </c>
      <c r="D16327" s="26">
        <v>0</v>
      </c>
    </row>
    <row r="16328" spans="3:4" x14ac:dyDescent="0.35">
      <c r="C16328" s="3" t="s">
        <v>704</v>
      </c>
      <c r="D16328" s="26">
        <v>0</v>
      </c>
    </row>
    <row r="16329" spans="3:4" x14ac:dyDescent="0.35">
      <c r="C16329" s="3" t="s">
        <v>2319</v>
      </c>
      <c r="D16329" s="26">
        <v>0</v>
      </c>
    </row>
    <row r="16330" spans="3:4" x14ac:dyDescent="0.35">
      <c r="C16330" s="3" t="s">
        <v>705</v>
      </c>
      <c r="D16330" s="26">
        <v>0</v>
      </c>
    </row>
    <row r="16331" spans="3:4" x14ac:dyDescent="0.35">
      <c r="C16331" s="3" t="s">
        <v>2335</v>
      </c>
      <c r="D16331" s="26">
        <v>0</v>
      </c>
    </row>
    <row r="16332" spans="3:4" x14ac:dyDescent="0.35">
      <c r="C16332" s="3" t="s">
        <v>706</v>
      </c>
      <c r="D16332" s="26">
        <v>0</v>
      </c>
    </row>
    <row r="16333" spans="3:4" x14ac:dyDescent="0.35">
      <c r="C16333" s="3" t="s">
        <v>2351</v>
      </c>
      <c r="D16333" s="26">
        <v>0</v>
      </c>
    </row>
    <row r="16334" spans="3:4" x14ac:dyDescent="0.35">
      <c r="C16334" s="3" t="s">
        <v>707</v>
      </c>
      <c r="D16334" s="26">
        <v>0</v>
      </c>
    </row>
    <row r="16335" spans="3:4" x14ac:dyDescent="0.35">
      <c r="C16335" s="3" t="s">
        <v>2367</v>
      </c>
      <c r="D16335" s="26">
        <v>0</v>
      </c>
    </row>
    <row r="16336" spans="3:4" x14ac:dyDescent="0.35">
      <c r="C16336" s="3" t="s">
        <v>708</v>
      </c>
      <c r="D16336" s="26">
        <v>0</v>
      </c>
    </row>
    <row r="16337" spans="3:4" x14ac:dyDescent="0.35">
      <c r="C16337" s="3" t="s">
        <v>2383</v>
      </c>
      <c r="D16337" s="26">
        <v>0</v>
      </c>
    </row>
    <row r="16338" spans="3:4" x14ac:dyDescent="0.35">
      <c r="C16338" s="3" t="s">
        <v>709</v>
      </c>
      <c r="D16338" s="26">
        <v>0</v>
      </c>
    </row>
    <row r="16339" spans="3:4" x14ac:dyDescent="0.35">
      <c r="C16339" s="3" t="s">
        <v>2399</v>
      </c>
      <c r="D16339" s="26">
        <v>0</v>
      </c>
    </row>
    <row r="16340" spans="3:4" x14ac:dyDescent="0.35">
      <c r="C16340" s="3" t="s">
        <v>710</v>
      </c>
      <c r="D16340" s="26">
        <v>0</v>
      </c>
    </row>
    <row r="16341" spans="3:4" x14ac:dyDescent="0.35">
      <c r="C16341" s="3" t="s">
        <v>2415</v>
      </c>
      <c r="D16341" s="26">
        <v>0</v>
      </c>
    </row>
    <row r="16342" spans="3:4" x14ac:dyDescent="0.35">
      <c r="C16342" s="3" t="s">
        <v>711</v>
      </c>
      <c r="D16342" s="26">
        <v>0</v>
      </c>
    </row>
    <row r="16343" spans="3:4" x14ac:dyDescent="0.35">
      <c r="C16343" s="3" t="s">
        <v>2431</v>
      </c>
      <c r="D16343" s="26">
        <v>0</v>
      </c>
    </row>
    <row r="16344" spans="3:4" x14ac:dyDescent="0.35">
      <c r="C16344" s="3" t="s">
        <v>712</v>
      </c>
      <c r="D16344" s="26">
        <v>0</v>
      </c>
    </row>
    <row r="16345" spans="3:4" x14ac:dyDescent="0.35">
      <c r="C16345" s="3" t="s">
        <v>2447</v>
      </c>
      <c r="D16345" s="26">
        <v>0</v>
      </c>
    </row>
    <row r="16346" spans="3:4" x14ac:dyDescent="0.35">
      <c r="C16346" s="3" t="s">
        <v>713</v>
      </c>
      <c r="D16346" s="26">
        <v>0</v>
      </c>
    </row>
    <row r="16347" spans="3:4" x14ac:dyDescent="0.35">
      <c r="C16347" s="3" t="s">
        <v>2463</v>
      </c>
      <c r="D16347" s="26">
        <v>0</v>
      </c>
    </row>
    <row r="16348" spans="3:4" x14ac:dyDescent="0.35">
      <c r="C16348" s="3" t="s">
        <v>714</v>
      </c>
      <c r="D16348" s="26">
        <v>0</v>
      </c>
    </row>
    <row r="16349" spans="3:4" x14ac:dyDescent="0.35">
      <c r="C16349" s="3" t="s">
        <v>2479</v>
      </c>
      <c r="D16349" s="26">
        <v>0</v>
      </c>
    </row>
    <row r="16350" spans="3:4" x14ac:dyDescent="0.35">
      <c r="C16350" s="3" t="s">
        <v>715</v>
      </c>
      <c r="D16350" s="26">
        <v>0</v>
      </c>
    </row>
    <row r="16351" spans="3:4" x14ac:dyDescent="0.35">
      <c r="C16351" s="3" t="s">
        <v>2495</v>
      </c>
      <c r="D16351" s="26">
        <v>0</v>
      </c>
    </row>
    <row r="16352" spans="3:4" x14ac:dyDescent="0.35">
      <c r="C16352" s="3" t="s">
        <v>716</v>
      </c>
      <c r="D16352" s="26">
        <v>0</v>
      </c>
    </row>
    <row r="16353" spans="3:4" x14ac:dyDescent="0.35">
      <c r="C16353" s="3" t="s">
        <v>2511</v>
      </c>
      <c r="D16353" s="26">
        <v>0</v>
      </c>
    </row>
    <row r="16354" spans="3:4" x14ac:dyDescent="0.35">
      <c r="C16354" s="3" t="s">
        <v>717</v>
      </c>
      <c r="D16354" s="26">
        <v>0</v>
      </c>
    </row>
    <row r="16355" spans="3:4" x14ac:dyDescent="0.35">
      <c r="C16355" s="3" t="s">
        <v>2527</v>
      </c>
      <c r="D16355" s="26">
        <v>0</v>
      </c>
    </row>
    <row r="16356" spans="3:4" x14ac:dyDescent="0.35">
      <c r="C16356" s="3" t="s">
        <v>718</v>
      </c>
      <c r="D16356" s="26">
        <v>0</v>
      </c>
    </row>
    <row r="16357" spans="3:4" x14ac:dyDescent="0.35">
      <c r="C16357" s="3" t="s">
        <v>2543</v>
      </c>
      <c r="D16357" s="26">
        <v>0</v>
      </c>
    </row>
    <row r="16358" spans="3:4" x14ac:dyDescent="0.35">
      <c r="C16358" s="3" t="s">
        <v>719</v>
      </c>
      <c r="D16358" s="26">
        <v>0</v>
      </c>
    </row>
    <row r="16359" spans="3:4" x14ac:dyDescent="0.35">
      <c r="C16359" s="3" t="s">
        <v>2559</v>
      </c>
      <c r="D16359" s="26">
        <v>0</v>
      </c>
    </row>
    <row r="16360" spans="3:4" x14ac:dyDescent="0.35">
      <c r="C16360" s="3" t="s">
        <v>720</v>
      </c>
      <c r="D16360" s="26">
        <v>0</v>
      </c>
    </row>
    <row r="16361" spans="3:4" x14ac:dyDescent="0.35">
      <c r="C16361" s="3" t="s">
        <v>2575</v>
      </c>
      <c r="D16361" s="26">
        <v>0</v>
      </c>
    </row>
    <row r="16362" spans="3:4" x14ac:dyDescent="0.35">
      <c r="C16362" s="3" t="s">
        <v>721</v>
      </c>
      <c r="D16362" s="26">
        <v>0</v>
      </c>
    </row>
    <row r="16363" spans="3:4" x14ac:dyDescent="0.35">
      <c r="C16363" s="3" t="s">
        <v>2591</v>
      </c>
      <c r="D16363" s="26">
        <v>0</v>
      </c>
    </row>
    <row r="16364" spans="3:4" x14ac:dyDescent="0.35">
      <c r="C16364" s="3" t="s">
        <v>722</v>
      </c>
      <c r="D16364" s="26">
        <v>0</v>
      </c>
    </row>
    <row r="16365" spans="3:4" x14ac:dyDescent="0.35">
      <c r="C16365" s="3" t="s">
        <v>2607</v>
      </c>
      <c r="D16365" s="26">
        <v>0</v>
      </c>
    </row>
    <row r="16366" spans="3:4" x14ac:dyDescent="0.35">
      <c r="C16366" s="3" t="s">
        <v>723</v>
      </c>
      <c r="D16366" s="26">
        <v>0</v>
      </c>
    </row>
    <row r="16367" spans="3:4" x14ac:dyDescent="0.35">
      <c r="C16367" s="3" t="s">
        <v>2623</v>
      </c>
      <c r="D16367" s="26">
        <v>0</v>
      </c>
    </row>
    <row r="16368" spans="3:4" x14ac:dyDescent="0.35">
      <c r="C16368" s="3" t="s">
        <v>724</v>
      </c>
      <c r="D16368" s="26">
        <v>0</v>
      </c>
    </row>
    <row r="16369" spans="3:4" x14ac:dyDescent="0.35">
      <c r="C16369" s="3" t="s">
        <v>2639</v>
      </c>
      <c r="D16369" s="26">
        <v>0</v>
      </c>
    </row>
    <row r="16370" spans="3:4" x14ac:dyDescent="0.35">
      <c r="C16370" s="3" t="s">
        <v>725</v>
      </c>
      <c r="D16370" s="26">
        <v>0</v>
      </c>
    </row>
    <row r="16371" spans="3:4" x14ac:dyDescent="0.35">
      <c r="C16371" s="3" t="s">
        <v>2655</v>
      </c>
      <c r="D16371" s="26">
        <v>0</v>
      </c>
    </row>
    <row r="16372" spans="3:4" x14ac:dyDescent="0.35">
      <c r="C16372" s="3" t="s">
        <v>726</v>
      </c>
      <c r="D16372" s="26">
        <v>0</v>
      </c>
    </row>
    <row r="16373" spans="3:4" x14ac:dyDescent="0.35">
      <c r="C16373" s="3" t="s">
        <v>2671</v>
      </c>
      <c r="D16373" s="26">
        <v>0</v>
      </c>
    </row>
    <row r="16374" spans="3:4" x14ac:dyDescent="0.35">
      <c r="C16374" s="3" t="s">
        <v>727</v>
      </c>
      <c r="D16374" s="26">
        <v>0</v>
      </c>
    </row>
    <row r="16375" spans="3:4" x14ac:dyDescent="0.35">
      <c r="C16375" s="3" t="s">
        <v>2687</v>
      </c>
      <c r="D16375" s="26">
        <v>0</v>
      </c>
    </row>
    <row r="16376" spans="3:4" x14ac:dyDescent="0.35">
      <c r="C16376" s="3" t="s">
        <v>728</v>
      </c>
      <c r="D16376" s="26">
        <v>0</v>
      </c>
    </row>
    <row r="16377" spans="3:4" x14ac:dyDescent="0.35">
      <c r="C16377" s="3" t="s">
        <v>2703</v>
      </c>
      <c r="D16377" s="26">
        <v>0</v>
      </c>
    </row>
    <row r="16378" spans="3:4" x14ac:dyDescent="0.35">
      <c r="C16378" s="3" t="s">
        <v>729</v>
      </c>
      <c r="D16378" s="26">
        <v>0</v>
      </c>
    </row>
    <row r="16379" spans="3:4" x14ac:dyDescent="0.35">
      <c r="C16379" s="3" t="s">
        <v>2719</v>
      </c>
      <c r="D16379" s="26">
        <v>0</v>
      </c>
    </row>
    <row r="16380" spans="3:4" x14ac:dyDescent="0.35">
      <c r="C16380" s="3" t="s">
        <v>730</v>
      </c>
      <c r="D16380" s="26">
        <v>0</v>
      </c>
    </row>
    <row r="16381" spans="3:4" x14ac:dyDescent="0.35">
      <c r="C16381" s="3" t="s">
        <v>2735</v>
      </c>
      <c r="D16381" s="26">
        <v>0</v>
      </c>
    </row>
    <row r="16382" spans="3:4" x14ac:dyDescent="0.35">
      <c r="C16382" s="3" t="s">
        <v>731</v>
      </c>
      <c r="D16382" s="26">
        <v>0</v>
      </c>
    </row>
    <row r="16383" spans="3:4" x14ac:dyDescent="0.35">
      <c r="C16383" s="3" t="s">
        <v>2751</v>
      </c>
      <c r="D16383" s="26">
        <v>0</v>
      </c>
    </row>
    <row r="16384" spans="3:4" x14ac:dyDescent="0.35">
      <c r="C16384" s="3" t="s">
        <v>732</v>
      </c>
      <c r="D16384" s="26">
        <v>0</v>
      </c>
    </row>
    <row r="16385" spans="3:4" x14ac:dyDescent="0.35">
      <c r="C16385" s="3" t="s">
        <v>2767</v>
      </c>
      <c r="D16385" s="26">
        <v>0</v>
      </c>
    </row>
    <row r="16386" spans="3:4" x14ac:dyDescent="0.35">
      <c r="C16386" s="3" t="s">
        <v>733</v>
      </c>
      <c r="D16386" s="26">
        <v>0</v>
      </c>
    </row>
    <row r="16387" spans="3:4" x14ac:dyDescent="0.35">
      <c r="C16387" s="3" t="s">
        <v>2783</v>
      </c>
      <c r="D16387" s="26">
        <v>0</v>
      </c>
    </row>
    <row r="16388" spans="3:4" x14ac:dyDescent="0.35">
      <c r="C16388" s="3" t="s">
        <v>734</v>
      </c>
      <c r="D16388" s="26">
        <v>0</v>
      </c>
    </row>
    <row r="16389" spans="3:4" x14ac:dyDescent="0.35">
      <c r="C16389" s="3" t="s">
        <v>2799</v>
      </c>
      <c r="D16389" s="26">
        <v>0</v>
      </c>
    </row>
    <row r="16390" spans="3:4" x14ac:dyDescent="0.35">
      <c r="C16390" s="3" t="s">
        <v>735</v>
      </c>
      <c r="D16390" s="26">
        <v>0</v>
      </c>
    </row>
    <row r="16391" spans="3:4" x14ac:dyDescent="0.35">
      <c r="C16391" s="3" t="s">
        <v>2815</v>
      </c>
      <c r="D16391" s="26">
        <v>0</v>
      </c>
    </row>
    <row r="16392" spans="3:4" x14ac:dyDescent="0.35">
      <c r="C16392" s="3" t="s">
        <v>736</v>
      </c>
      <c r="D16392" s="26">
        <v>0</v>
      </c>
    </row>
    <row r="16393" spans="3:4" x14ac:dyDescent="0.35">
      <c r="C16393" s="3" t="s">
        <v>2831</v>
      </c>
      <c r="D16393" s="26">
        <v>0</v>
      </c>
    </row>
    <row r="16394" spans="3:4" x14ac:dyDescent="0.35">
      <c r="C16394" s="3" t="s">
        <v>737</v>
      </c>
      <c r="D16394" s="26">
        <v>0</v>
      </c>
    </row>
    <row r="16395" spans="3:4" x14ac:dyDescent="0.35">
      <c r="C16395" s="3" t="s">
        <v>2847</v>
      </c>
      <c r="D16395" s="26">
        <v>0</v>
      </c>
    </row>
    <row r="16396" spans="3:4" x14ac:dyDescent="0.35">
      <c r="C16396" s="3" t="s">
        <v>738</v>
      </c>
      <c r="D16396" s="26">
        <v>0</v>
      </c>
    </row>
    <row r="16397" spans="3:4" x14ac:dyDescent="0.35">
      <c r="C16397" s="3" t="s">
        <v>2864</v>
      </c>
      <c r="D16397" s="26">
        <v>0</v>
      </c>
    </row>
    <row r="16398" spans="3:4" x14ac:dyDescent="0.35">
      <c r="C16398" s="3" t="s">
        <v>739</v>
      </c>
      <c r="D16398" s="26">
        <v>0</v>
      </c>
    </row>
    <row r="16399" spans="3:4" x14ac:dyDescent="0.35">
      <c r="C16399" s="3" t="s">
        <v>597</v>
      </c>
      <c r="D16399" s="26">
        <v>0</v>
      </c>
    </row>
    <row r="16400" spans="3:4" x14ac:dyDescent="0.35">
      <c r="C16400" s="3" t="s">
        <v>740</v>
      </c>
      <c r="D16400" s="26">
        <v>0</v>
      </c>
    </row>
    <row r="16401" spans="3:4" x14ac:dyDescent="0.35">
      <c r="C16401" s="3" t="s">
        <v>1746</v>
      </c>
      <c r="D16401" s="26">
        <v>0</v>
      </c>
    </row>
    <row r="16402" spans="3:4" x14ac:dyDescent="0.35">
      <c r="C16402" s="3" t="s">
        <v>741</v>
      </c>
      <c r="D16402" s="26">
        <v>0</v>
      </c>
    </row>
    <row r="16403" spans="3:4" x14ac:dyDescent="0.35">
      <c r="C16403" s="3" t="s">
        <v>1754</v>
      </c>
      <c r="D16403" s="26">
        <v>0</v>
      </c>
    </row>
    <row r="16404" spans="3:4" x14ac:dyDescent="0.35">
      <c r="C16404" s="3" t="s">
        <v>742</v>
      </c>
      <c r="D16404" s="26">
        <v>0</v>
      </c>
    </row>
    <row r="16405" spans="3:4" x14ac:dyDescent="0.35">
      <c r="C16405" s="3" t="s">
        <v>1762</v>
      </c>
      <c r="D16405" s="26">
        <v>0</v>
      </c>
    </row>
    <row r="16406" spans="3:4" x14ac:dyDescent="0.35">
      <c r="C16406" s="3" t="s">
        <v>743</v>
      </c>
      <c r="D16406" s="26">
        <v>0</v>
      </c>
    </row>
    <row r="16407" spans="3:4" x14ac:dyDescent="0.35">
      <c r="C16407" s="3" t="s">
        <v>1770</v>
      </c>
      <c r="D16407" s="26">
        <v>0</v>
      </c>
    </row>
    <row r="16408" spans="3:4" x14ac:dyDescent="0.35">
      <c r="C16408" s="3" t="s">
        <v>744</v>
      </c>
      <c r="D16408" s="26">
        <v>0</v>
      </c>
    </row>
    <row r="16409" spans="3:4" x14ac:dyDescent="0.35">
      <c r="C16409" s="3" t="s">
        <v>1778</v>
      </c>
      <c r="D16409" s="26">
        <v>0</v>
      </c>
    </row>
    <row r="16410" spans="3:4" x14ac:dyDescent="0.35">
      <c r="C16410" s="3" t="s">
        <v>745</v>
      </c>
      <c r="D16410" s="26">
        <v>0</v>
      </c>
    </row>
    <row r="16411" spans="3:4" x14ac:dyDescent="0.35">
      <c r="C16411" s="3" t="s">
        <v>1786</v>
      </c>
      <c r="D16411" s="26">
        <v>0</v>
      </c>
    </row>
    <row r="16412" spans="3:4" x14ac:dyDescent="0.35">
      <c r="C16412" s="3" t="s">
        <v>746</v>
      </c>
      <c r="D16412" s="26">
        <v>0</v>
      </c>
    </row>
    <row r="16413" spans="3:4" x14ac:dyDescent="0.35">
      <c r="C16413" s="3" t="s">
        <v>1794</v>
      </c>
      <c r="D16413" s="26">
        <v>0</v>
      </c>
    </row>
    <row r="16414" spans="3:4" x14ac:dyDescent="0.35">
      <c r="C16414" s="3" t="s">
        <v>747</v>
      </c>
      <c r="D16414" s="26">
        <v>0</v>
      </c>
    </row>
    <row r="16415" spans="3:4" x14ac:dyDescent="0.35">
      <c r="C16415" s="3" t="s">
        <v>1802</v>
      </c>
      <c r="D16415" s="26">
        <v>0</v>
      </c>
    </row>
    <row r="16416" spans="3:4" x14ac:dyDescent="0.35">
      <c r="C16416" s="3" t="s">
        <v>748</v>
      </c>
      <c r="D16416" s="26">
        <v>0</v>
      </c>
    </row>
    <row r="16417" spans="3:4" x14ac:dyDescent="0.35">
      <c r="C16417" s="3" t="s">
        <v>1810</v>
      </c>
      <c r="D16417" s="26">
        <v>0</v>
      </c>
    </row>
    <row r="16418" spans="3:4" x14ac:dyDescent="0.35">
      <c r="C16418" s="3" t="s">
        <v>749</v>
      </c>
      <c r="D16418" s="26">
        <v>0</v>
      </c>
    </row>
    <row r="16419" spans="3:4" x14ac:dyDescent="0.35">
      <c r="C16419" s="3" t="s">
        <v>1818</v>
      </c>
      <c r="D16419" s="26">
        <v>0</v>
      </c>
    </row>
    <row r="16420" spans="3:4" x14ac:dyDescent="0.35">
      <c r="C16420" s="3" t="s">
        <v>750</v>
      </c>
      <c r="D16420" s="26">
        <v>0</v>
      </c>
    </row>
    <row r="16421" spans="3:4" x14ac:dyDescent="0.35">
      <c r="C16421" s="3" t="s">
        <v>1826</v>
      </c>
      <c r="D16421" s="26">
        <v>0</v>
      </c>
    </row>
    <row r="16422" spans="3:4" x14ac:dyDescent="0.35">
      <c r="C16422" s="3" t="s">
        <v>751</v>
      </c>
      <c r="D16422" s="26">
        <v>0</v>
      </c>
    </row>
    <row r="16423" spans="3:4" x14ac:dyDescent="0.35">
      <c r="C16423" s="3" t="s">
        <v>1834</v>
      </c>
      <c r="D16423" s="26">
        <v>0</v>
      </c>
    </row>
    <row r="16424" spans="3:4" x14ac:dyDescent="0.35">
      <c r="C16424" s="3" t="s">
        <v>752</v>
      </c>
      <c r="D16424" s="26">
        <v>0</v>
      </c>
    </row>
    <row r="16425" spans="3:4" x14ac:dyDescent="0.35">
      <c r="C16425" s="3" t="s">
        <v>1842</v>
      </c>
      <c r="D16425" s="26">
        <v>0</v>
      </c>
    </row>
    <row r="16426" spans="3:4" x14ac:dyDescent="0.35">
      <c r="C16426" s="3" t="s">
        <v>753</v>
      </c>
      <c r="D16426" s="26">
        <v>0</v>
      </c>
    </row>
    <row r="16427" spans="3:4" x14ac:dyDescent="0.35">
      <c r="C16427" s="3" t="s">
        <v>1850</v>
      </c>
      <c r="D16427" s="26">
        <v>0</v>
      </c>
    </row>
    <row r="16428" spans="3:4" x14ac:dyDescent="0.35">
      <c r="C16428" s="3" t="s">
        <v>754</v>
      </c>
      <c r="D16428" s="26">
        <v>0</v>
      </c>
    </row>
    <row r="16429" spans="3:4" x14ac:dyDescent="0.35">
      <c r="C16429" s="3" t="s">
        <v>1858</v>
      </c>
      <c r="D16429" s="26">
        <v>0</v>
      </c>
    </row>
    <row r="16430" spans="3:4" x14ac:dyDescent="0.35">
      <c r="C16430" s="3" t="s">
        <v>755</v>
      </c>
      <c r="D16430" s="26">
        <v>0</v>
      </c>
    </row>
    <row r="16431" spans="3:4" x14ac:dyDescent="0.35">
      <c r="C16431" s="3" t="s">
        <v>1866</v>
      </c>
      <c r="D16431" s="26">
        <v>0</v>
      </c>
    </row>
    <row r="16432" spans="3:4" x14ac:dyDescent="0.35">
      <c r="C16432" s="3" t="s">
        <v>756</v>
      </c>
      <c r="D16432" s="26">
        <v>0</v>
      </c>
    </row>
    <row r="16433" spans="3:4" x14ac:dyDescent="0.35">
      <c r="C16433" s="3" t="s">
        <v>1874</v>
      </c>
      <c r="D16433" s="26">
        <v>0</v>
      </c>
    </row>
    <row r="16434" spans="3:4" x14ac:dyDescent="0.35">
      <c r="C16434" s="3" t="s">
        <v>757</v>
      </c>
      <c r="D16434" s="26">
        <v>0</v>
      </c>
    </row>
    <row r="16435" spans="3:4" x14ac:dyDescent="0.35">
      <c r="C16435" s="3" t="s">
        <v>1882</v>
      </c>
      <c r="D16435" s="26">
        <v>0</v>
      </c>
    </row>
    <row r="16436" spans="3:4" x14ac:dyDescent="0.35">
      <c r="C16436" s="3" t="s">
        <v>758</v>
      </c>
      <c r="D16436" s="26">
        <v>0</v>
      </c>
    </row>
    <row r="16437" spans="3:4" x14ac:dyDescent="0.35">
      <c r="C16437" s="3" t="s">
        <v>1890</v>
      </c>
      <c r="D16437" s="26">
        <v>0</v>
      </c>
    </row>
    <row r="16438" spans="3:4" x14ac:dyDescent="0.35">
      <c r="C16438" s="3" t="s">
        <v>759</v>
      </c>
      <c r="D16438" s="26">
        <v>0</v>
      </c>
    </row>
    <row r="16439" spans="3:4" x14ac:dyDescent="0.35">
      <c r="C16439" s="3" t="s">
        <v>1898</v>
      </c>
      <c r="D16439" s="26">
        <v>0</v>
      </c>
    </row>
    <row r="16440" spans="3:4" x14ac:dyDescent="0.35">
      <c r="C16440" s="3" t="s">
        <v>760</v>
      </c>
      <c r="D16440" s="26">
        <v>0</v>
      </c>
    </row>
    <row r="16441" spans="3:4" x14ac:dyDescent="0.35">
      <c r="C16441" s="3" t="s">
        <v>1906</v>
      </c>
      <c r="D16441" s="26">
        <v>0</v>
      </c>
    </row>
    <row r="16442" spans="3:4" x14ac:dyDescent="0.35">
      <c r="C16442" s="3" t="s">
        <v>761</v>
      </c>
      <c r="D16442" s="26">
        <v>0</v>
      </c>
    </row>
    <row r="16443" spans="3:4" x14ac:dyDescent="0.35">
      <c r="C16443" s="3" t="s">
        <v>1914</v>
      </c>
      <c r="D16443" s="26">
        <v>0</v>
      </c>
    </row>
    <row r="16444" spans="3:4" x14ac:dyDescent="0.35">
      <c r="C16444" s="3" t="s">
        <v>762</v>
      </c>
      <c r="D16444" s="26">
        <v>0</v>
      </c>
    </row>
    <row r="16445" spans="3:4" x14ac:dyDescent="0.35">
      <c r="C16445" s="3" t="s">
        <v>1922</v>
      </c>
      <c r="D16445" s="26">
        <v>0</v>
      </c>
    </row>
    <row r="16446" spans="3:4" x14ac:dyDescent="0.35">
      <c r="C16446" s="3" t="s">
        <v>763</v>
      </c>
      <c r="D16446" s="26">
        <v>0</v>
      </c>
    </row>
    <row r="16447" spans="3:4" x14ac:dyDescent="0.35">
      <c r="C16447" s="3" t="s">
        <v>1930</v>
      </c>
      <c r="D16447" s="26">
        <v>0</v>
      </c>
    </row>
    <row r="16448" spans="3:4" x14ac:dyDescent="0.35">
      <c r="C16448" s="3" t="s">
        <v>764</v>
      </c>
      <c r="D16448" s="26">
        <v>0</v>
      </c>
    </row>
    <row r="16449" spans="3:4" x14ac:dyDescent="0.35">
      <c r="C16449" s="3" t="s">
        <v>1938</v>
      </c>
      <c r="D16449" s="26">
        <v>0</v>
      </c>
    </row>
    <row r="16450" spans="3:4" x14ac:dyDescent="0.35">
      <c r="C16450" s="3" t="s">
        <v>765</v>
      </c>
      <c r="D16450" s="26">
        <v>0</v>
      </c>
    </row>
    <row r="16451" spans="3:4" x14ac:dyDescent="0.35">
      <c r="C16451" s="3" t="s">
        <v>1946</v>
      </c>
      <c r="D16451" s="26">
        <v>0</v>
      </c>
    </row>
    <row r="16452" spans="3:4" x14ac:dyDescent="0.35">
      <c r="C16452" s="3" t="s">
        <v>766</v>
      </c>
      <c r="D16452" s="26">
        <v>0</v>
      </c>
    </row>
    <row r="16453" spans="3:4" x14ac:dyDescent="0.35">
      <c r="C16453" s="3" t="s">
        <v>1954</v>
      </c>
      <c r="D16453" s="26">
        <v>0</v>
      </c>
    </row>
    <row r="16454" spans="3:4" x14ac:dyDescent="0.35">
      <c r="C16454" s="3" t="s">
        <v>767</v>
      </c>
      <c r="D16454" s="26">
        <v>0</v>
      </c>
    </row>
    <row r="16455" spans="3:4" x14ac:dyDescent="0.35">
      <c r="C16455" s="3" t="s">
        <v>1962</v>
      </c>
      <c r="D16455" s="26">
        <v>0</v>
      </c>
    </row>
    <row r="16456" spans="3:4" x14ac:dyDescent="0.35">
      <c r="C16456" s="3" t="s">
        <v>768</v>
      </c>
      <c r="D16456" s="26">
        <v>0</v>
      </c>
    </row>
    <row r="16457" spans="3:4" x14ac:dyDescent="0.35">
      <c r="C16457" s="3" t="s">
        <v>1970</v>
      </c>
      <c r="D16457" s="26">
        <v>0</v>
      </c>
    </row>
    <row r="16458" spans="3:4" x14ac:dyDescent="0.35">
      <c r="C16458" s="3" t="s">
        <v>769</v>
      </c>
      <c r="D16458" s="26">
        <v>0</v>
      </c>
    </row>
    <row r="16459" spans="3:4" x14ac:dyDescent="0.35">
      <c r="C16459" s="3" t="s">
        <v>1978</v>
      </c>
      <c r="D16459" s="26">
        <v>0</v>
      </c>
    </row>
    <row r="16460" spans="3:4" x14ac:dyDescent="0.35">
      <c r="C16460" s="3" t="s">
        <v>770</v>
      </c>
      <c r="D16460" s="26">
        <v>0</v>
      </c>
    </row>
    <row r="16461" spans="3:4" x14ac:dyDescent="0.35">
      <c r="C16461" s="3" t="s">
        <v>1986</v>
      </c>
      <c r="D16461" s="26">
        <v>0</v>
      </c>
    </row>
    <row r="16462" spans="3:4" x14ac:dyDescent="0.35">
      <c r="C16462" s="3" t="s">
        <v>771</v>
      </c>
      <c r="D16462" s="26">
        <v>0</v>
      </c>
    </row>
    <row r="16463" spans="3:4" x14ac:dyDescent="0.35">
      <c r="C16463" s="3" t="s">
        <v>1994</v>
      </c>
      <c r="D16463" s="26">
        <v>0</v>
      </c>
    </row>
    <row r="16464" spans="3:4" x14ac:dyDescent="0.35">
      <c r="C16464" s="3" t="s">
        <v>772</v>
      </c>
      <c r="D16464" s="26">
        <v>0</v>
      </c>
    </row>
    <row r="16465" spans="3:4" x14ac:dyDescent="0.35">
      <c r="C16465" s="3" t="s">
        <v>2002</v>
      </c>
      <c r="D16465" s="26">
        <v>0</v>
      </c>
    </row>
    <row r="16466" spans="3:4" x14ac:dyDescent="0.35">
      <c r="C16466" s="3" t="s">
        <v>773</v>
      </c>
      <c r="D16466" s="26">
        <v>0</v>
      </c>
    </row>
    <row r="16467" spans="3:4" x14ac:dyDescent="0.35">
      <c r="C16467" s="3" t="s">
        <v>2010</v>
      </c>
      <c r="D16467" s="26">
        <v>0</v>
      </c>
    </row>
    <row r="16468" spans="3:4" x14ac:dyDescent="0.35">
      <c r="C16468" s="3" t="s">
        <v>774</v>
      </c>
      <c r="D16468" s="26">
        <v>0</v>
      </c>
    </row>
    <row r="16469" spans="3:4" x14ac:dyDescent="0.35">
      <c r="C16469" s="3" t="s">
        <v>2018</v>
      </c>
      <c r="D16469" s="26">
        <v>0</v>
      </c>
    </row>
    <row r="16470" spans="3:4" x14ac:dyDescent="0.35">
      <c r="C16470" s="3" t="s">
        <v>775</v>
      </c>
      <c r="D16470" s="26">
        <v>0</v>
      </c>
    </row>
    <row r="16471" spans="3:4" x14ac:dyDescent="0.35">
      <c r="C16471" s="3" t="s">
        <v>2026</v>
      </c>
      <c r="D16471" s="26">
        <v>0</v>
      </c>
    </row>
    <row r="16472" spans="3:4" x14ac:dyDescent="0.35">
      <c r="C16472" s="3" t="s">
        <v>776</v>
      </c>
      <c r="D16472" s="26">
        <v>0</v>
      </c>
    </row>
    <row r="16473" spans="3:4" x14ac:dyDescent="0.35">
      <c r="C16473" s="3" t="s">
        <v>2034</v>
      </c>
      <c r="D16473" s="26">
        <v>0</v>
      </c>
    </row>
    <row r="16474" spans="3:4" x14ac:dyDescent="0.35">
      <c r="C16474" s="3" t="s">
        <v>777</v>
      </c>
      <c r="D16474" s="26">
        <v>0</v>
      </c>
    </row>
    <row r="16475" spans="3:4" x14ac:dyDescent="0.35">
      <c r="C16475" s="3" t="s">
        <v>2042</v>
      </c>
      <c r="D16475" s="26">
        <v>0</v>
      </c>
    </row>
    <row r="16476" spans="3:4" x14ac:dyDescent="0.35">
      <c r="C16476" s="3" t="s">
        <v>778</v>
      </c>
      <c r="D16476" s="26">
        <v>0</v>
      </c>
    </row>
    <row r="16477" spans="3:4" x14ac:dyDescent="0.35">
      <c r="C16477" s="3" t="s">
        <v>2050</v>
      </c>
      <c r="D16477" s="26">
        <v>0</v>
      </c>
    </row>
    <row r="16478" spans="3:4" x14ac:dyDescent="0.35">
      <c r="C16478" s="3" t="s">
        <v>779</v>
      </c>
      <c r="D16478" s="26">
        <v>0</v>
      </c>
    </row>
    <row r="16479" spans="3:4" x14ac:dyDescent="0.35">
      <c r="C16479" s="3" t="s">
        <v>2058</v>
      </c>
      <c r="D16479" s="26">
        <v>0</v>
      </c>
    </row>
    <row r="16480" spans="3:4" x14ac:dyDescent="0.35">
      <c r="C16480" s="3" t="s">
        <v>780</v>
      </c>
      <c r="D16480" s="26">
        <v>0</v>
      </c>
    </row>
    <row r="16481" spans="3:4" x14ac:dyDescent="0.35">
      <c r="C16481" s="3" t="s">
        <v>591</v>
      </c>
      <c r="D16481" s="26">
        <v>0</v>
      </c>
    </row>
    <row r="16482" spans="3:4" x14ac:dyDescent="0.35">
      <c r="C16482" s="3" t="s">
        <v>781</v>
      </c>
      <c r="D16482" s="26">
        <v>0</v>
      </c>
    </row>
    <row r="16483" spans="3:4" x14ac:dyDescent="0.35">
      <c r="C16483" s="3" t="s">
        <v>2074</v>
      </c>
      <c r="D16483" s="26">
        <v>0</v>
      </c>
    </row>
    <row r="16484" spans="3:4" x14ac:dyDescent="0.35">
      <c r="C16484" s="3" t="s">
        <v>782</v>
      </c>
      <c r="D16484" s="26">
        <v>0</v>
      </c>
    </row>
    <row r="16485" spans="3:4" x14ac:dyDescent="0.35">
      <c r="C16485" s="3" t="s">
        <v>2082</v>
      </c>
      <c r="D16485" s="26">
        <v>0</v>
      </c>
    </row>
    <row r="16486" spans="3:4" x14ac:dyDescent="0.35">
      <c r="C16486" s="3" t="s">
        <v>783</v>
      </c>
      <c r="D16486" s="26">
        <v>0</v>
      </c>
    </row>
    <row r="16487" spans="3:4" x14ac:dyDescent="0.35">
      <c r="C16487" s="3" t="s">
        <v>2090</v>
      </c>
      <c r="D16487" s="26">
        <v>0</v>
      </c>
    </row>
    <row r="16488" spans="3:4" x14ac:dyDescent="0.35">
      <c r="C16488" s="3" t="s">
        <v>784</v>
      </c>
      <c r="D16488" s="26">
        <v>0</v>
      </c>
    </row>
    <row r="16489" spans="3:4" x14ac:dyDescent="0.35">
      <c r="C16489" s="3" t="s">
        <v>2098</v>
      </c>
      <c r="D16489" s="26">
        <v>0</v>
      </c>
    </row>
    <row r="16490" spans="3:4" x14ac:dyDescent="0.35">
      <c r="C16490" s="3" t="s">
        <v>785</v>
      </c>
      <c r="D16490" s="26">
        <v>0</v>
      </c>
    </row>
    <row r="16491" spans="3:4" x14ac:dyDescent="0.35">
      <c r="C16491" s="3" t="s">
        <v>2106</v>
      </c>
      <c r="D16491" s="26">
        <v>0</v>
      </c>
    </row>
    <row r="16492" spans="3:4" x14ac:dyDescent="0.35">
      <c r="C16492" s="3" t="s">
        <v>786</v>
      </c>
      <c r="D16492" s="26">
        <v>0</v>
      </c>
    </row>
    <row r="16493" spans="3:4" x14ac:dyDescent="0.35">
      <c r="C16493" s="3" t="s">
        <v>2114</v>
      </c>
      <c r="D16493" s="26">
        <v>0</v>
      </c>
    </row>
    <row r="16494" spans="3:4" x14ac:dyDescent="0.35">
      <c r="C16494" s="3" t="s">
        <v>787</v>
      </c>
      <c r="D16494" s="26">
        <v>0</v>
      </c>
    </row>
    <row r="16495" spans="3:4" x14ac:dyDescent="0.35">
      <c r="C16495" s="3" t="s">
        <v>2122</v>
      </c>
      <c r="D16495" s="26">
        <v>0</v>
      </c>
    </row>
    <row r="16496" spans="3:4" x14ac:dyDescent="0.35">
      <c r="C16496" s="3" t="s">
        <v>788</v>
      </c>
      <c r="D16496" s="26">
        <v>0</v>
      </c>
    </row>
    <row r="16497" spans="3:4" x14ac:dyDescent="0.35">
      <c r="C16497" s="3" t="s">
        <v>2130</v>
      </c>
      <c r="D16497" s="26">
        <v>0</v>
      </c>
    </row>
    <row r="16498" spans="3:4" x14ac:dyDescent="0.35">
      <c r="C16498" s="3" t="s">
        <v>789</v>
      </c>
      <c r="D16498" s="26">
        <v>0</v>
      </c>
    </row>
    <row r="16499" spans="3:4" x14ac:dyDescent="0.35">
      <c r="C16499" s="3" t="s">
        <v>592</v>
      </c>
      <c r="D16499" s="26">
        <v>0</v>
      </c>
    </row>
    <row r="16500" spans="3:4" x14ac:dyDescent="0.35">
      <c r="C16500" s="3" t="s">
        <v>790</v>
      </c>
      <c r="D16500" s="26">
        <v>0</v>
      </c>
    </row>
    <row r="16501" spans="3:4" x14ac:dyDescent="0.35">
      <c r="C16501" s="3" t="s">
        <v>2146</v>
      </c>
      <c r="D16501" s="26">
        <v>0</v>
      </c>
    </row>
    <row r="16502" spans="3:4" x14ac:dyDescent="0.35">
      <c r="C16502" s="3" t="s">
        <v>791</v>
      </c>
      <c r="D16502" s="26">
        <v>0</v>
      </c>
    </row>
    <row r="16503" spans="3:4" x14ac:dyDescent="0.35">
      <c r="C16503" s="3" t="s">
        <v>2154</v>
      </c>
      <c r="D16503" s="26">
        <v>0</v>
      </c>
    </row>
    <row r="16504" spans="3:4" x14ac:dyDescent="0.35">
      <c r="C16504" s="3" t="s">
        <v>792</v>
      </c>
      <c r="D16504" s="26">
        <v>0</v>
      </c>
    </row>
    <row r="16505" spans="3:4" x14ac:dyDescent="0.35">
      <c r="C16505" s="3" t="s">
        <v>2162</v>
      </c>
      <c r="D16505" s="26">
        <v>0</v>
      </c>
    </row>
    <row r="16506" spans="3:4" x14ac:dyDescent="0.35">
      <c r="C16506" s="3" t="s">
        <v>793</v>
      </c>
      <c r="D16506" s="26">
        <v>0</v>
      </c>
    </row>
    <row r="16507" spans="3:4" x14ac:dyDescent="0.35">
      <c r="C16507" s="3" t="s">
        <v>2170</v>
      </c>
      <c r="D16507" s="26">
        <v>0</v>
      </c>
    </row>
    <row r="16508" spans="3:4" x14ac:dyDescent="0.35">
      <c r="C16508" s="3" t="s">
        <v>794</v>
      </c>
      <c r="D16508" s="26">
        <v>0</v>
      </c>
    </row>
    <row r="16509" spans="3:4" x14ac:dyDescent="0.35">
      <c r="C16509" s="3" t="s">
        <v>2178</v>
      </c>
      <c r="D16509" s="26">
        <v>0</v>
      </c>
    </row>
    <row r="16510" spans="3:4" x14ac:dyDescent="0.35">
      <c r="C16510" s="3" t="s">
        <v>795</v>
      </c>
      <c r="D16510" s="26">
        <v>0</v>
      </c>
    </row>
    <row r="16511" spans="3:4" x14ac:dyDescent="0.35">
      <c r="C16511" s="3" t="s">
        <v>2186</v>
      </c>
      <c r="D16511" s="26">
        <v>0</v>
      </c>
    </row>
    <row r="16512" spans="3:4" x14ac:dyDescent="0.35">
      <c r="C16512" s="3" t="s">
        <v>796</v>
      </c>
      <c r="D16512" s="26">
        <v>0</v>
      </c>
    </row>
    <row r="16513" spans="3:4" x14ac:dyDescent="0.35">
      <c r="C16513" s="3" t="s">
        <v>2194</v>
      </c>
      <c r="D16513" s="26">
        <v>0</v>
      </c>
    </row>
    <row r="16514" spans="3:4" x14ac:dyDescent="0.35">
      <c r="C16514" s="3" t="s">
        <v>797</v>
      </c>
      <c r="D16514" s="26">
        <v>0</v>
      </c>
    </row>
    <row r="16515" spans="3:4" x14ac:dyDescent="0.35">
      <c r="C16515" s="3" t="s">
        <v>2202</v>
      </c>
      <c r="D16515" s="26">
        <v>0</v>
      </c>
    </row>
    <row r="16516" spans="3:4" x14ac:dyDescent="0.35">
      <c r="C16516" s="3" t="s">
        <v>798</v>
      </c>
      <c r="D16516" s="26">
        <v>0</v>
      </c>
    </row>
    <row r="16517" spans="3:4" x14ac:dyDescent="0.35">
      <c r="C16517" s="3" t="s">
        <v>2210</v>
      </c>
      <c r="D16517" s="26">
        <v>0</v>
      </c>
    </row>
    <row r="16518" spans="3:4" x14ac:dyDescent="0.35">
      <c r="C16518" s="3" t="s">
        <v>799</v>
      </c>
      <c r="D16518" s="26">
        <v>0</v>
      </c>
    </row>
    <row r="16519" spans="3:4" x14ac:dyDescent="0.35">
      <c r="C16519" s="3" t="s">
        <v>2218</v>
      </c>
      <c r="D16519" s="26">
        <v>0</v>
      </c>
    </row>
    <row r="16520" spans="3:4" x14ac:dyDescent="0.35">
      <c r="C16520" s="3" t="s">
        <v>800</v>
      </c>
      <c r="D16520" s="26">
        <v>0</v>
      </c>
    </row>
    <row r="16521" spans="3:4" x14ac:dyDescent="0.35">
      <c r="C16521" s="3" t="s">
        <v>2227</v>
      </c>
      <c r="D16521" s="26">
        <v>0</v>
      </c>
    </row>
    <row r="16522" spans="3:4" x14ac:dyDescent="0.35">
      <c r="C16522" s="3" t="s">
        <v>801</v>
      </c>
      <c r="D16522" s="26">
        <v>0</v>
      </c>
    </row>
    <row r="16523" spans="3:4" x14ac:dyDescent="0.35">
      <c r="C16523" s="3" t="s">
        <v>2235</v>
      </c>
      <c r="D16523" s="26">
        <v>0</v>
      </c>
    </row>
    <row r="16524" spans="3:4" x14ac:dyDescent="0.35">
      <c r="C16524" s="3" t="s">
        <v>802</v>
      </c>
      <c r="D16524" s="26">
        <v>0</v>
      </c>
    </row>
    <row r="16525" spans="3:4" x14ac:dyDescent="0.35">
      <c r="C16525" s="3" t="s">
        <v>2243</v>
      </c>
      <c r="D16525" s="26">
        <v>0</v>
      </c>
    </row>
    <row r="16526" spans="3:4" x14ac:dyDescent="0.35">
      <c r="C16526" s="3" t="s">
        <v>803</v>
      </c>
      <c r="D16526" s="26">
        <v>0</v>
      </c>
    </row>
    <row r="16527" spans="3:4" x14ac:dyDescent="0.35">
      <c r="C16527" s="3" t="s">
        <v>2251</v>
      </c>
      <c r="D16527" s="26">
        <v>0</v>
      </c>
    </row>
    <row r="16528" spans="3:4" x14ac:dyDescent="0.35">
      <c r="C16528" s="3" t="s">
        <v>804</v>
      </c>
      <c r="D16528" s="26">
        <v>0</v>
      </c>
    </row>
    <row r="16529" spans="3:4" x14ac:dyDescent="0.35">
      <c r="C16529" s="3" t="s">
        <v>2259</v>
      </c>
      <c r="D16529" s="26">
        <v>0</v>
      </c>
    </row>
    <row r="16530" spans="3:4" x14ac:dyDescent="0.35">
      <c r="C16530" s="3" t="s">
        <v>805</v>
      </c>
      <c r="D16530" s="26">
        <v>0</v>
      </c>
    </row>
    <row r="16531" spans="3:4" x14ac:dyDescent="0.35">
      <c r="C16531" s="3" t="s">
        <v>2267</v>
      </c>
      <c r="D16531" s="26">
        <v>0</v>
      </c>
    </row>
    <row r="16532" spans="3:4" x14ac:dyDescent="0.35">
      <c r="C16532" s="3" t="s">
        <v>806</v>
      </c>
      <c r="D16532" s="26">
        <v>0</v>
      </c>
    </row>
    <row r="16533" spans="3:4" x14ac:dyDescent="0.35">
      <c r="C16533" s="3" t="s">
        <v>2275</v>
      </c>
      <c r="D16533" s="26">
        <v>0</v>
      </c>
    </row>
    <row r="16534" spans="3:4" x14ac:dyDescent="0.35">
      <c r="C16534" s="3" t="s">
        <v>807</v>
      </c>
      <c r="D16534" s="26">
        <v>0</v>
      </c>
    </row>
    <row r="16535" spans="3:4" x14ac:dyDescent="0.35">
      <c r="C16535" s="3" t="s">
        <v>2283</v>
      </c>
      <c r="D16535" s="26">
        <v>0</v>
      </c>
    </row>
    <row r="16536" spans="3:4" x14ac:dyDescent="0.35">
      <c r="C16536" s="3" t="s">
        <v>808</v>
      </c>
      <c r="D16536" s="26">
        <v>0</v>
      </c>
    </row>
    <row r="16537" spans="3:4" x14ac:dyDescent="0.35">
      <c r="C16537" s="3" t="s">
        <v>2291</v>
      </c>
      <c r="D16537" s="26">
        <v>0</v>
      </c>
    </row>
    <row r="16538" spans="3:4" x14ac:dyDescent="0.35">
      <c r="C16538" s="3" t="s">
        <v>809</v>
      </c>
      <c r="D16538" s="26">
        <v>0</v>
      </c>
    </row>
    <row r="16539" spans="3:4" x14ac:dyDescent="0.35">
      <c r="C16539" s="3" t="s">
        <v>2299</v>
      </c>
      <c r="D16539" s="26">
        <v>0</v>
      </c>
    </row>
    <row r="16540" spans="3:4" x14ac:dyDescent="0.35">
      <c r="C16540" s="3" t="s">
        <v>810</v>
      </c>
      <c r="D16540" s="26">
        <v>0</v>
      </c>
    </row>
    <row r="16541" spans="3:4" x14ac:dyDescent="0.35">
      <c r="C16541" s="3" t="s">
        <v>2307</v>
      </c>
      <c r="D16541" s="26">
        <v>0</v>
      </c>
    </row>
    <row r="16542" spans="3:4" x14ac:dyDescent="0.35">
      <c r="C16542" s="3" t="s">
        <v>811</v>
      </c>
      <c r="D16542" s="26">
        <v>0</v>
      </c>
    </row>
    <row r="16543" spans="3:4" x14ac:dyDescent="0.35">
      <c r="C16543" s="3" t="s">
        <v>2315</v>
      </c>
      <c r="D16543" s="26">
        <v>0</v>
      </c>
    </row>
    <row r="16544" spans="3:4" x14ac:dyDescent="0.35">
      <c r="C16544" s="3" t="s">
        <v>812</v>
      </c>
      <c r="D16544" s="26">
        <v>0</v>
      </c>
    </row>
    <row r="16545" spans="3:4" x14ac:dyDescent="0.35">
      <c r="C16545" s="3" t="s">
        <v>2323</v>
      </c>
      <c r="D16545" s="26">
        <v>0</v>
      </c>
    </row>
    <row r="16546" spans="3:4" x14ac:dyDescent="0.35">
      <c r="C16546" s="3" t="s">
        <v>813</v>
      </c>
      <c r="D16546" s="26">
        <v>0</v>
      </c>
    </row>
    <row r="16547" spans="3:4" x14ac:dyDescent="0.35">
      <c r="C16547" s="3" t="s">
        <v>2331</v>
      </c>
      <c r="D16547" s="26">
        <v>0</v>
      </c>
    </row>
    <row r="16548" spans="3:4" x14ac:dyDescent="0.35">
      <c r="C16548" s="3" t="s">
        <v>814</v>
      </c>
      <c r="D16548" s="26">
        <v>0</v>
      </c>
    </row>
    <row r="16549" spans="3:4" x14ac:dyDescent="0.35">
      <c r="C16549" s="3" t="s">
        <v>2339</v>
      </c>
      <c r="D16549" s="26">
        <v>0</v>
      </c>
    </row>
    <row r="16550" spans="3:4" x14ac:dyDescent="0.35">
      <c r="C16550" s="3" t="s">
        <v>815</v>
      </c>
      <c r="D16550" s="26">
        <v>0</v>
      </c>
    </row>
    <row r="16551" spans="3:4" x14ac:dyDescent="0.35">
      <c r="C16551" s="3" t="s">
        <v>2347</v>
      </c>
      <c r="D16551" s="26">
        <v>0</v>
      </c>
    </row>
    <row r="16552" spans="3:4" x14ac:dyDescent="0.35">
      <c r="C16552" s="3" t="s">
        <v>816</v>
      </c>
      <c r="D16552" s="26">
        <v>0</v>
      </c>
    </row>
    <row r="16553" spans="3:4" x14ac:dyDescent="0.35">
      <c r="C16553" s="3" t="s">
        <v>2355</v>
      </c>
      <c r="D16553" s="26">
        <v>0</v>
      </c>
    </row>
    <row r="16554" spans="3:4" x14ac:dyDescent="0.35">
      <c r="C16554" s="3" t="s">
        <v>817</v>
      </c>
      <c r="D16554" s="26">
        <v>0</v>
      </c>
    </row>
    <row r="16555" spans="3:4" x14ac:dyDescent="0.35">
      <c r="C16555" s="3" t="s">
        <v>2363</v>
      </c>
      <c r="D16555" s="26">
        <v>0</v>
      </c>
    </row>
    <row r="16556" spans="3:4" x14ac:dyDescent="0.35">
      <c r="C16556" s="3" t="s">
        <v>818</v>
      </c>
      <c r="D16556" s="26">
        <v>0</v>
      </c>
    </row>
    <row r="16557" spans="3:4" x14ac:dyDescent="0.35">
      <c r="C16557" s="3" t="s">
        <v>2371</v>
      </c>
      <c r="D16557" s="26">
        <v>0</v>
      </c>
    </row>
    <row r="16558" spans="3:4" x14ac:dyDescent="0.35">
      <c r="C16558" s="3" t="s">
        <v>819</v>
      </c>
      <c r="D16558" s="26">
        <v>0</v>
      </c>
    </row>
    <row r="16559" spans="3:4" x14ac:dyDescent="0.35">
      <c r="C16559" s="3" t="s">
        <v>2379</v>
      </c>
      <c r="D16559" s="26">
        <v>0</v>
      </c>
    </row>
    <row r="16560" spans="3:4" x14ac:dyDescent="0.35">
      <c r="C16560" s="3" t="s">
        <v>820</v>
      </c>
      <c r="D16560" s="26">
        <v>0</v>
      </c>
    </row>
    <row r="16561" spans="3:4" x14ac:dyDescent="0.35">
      <c r="C16561" s="3" t="s">
        <v>2387</v>
      </c>
      <c r="D16561" s="26">
        <v>0</v>
      </c>
    </row>
    <row r="16562" spans="3:4" x14ac:dyDescent="0.35">
      <c r="C16562" s="3" t="s">
        <v>821</v>
      </c>
      <c r="D16562" s="26">
        <v>0</v>
      </c>
    </row>
    <row r="16563" spans="3:4" x14ac:dyDescent="0.35">
      <c r="C16563" s="3" t="s">
        <v>2395</v>
      </c>
      <c r="D16563" s="26">
        <v>0</v>
      </c>
    </row>
    <row r="16564" spans="3:4" x14ac:dyDescent="0.35">
      <c r="C16564" s="3" t="s">
        <v>822</v>
      </c>
      <c r="D16564" s="26">
        <v>0</v>
      </c>
    </row>
    <row r="16565" spans="3:4" x14ac:dyDescent="0.35">
      <c r="C16565" s="3" t="s">
        <v>2403</v>
      </c>
      <c r="D16565" s="26">
        <v>0</v>
      </c>
    </row>
    <row r="16566" spans="3:4" x14ac:dyDescent="0.35">
      <c r="C16566" s="3" t="s">
        <v>823</v>
      </c>
      <c r="D16566" s="26">
        <v>0</v>
      </c>
    </row>
    <row r="16567" spans="3:4" x14ac:dyDescent="0.35">
      <c r="C16567" s="3" t="s">
        <v>2411</v>
      </c>
      <c r="D16567" s="26">
        <v>0</v>
      </c>
    </row>
    <row r="16568" spans="3:4" x14ac:dyDescent="0.35">
      <c r="C16568" s="3" t="s">
        <v>824</v>
      </c>
      <c r="D16568" s="26">
        <v>0</v>
      </c>
    </row>
    <row r="16569" spans="3:4" x14ac:dyDescent="0.35">
      <c r="C16569" s="3" t="s">
        <v>2419</v>
      </c>
      <c r="D16569" s="26">
        <v>0</v>
      </c>
    </row>
    <row r="16570" spans="3:4" x14ac:dyDescent="0.35">
      <c r="C16570" s="3" t="s">
        <v>825</v>
      </c>
      <c r="D16570" s="26">
        <v>0</v>
      </c>
    </row>
    <row r="16571" spans="3:4" x14ac:dyDescent="0.35">
      <c r="C16571" s="3" t="s">
        <v>2427</v>
      </c>
      <c r="D16571" s="26">
        <v>0</v>
      </c>
    </row>
    <row r="16572" spans="3:4" x14ac:dyDescent="0.35">
      <c r="C16572" s="3" t="s">
        <v>826</v>
      </c>
      <c r="D16572" s="26">
        <v>0</v>
      </c>
    </row>
    <row r="16573" spans="3:4" x14ac:dyDescent="0.35">
      <c r="C16573" s="3" t="s">
        <v>2435</v>
      </c>
      <c r="D16573" s="26">
        <v>0</v>
      </c>
    </row>
    <row r="16574" spans="3:4" x14ac:dyDescent="0.35">
      <c r="C16574" s="3" t="s">
        <v>827</v>
      </c>
      <c r="D16574" s="26">
        <v>0</v>
      </c>
    </row>
    <row r="16575" spans="3:4" x14ac:dyDescent="0.35">
      <c r="C16575" s="3" t="s">
        <v>2443</v>
      </c>
      <c r="D16575" s="26">
        <v>0</v>
      </c>
    </row>
    <row r="16576" spans="3:4" x14ac:dyDescent="0.35">
      <c r="C16576" s="3" t="s">
        <v>828</v>
      </c>
      <c r="D16576" s="26">
        <v>0</v>
      </c>
    </row>
    <row r="16577" spans="3:4" x14ac:dyDescent="0.35">
      <c r="C16577" s="3" t="s">
        <v>2451</v>
      </c>
      <c r="D16577" s="26">
        <v>0</v>
      </c>
    </row>
    <row r="16578" spans="3:4" x14ac:dyDescent="0.35">
      <c r="C16578" s="3" t="s">
        <v>829</v>
      </c>
      <c r="D16578" s="26">
        <v>0</v>
      </c>
    </row>
    <row r="16579" spans="3:4" x14ac:dyDescent="0.35">
      <c r="C16579" s="3" t="s">
        <v>2459</v>
      </c>
      <c r="D16579" s="26">
        <v>0</v>
      </c>
    </row>
    <row r="16580" spans="3:4" x14ac:dyDescent="0.35">
      <c r="C16580" s="3" t="s">
        <v>830</v>
      </c>
      <c r="D16580" s="26">
        <v>0</v>
      </c>
    </row>
    <row r="16581" spans="3:4" x14ac:dyDescent="0.35">
      <c r="C16581" s="3" t="s">
        <v>2467</v>
      </c>
      <c r="D16581" s="26">
        <v>0</v>
      </c>
    </row>
    <row r="16582" spans="3:4" x14ac:dyDescent="0.35">
      <c r="C16582" s="3" t="s">
        <v>831</v>
      </c>
      <c r="D16582" s="26">
        <v>0</v>
      </c>
    </row>
    <row r="16583" spans="3:4" x14ac:dyDescent="0.35">
      <c r="C16583" s="3" t="s">
        <v>2475</v>
      </c>
      <c r="D16583" s="26">
        <v>0</v>
      </c>
    </row>
    <row r="16584" spans="3:4" x14ac:dyDescent="0.35">
      <c r="C16584" s="3" t="s">
        <v>832</v>
      </c>
      <c r="D16584" s="26">
        <v>0</v>
      </c>
    </row>
    <row r="16585" spans="3:4" x14ac:dyDescent="0.35">
      <c r="C16585" s="3" t="s">
        <v>2483</v>
      </c>
      <c r="D16585" s="26">
        <v>0</v>
      </c>
    </row>
    <row r="16586" spans="3:4" x14ac:dyDescent="0.35">
      <c r="C16586" s="3" t="s">
        <v>833</v>
      </c>
      <c r="D16586" s="26">
        <v>0</v>
      </c>
    </row>
    <row r="16587" spans="3:4" x14ac:dyDescent="0.35">
      <c r="C16587" s="3" t="s">
        <v>2491</v>
      </c>
      <c r="D16587" s="26">
        <v>0</v>
      </c>
    </row>
    <row r="16588" spans="3:4" x14ac:dyDescent="0.35">
      <c r="C16588" s="3" t="s">
        <v>834</v>
      </c>
      <c r="D16588" s="26">
        <v>0</v>
      </c>
    </row>
    <row r="16589" spans="3:4" x14ac:dyDescent="0.35">
      <c r="C16589" s="3" t="s">
        <v>2499</v>
      </c>
      <c r="D16589" s="26">
        <v>0</v>
      </c>
    </row>
    <row r="16590" spans="3:4" x14ac:dyDescent="0.35">
      <c r="C16590" s="3" t="s">
        <v>835</v>
      </c>
      <c r="D16590" s="26">
        <v>0</v>
      </c>
    </row>
    <row r="16591" spans="3:4" x14ac:dyDescent="0.35">
      <c r="C16591" s="3" t="s">
        <v>2507</v>
      </c>
      <c r="D16591" s="26">
        <v>0</v>
      </c>
    </row>
    <row r="16592" spans="3:4" x14ac:dyDescent="0.35">
      <c r="C16592" s="3" t="s">
        <v>836</v>
      </c>
      <c r="D16592" s="26">
        <v>0</v>
      </c>
    </row>
    <row r="16593" spans="3:4" x14ac:dyDescent="0.35">
      <c r="C16593" s="3" t="s">
        <v>2515</v>
      </c>
      <c r="D16593" s="26">
        <v>0</v>
      </c>
    </row>
    <row r="16594" spans="3:4" x14ac:dyDescent="0.35">
      <c r="C16594" s="3" t="s">
        <v>837</v>
      </c>
      <c r="D16594" s="26">
        <v>0</v>
      </c>
    </row>
    <row r="16595" spans="3:4" x14ac:dyDescent="0.35">
      <c r="C16595" s="3" t="s">
        <v>2523</v>
      </c>
      <c r="D16595" s="26">
        <v>0</v>
      </c>
    </row>
    <row r="16596" spans="3:4" x14ac:dyDescent="0.35">
      <c r="C16596" s="3" t="s">
        <v>838</v>
      </c>
      <c r="D16596" s="26">
        <v>0</v>
      </c>
    </row>
    <row r="16597" spans="3:4" x14ac:dyDescent="0.35">
      <c r="C16597" s="3" t="s">
        <v>2531</v>
      </c>
      <c r="D16597" s="26">
        <v>0</v>
      </c>
    </row>
    <row r="16598" spans="3:4" x14ac:dyDescent="0.35">
      <c r="C16598" s="3" t="s">
        <v>839</v>
      </c>
      <c r="D16598" s="26">
        <v>0</v>
      </c>
    </row>
    <row r="16599" spans="3:4" x14ac:dyDescent="0.35">
      <c r="C16599" s="3" t="s">
        <v>2539</v>
      </c>
      <c r="D16599" s="26">
        <v>0</v>
      </c>
    </row>
    <row r="16600" spans="3:4" x14ac:dyDescent="0.35">
      <c r="C16600" s="3" t="s">
        <v>840</v>
      </c>
      <c r="D16600" s="26">
        <v>0</v>
      </c>
    </row>
    <row r="16601" spans="3:4" x14ac:dyDescent="0.35">
      <c r="C16601" s="3" t="s">
        <v>2547</v>
      </c>
      <c r="D16601" s="26">
        <v>0</v>
      </c>
    </row>
    <row r="16602" spans="3:4" x14ac:dyDescent="0.35">
      <c r="C16602" s="3" t="s">
        <v>841</v>
      </c>
      <c r="D16602" s="26">
        <v>0</v>
      </c>
    </row>
    <row r="16603" spans="3:4" x14ac:dyDescent="0.35">
      <c r="C16603" s="3" t="s">
        <v>2555</v>
      </c>
      <c r="D16603" s="26">
        <v>0</v>
      </c>
    </row>
    <row r="16604" spans="3:4" x14ac:dyDescent="0.35">
      <c r="C16604" s="3" t="s">
        <v>842</v>
      </c>
      <c r="D16604" s="26">
        <v>0</v>
      </c>
    </row>
    <row r="16605" spans="3:4" x14ac:dyDescent="0.35">
      <c r="C16605" s="3" t="s">
        <v>2563</v>
      </c>
      <c r="D16605" s="26">
        <v>0</v>
      </c>
    </row>
    <row r="16606" spans="3:4" x14ac:dyDescent="0.35">
      <c r="C16606" s="3" t="s">
        <v>843</v>
      </c>
      <c r="D16606" s="26">
        <v>0</v>
      </c>
    </row>
    <row r="16607" spans="3:4" x14ac:dyDescent="0.35">
      <c r="C16607" s="3" t="s">
        <v>2571</v>
      </c>
      <c r="D16607" s="26">
        <v>0</v>
      </c>
    </row>
    <row r="16608" spans="3:4" x14ac:dyDescent="0.35">
      <c r="C16608" s="3" t="s">
        <v>844</v>
      </c>
      <c r="D16608" s="26">
        <v>0</v>
      </c>
    </row>
    <row r="16609" spans="3:4" x14ac:dyDescent="0.35">
      <c r="C16609" s="3" t="s">
        <v>2579</v>
      </c>
      <c r="D16609" s="26">
        <v>0</v>
      </c>
    </row>
    <row r="16610" spans="3:4" x14ac:dyDescent="0.35">
      <c r="C16610" s="3" t="s">
        <v>845</v>
      </c>
      <c r="D16610" s="26">
        <v>0</v>
      </c>
    </row>
    <row r="16611" spans="3:4" x14ac:dyDescent="0.35">
      <c r="C16611" s="3" t="s">
        <v>2587</v>
      </c>
      <c r="D16611" s="26">
        <v>0</v>
      </c>
    </row>
    <row r="16612" spans="3:4" x14ac:dyDescent="0.35">
      <c r="C16612" s="3" t="s">
        <v>846</v>
      </c>
      <c r="D16612" s="26">
        <v>0</v>
      </c>
    </row>
    <row r="16613" spans="3:4" x14ac:dyDescent="0.35">
      <c r="C16613" s="3" t="s">
        <v>2595</v>
      </c>
      <c r="D16613" s="26">
        <v>0</v>
      </c>
    </row>
    <row r="16614" spans="3:4" x14ac:dyDescent="0.35">
      <c r="C16614" s="3" t="s">
        <v>847</v>
      </c>
      <c r="D16614" s="26">
        <v>0</v>
      </c>
    </row>
    <row r="16615" spans="3:4" x14ac:dyDescent="0.35">
      <c r="C16615" s="3" t="s">
        <v>2603</v>
      </c>
      <c r="D16615" s="26">
        <v>0</v>
      </c>
    </row>
    <row r="16616" spans="3:4" x14ac:dyDescent="0.35">
      <c r="C16616" s="3" t="s">
        <v>848</v>
      </c>
      <c r="D16616" s="26">
        <v>0</v>
      </c>
    </row>
    <row r="16617" spans="3:4" x14ac:dyDescent="0.35">
      <c r="C16617" s="3" t="s">
        <v>2611</v>
      </c>
      <c r="D16617" s="26">
        <v>0</v>
      </c>
    </row>
    <row r="16618" spans="3:4" x14ac:dyDescent="0.35">
      <c r="C16618" s="3" t="s">
        <v>849</v>
      </c>
      <c r="D16618" s="26">
        <v>0</v>
      </c>
    </row>
    <row r="16619" spans="3:4" x14ac:dyDescent="0.35">
      <c r="C16619" s="3" t="s">
        <v>2619</v>
      </c>
      <c r="D16619" s="26">
        <v>0</v>
      </c>
    </row>
    <row r="16620" spans="3:4" x14ac:dyDescent="0.35">
      <c r="C16620" s="3" t="s">
        <v>850</v>
      </c>
      <c r="D16620" s="26">
        <v>0</v>
      </c>
    </row>
    <row r="16621" spans="3:4" x14ac:dyDescent="0.35">
      <c r="C16621" s="3" t="s">
        <v>2627</v>
      </c>
      <c r="D16621" s="26">
        <v>0</v>
      </c>
    </row>
    <row r="16622" spans="3:4" x14ac:dyDescent="0.35">
      <c r="C16622" s="3" t="s">
        <v>851</v>
      </c>
      <c r="D16622" s="26">
        <v>0</v>
      </c>
    </row>
    <row r="16623" spans="3:4" x14ac:dyDescent="0.35">
      <c r="C16623" s="3" t="s">
        <v>2635</v>
      </c>
      <c r="D16623" s="26">
        <v>0</v>
      </c>
    </row>
    <row r="16624" spans="3:4" x14ac:dyDescent="0.35">
      <c r="C16624" s="3" t="s">
        <v>852</v>
      </c>
      <c r="D16624" s="26">
        <v>0</v>
      </c>
    </row>
    <row r="16625" spans="3:4" x14ac:dyDescent="0.35">
      <c r="C16625" s="3" t="s">
        <v>2643</v>
      </c>
      <c r="D16625" s="26">
        <v>0</v>
      </c>
    </row>
    <row r="16626" spans="3:4" x14ac:dyDescent="0.35">
      <c r="C16626" s="3" t="s">
        <v>853</v>
      </c>
      <c r="D16626" s="26">
        <v>0</v>
      </c>
    </row>
    <row r="16627" spans="3:4" x14ac:dyDescent="0.35">
      <c r="C16627" s="3" t="s">
        <v>2651</v>
      </c>
      <c r="D16627" s="26">
        <v>0</v>
      </c>
    </row>
    <row r="16628" spans="3:4" x14ac:dyDescent="0.35">
      <c r="C16628" s="3" t="s">
        <v>854</v>
      </c>
      <c r="D16628" s="26">
        <v>0</v>
      </c>
    </row>
    <row r="16629" spans="3:4" x14ac:dyDescent="0.35">
      <c r="C16629" s="3" t="s">
        <v>2659</v>
      </c>
      <c r="D16629" s="26">
        <v>0</v>
      </c>
    </row>
    <row r="16630" spans="3:4" x14ac:dyDescent="0.35">
      <c r="C16630" s="3" t="s">
        <v>855</v>
      </c>
      <c r="D16630" s="26">
        <v>0</v>
      </c>
    </row>
    <row r="16631" spans="3:4" x14ac:dyDescent="0.35">
      <c r="C16631" s="3" t="s">
        <v>2667</v>
      </c>
      <c r="D16631" s="26">
        <v>0</v>
      </c>
    </row>
    <row r="16632" spans="3:4" x14ac:dyDescent="0.35">
      <c r="C16632" s="3" t="s">
        <v>856</v>
      </c>
      <c r="D16632" s="26">
        <v>0</v>
      </c>
    </row>
    <row r="16633" spans="3:4" x14ac:dyDescent="0.35">
      <c r="C16633" s="3" t="s">
        <v>2675</v>
      </c>
      <c r="D16633" s="26">
        <v>0</v>
      </c>
    </row>
    <row r="16634" spans="3:4" x14ac:dyDescent="0.35">
      <c r="C16634" s="3" t="s">
        <v>857</v>
      </c>
      <c r="D16634" s="26">
        <v>0</v>
      </c>
    </row>
    <row r="16635" spans="3:4" x14ac:dyDescent="0.35">
      <c r="C16635" s="3" t="s">
        <v>2683</v>
      </c>
      <c r="D16635" s="26">
        <v>0</v>
      </c>
    </row>
    <row r="16636" spans="3:4" x14ac:dyDescent="0.35">
      <c r="C16636" s="3" t="s">
        <v>858</v>
      </c>
      <c r="D16636" s="26">
        <v>0</v>
      </c>
    </row>
    <row r="16637" spans="3:4" x14ac:dyDescent="0.35">
      <c r="C16637" s="3" t="s">
        <v>2691</v>
      </c>
      <c r="D16637" s="26">
        <v>0</v>
      </c>
    </row>
    <row r="16638" spans="3:4" x14ac:dyDescent="0.35">
      <c r="C16638" s="3" t="s">
        <v>859</v>
      </c>
      <c r="D16638" s="26">
        <v>0</v>
      </c>
    </row>
    <row r="16639" spans="3:4" x14ac:dyDescent="0.35">
      <c r="C16639" s="3" t="s">
        <v>2699</v>
      </c>
      <c r="D16639" s="26">
        <v>0</v>
      </c>
    </row>
    <row r="16640" spans="3:4" x14ac:dyDescent="0.35">
      <c r="C16640" s="3" t="s">
        <v>860</v>
      </c>
      <c r="D16640" s="26">
        <v>0</v>
      </c>
    </row>
    <row r="16641" spans="3:4" x14ac:dyDescent="0.35">
      <c r="C16641" s="3" t="s">
        <v>2707</v>
      </c>
      <c r="D16641" s="26">
        <v>0</v>
      </c>
    </row>
    <row r="16642" spans="3:4" x14ac:dyDescent="0.35">
      <c r="C16642" s="3" t="s">
        <v>861</v>
      </c>
      <c r="D16642" s="26">
        <v>0</v>
      </c>
    </row>
    <row r="16643" spans="3:4" x14ac:dyDescent="0.35">
      <c r="C16643" s="3" t="s">
        <v>2715</v>
      </c>
      <c r="D16643" s="26">
        <v>0</v>
      </c>
    </row>
    <row r="16644" spans="3:4" x14ac:dyDescent="0.35">
      <c r="C16644" s="3" t="s">
        <v>862</v>
      </c>
      <c r="D16644" s="26">
        <v>0</v>
      </c>
    </row>
    <row r="16645" spans="3:4" x14ac:dyDescent="0.35">
      <c r="C16645" s="3" t="s">
        <v>2723</v>
      </c>
      <c r="D16645" s="26">
        <v>0</v>
      </c>
    </row>
    <row r="16646" spans="3:4" x14ac:dyDescent="0.35">
      <c r="C16646" s="3" t="s">
        <v>863</v>
      </c>
      <c r="D16646" s="26">
        <v>0</v>
      </c>
    </row>
    <row r="16647" spans="3:4" x14ac:dyDescent="0.35">
      <c r="C16647" s="3" t="s">
        <v>2731</v>
      </c>
      <c r="D16647" s="26">
        <v>0</v>
      </c>
    </row>
    <row r="16648" spans="3:4" x14ac:dyDescent="0.35">
      <c r="C16648" s="3" t="s">
        <v>864</v>
      </c>
      <c r="D16648" s="26">
        <v>0</v>
      </c>
    </row>
    <row r="16649" spans="3:4" x14ac:dyDescent="0.35">
      <c r="C16649" s="3" t="s">
        <v>2739</v>
      </c>
      <c r="D16649" s="26">
        <v>0</v>
      </c>
    </row>
    <row r="16650" spans="3:4" x14ac:dyDescent="0.35">
      <c r="C16650" s="3" t="s">
        <v>865</v>
      </c>
      <c r="D16650" s="26">
        <v>0</v>
      </c>
    </row>
    <row r="16651" spans="3:4" x14ac:dyDescent="0.35">
      <c r="C16651" s="3" t="s">
        <v>2747</v>
      </c>
      <c r="D16651" s="26">
        <v>0</v>
      </c>
    </row>
    <row r="16652" spans="3:4" x14ac:dyDescent="0.35">
      <c r="C16652" s="3" t="s">
        <v>866</v>
      </c>
      <c r="D16652" s="26">
        <v>0</v>
      </c>
    </row>
    <row r="16653" spans="3:4" x14ac:dyDescent="0.35">
      <c r="C16653" s="3" t="s">
        <v>2755</v>
      </c>
      <c r="D16653" s="26">
        <v>0</v>
      </c>
    </row>
    <row r="16654" spans="3:4" x14ac:dyDescent="0.35">
      <c r="C16654" s="3" t="s">
        <v>867</v>
      </c>
      <c r="D16654" s="26">
        <v>0</v>
      </c>
    </row>
    <row r="16655" spans="3:4" x14ac:dyDescent="0.35">
      <c r="C16655" s="3" t="s">
        <v>2763</v>
      </c>
      <c r="D16655" s="26">
        <v>0</v>
      </c>
    </row>
    <row r="16656" spans="3:4" x14ac:dyDescent="0.35">
      <c r="C16656" s="3" t="s">
        <v>868</v>
      </c>
      <c r="D16656" s="26">
        <v>0</v>
      </c>
    </row>
    <row r="16657" spans="3:4" x14ac:dyDescent="0.35">
      <c r="C16657" s="3" t="s">
        <v>2771</v>
      </c>
      <c r="D16657" s="26">
        <v>0</v>
      </c>
    </row>
    <row r="16658" spans="3:4" x14ac:dyDescent="0.35">
      <c r="C16658" s="3" t="s">
        <v>869</v>
      </c>
      <c r="D16658" s="26">
        <v>0</v>
      </c>
    </row>
    <row r="16659" spans="3:4" x14ac:dyDescent="0.35">
      <c r="C16659" s="3" t="s">
        <v>2779</v>
      </c>
      <c r="D16659" s="26">
        <v>0</v>
      </c>
    </row>
    <row r="16660" spans="3:4" x14ac:dyDescent="0.35">
      <c r="C16660" s="3" t="s">
        <v>870</v>
      </c>
      <c r="D16660" s="26">
        <v>0</v>
      </c>
    </row>
    <row r="16661" spans="3:4" x14ac:dyDescent="0.35">
      <c r="C16661" s="3" t="s">
        <v>2787</v>
      </c>
      <c r="D16661" s="26">
        <v>0</v>
      </c>
    </row>
    <row r="16662" spans="3:4" x14ac:dyDescent="0.35">
      <c r="C16662" s="3" t="s">
        <v>871</v>
      </c>
      <c r="D16662" s="26">
        <v>0</v>
      </c>
    </row>
    <row r="16663" spans="3:4" x14ac:dyDescent="0.35">
      <c r="C16663" s="3" t="s">
        <v>2795</v>
      </c>
      <c r="D16663" s="26">
        <v>0</v>
      </c>
    </row>
    <row r="16664" spans="3:4" x14ac:dyDescent="0.35">
      <c r="C16664" s="3" t="s">
        <v>872</v>
      </c>
      <c r="D16664" s="26">
        <v>0</v>
      </c>
    </row>
    <row r="16665" spans="3:4" x14ac:dyDescent="0.35">
      <c r="C16665" s="3" t="s">
        <v>2803</v>
      </c>
      <c r="D16665" s="26">
        <v>0</v>
      </c>
    </row>
    <row r="16666" spans="3:4" x14ac:dyDescent="0.35">
      <c r="C16666" s="3" t="s">
        <v>873</v>
      </c>
      <c r="D16666" s="26">
        <v>0</v>
      </c>
    </row>
    <row r="16667" spans="3:4" x14ac:dyDescent="0.35">
      <c r="C16667" s="3" t="s">
        <v>2811</v>
      </c>
      <c r="D16667" s="26">
        <v>0</v>
      </c>
    </row>
    <row r="16668" spans="3:4" x14ac:dyDescent="0.35">
      <c r="C16668" s="3" t="s">
        <v>874</v>
      </c>
      <c r="D16668" s="26">
        <v>0</v>
      </c>
    </row>
    <row r="16669" spans="3:4" x14ac:dyDescent="0.35">
      <c r="C16669" s="3" t="s">
        <v>2819</v>
      </c>
      <c r="D16669" s="26">
        <v>0</v>
      </c>
    </row>
    <row r="16670" spans="3:4" x14ac:dyDescent="0.35">
      <c r="C16670" s="3" t="s">
        <v>875</v>
      </c>
      <c r="D16670" s="26">
        <v>0</v>
      </c>
    </row>
    <row r="16671" spans="3:4" x14ac:dyDescent="0.35">
      <c r="C16671" s="3" t="s">
        <v>2827</v>
      </c>
      <c r="D16671" s="26">
        <v>0</v>
      </c>
    </row>
    <row r="16672" spans="3:4" x14ac:dyDescent="0.35">
      <c r="C16672" s="3" t="s">
        <v>876</v>
      </c>
      <c r="D16672" s="26">
        <v>0</v>
      </c>
    </row>
    <row r="16673" spans="3:4" x14ac:dyDescent="0.35">
      <c r="C16673" s="3" t="s">
        <v>2835</v>
      </c>
      <c r="D16673" s="26">
        <v>0</v>
      </c>
    </row>
    <row r="16674" spans="3:4" x14ac:dyDescent="0.35">
      <c r="C16674" s="3" t="s">
        <v>877</v>
      </c>
      <c r="D16674" s="26">
        <v>0</v>
      </c>
    </row>
    <row r="16675" spans="3:4" x14ac:dyDescent="0.35">
      <c r="C16675" s="3" t="s">
        <v>2843</v>
      </c>
      <c r="D16675" s="26">
        <v>0</v>
      </c>
    </row>
    <row r="16676" spans="3:4" x14ac:dyDescent="0.35">
      <c r="C16676" s="3" t="s">
        <v>878</v>
      </c>
      <c r="D16676" s="26">
        <v>0</v>
      </c>
    </row>
    <row r="16677" spans="3:4" x14ac:dyDescent="0.35">
      <c r="C16677" s="3" t="s">
        <v>2851</v>
      </c>
      <c r="D16677" s="26">
        <v>0</v>
      </c>
    </row>
    <row r="16678" spans="3:4" x14ac:dyDescent="0.35">
      <c r="C16678" s="3" t="s">
        <v>879</v>
      </c>
      <c r="D16678" s="26">
        <v>0</v>
      </c>
    </row>
    <row r="16679" spans="3:4" x14ac:dyDescent="0.35">
      <c r="C16679" s="3" t="s">
        <v>2860</v>
      </c>
      <c r="D16679" s="26">
        <v>0</v>
      </c>
    </row>
    <row r="16680" spans="3:4" x14ac:dyDescent="0.35">
      <c r="C16680" s="3" t="s">
        <v>880</v>
      </c>
      <c r="D16680" s="26">
        <v>0</v>
      </c>
    </row>
    <row r="16681" spans="3:4" x14ac:dyDescent="0.35">
      <c r="C16681" s="3" t="s">
        <v>2868</v>
      </c>
      <c r="D16681" s="26">
        <v>0</v>
      </c>
    </row>
    <row r="16682" spans="3:4" x14ac:dyDescent="0.35">
      <c r="C16682" s="3" t="s">
        <v>881</v>
      </c>
      <c r="D16682" s="26">
        <v>0</v>
      </c>
    </row>
    <row r="16683" spans="3:4" x14ac:dyDescent="0.35">
      <c r="C16683" s="3" t="s">
        <v>2876</v>
      </c>
      <c r="D16683" s="26">
        <v>0</v>
      </c>
    </row>
    <row r="16684" spans="3:4" x14ac:dyDescent="0.35">
      <c r="C16684" s="3" t="s">
        <v>882</v>
      </c>
      <c r="D16684" s="26">
        <v>0</v>
      </c>
    </row>
    <row r="16685" spans="3:4" x14ac:dyDescent="0.35">
      <c r="C16685" s="3" t="s">
        <v>1740</v>
      </c>
      <c r="D16685" s="26">
        <v>0</v>
      </c>
    </row>
    <row r="16686" spans="3:4" x14ac:dyDescent="0.35">
      <c r="C16686" s="3" t="s">
        <v>883</v>
      </c>
      <c r="D16686" s="26">
        <v>0</v>
      </c>
    </row>
    <row r="16687" spans="3:4" x14ac:dyDescent="0.35">
      <c r="C16687" s="3" t="s">
        <v>1744</v>
      </c>
      <c r="D16687" s="26">
        <v>0</v>
      </c>
    </row>
    <row r="16688" spans="3:4" x14ac:dyDescent="0.35">
      <c r="C16688" s="3" t="s">
        <v>884</v>
      </c>
      <c r="D16688" s="26">
        <v>0</v>
      </c>
    </row>
    <row r="16689" spans="3:4" x14ac:dyDescent="0.35">
      <c r="C16689" s="3" t="s">
        <v>1748</v>
      </c>
      <c r="D16689" s="26">
        <v>0</v>
      </c>
    </row>
    <row r="16690" spans="3:4" x14ac:dyDescent="0.35">
      <c r="C16690" s="3" t="s">
        <v>885</v>
      </c>
      <c r="D16690" s="26">
        <v>0</v>
      </c>
    </row>
    <row r="16691" spans="3:4" x14ac:dyDescent="0.35">
      <c r="C16691" s="3" t="s">
        <v>1752</v>
      </c>
      <c r="D16691" s="26">
        <v>0</v>
      </c>
    </row>
    <row r="16692" spans="3:4" x14ac:dyDescent="0.35">
      <c r="C16692" s="3" t="s">
        <v>886</v>
      </c>
      <c r="D16692" s="26">
        <v>0</v>
      </c>
    </row>
    <row r="16693" spans="3:4" x14ac:dyDescent="0.35">
      <c r="C16693" s="3" t="s">
        <v>1756</v>
      </c>
      <c r="D16693" s="26">
        <v>0</v>
      </c>
    </row>
    <row r="16694" spans="3:4" x14ac:dyDescent="0.35">
      <c r="C16694" s="3" t="s">
        <v>887</v>
      </c>
      <c r="D16694" s="26">
        <v>0</v>
      </c>
    </row>
    <row r="16695" spans="3:4" x14ac:dyDescent="0.35">
      <c r="C16695" s="3" t="s">
        <v>1760</v>
      </c>
      <c r="D16695" s="26">
        <v>0</v>
      </c>
    </row>
    <row r="16696" spans="3:4" x14ac:dyDescent="0.35">
      <c r="C16696" s="3" t="s">
        <v>888</v>
      </c>
      <c r="D16696" s="26">
        <v>0</v>
      </c>
    </row>
    <row r="16697" spans="3:4" x14ac:dyDescent="0.35">
      <c r="C16697" s="3" t="s">
        <v>1764</v>
      </c>
      <c r="D16697" s="26">
        <v>0</v>
      </c>
    </row>
    <row r="16698" spans="3:4" x14ac:dyDescent="0.35">
      <c r="C16698" s="3" t="s">
        <v>889</v>
      </c>
      <c r="D16698" s="26">
        <v>0</v>
      </c>
    </row>
    <row r="16699" spans="3:4" x14ac:dyDescent="0.35">
      <c r="C16699" s="3" t="s">
        <v>1768</v>
      </c>
      <c r="D16699" s="26">
        <v>0</v>
      </c>
    </row>
    <row r="16700" spans="3:4" x14ac:dyDescent="0.35">
      <c r="C16700" s="3" t="s">
        <v>890</v>
      </c>
      <c r="D16700" s="26">
        <v>0</v>
      </c>
    </row>
    <row r="16701" spans="3:4" x14ac:dyDescent="0.35">
      <c r="C16701" s="3" t="s">
        <v>1772</v>
      </c>
      <c r="D16701" s="26">
        <v>0</v>
      </c>
    </row>
    <row r="16702" spans="3:4" x14ac:dyDescent="0.35">
      <c r="C16702" s="3" t="s">
        <v>891</v>
      </c>
      <c r="D16702" s="26">
        <v>0</v>
      </c>
    </row>
    <row r="16703" spans="3:4" x14ac:dyDescent="0.35">
      <c r="C16703" s="3" t="s">
        <v>1776</v>
      </c>
      <c r="D16703" s="26">
        <v>0</v>
      </c>
    </row>
    <row r="16704" spans="3:4" x14ac:dyDescent="0.35">
      <c r="C16704" s="3" t="s">
        <v>892</v>
      </c>
      <c r="D16704" s="26">
        <v>0</v>
      </c>
    </row>
    <row r="16705" spans="3:4" x14ac:dyDescent="0.35">
      <c r="C16705" s="3" t="s">
        <v>1780</v>
      </c>
      <c r="D16705" s="26">
        <v>0</v>
      </c>
    </row>
    <row r="16706" spans="3:4" x14ac:dyDescent="0.35">
      <c r="C16706" s="3" t="s">
        <v>893</v>
      </c>
      <c r="D16706" s="26">
        <v>0</v>
      </c>
    </row>
    <row r="16707" spans="3:4" x14ac:dyDescent="0.35">
      <c r="C16707" s="3" t="s">
        <v>1784</v>
      </c>
      <c r="D16707" s="26">
        <v>0</v>
      </c>
    </row>
    <row r="16708" spans="3:4" x14ac:dyDescent="0.35">
      <c r="C16708" s="3" t="s">
        <v>894</v>
      </c>
      <c r="D16708" s="26">
        <v>0</v>
      </c>
    </row>
    <row r="16709" spans="3:4" x14ac:dyDescent="0.35">
      <c r="C16709" s="3" t="s">
        <v>1788</v>
      </c>
      <c r="D16709" s="26">
        <v>0</v>
      </c>
    </row>
    <row r="16710" spans="3:4" x14ac:dyDescent="0.35">
      <c r="C16710" s="3" t="s">
        <v>895</v>
      </c>
      <c r="D16710" s="26">
        <v>0</v>
      </c>
    </row>
    <row r="16711" spans="3:4" x14ac:dyDescent="0.35">
      <c r="C16711" s="3" t="s">
        <v>1792</v>
      </c>
      <c r="D16711" s="26">
        <v>0</v>
      </c>
    </row>
    <row r="16712" spans="3:4" x14ac:dyDescent="0.35">
      <c r="C16712" s="3" t="s">
        <v>896</v>
      </c>
      <c r="D16712" s="26">
        <v>0</v>
      </c>
    </row>
    <row r="16713" spans="3:4" x14ac:dyDescent="0.35">
      <c r="C16713" s="3" t="s">
        <v>1796</v>
      </c>
      <c r="D16713" s="26">
        <v>0</v>
      </c>
    </row>
    <row r="16714" spans="3:4" x14ac:dyDescent="0.35">
      <c r="C16714" s="3" t="s">
        <v>897</v>
      </c>
      <c r="D16714" s="26">
        <v>0</v>
      </c>
    </row>
    <row r="16715" spans="3:4" x14ac:dyDescent="0.35">
      <c r="C16715" s="3" t="s">
        <v>1800</v>
      </c>
      <c r="D16715" s="26">
        <v>0</v>
      </c>
    </row>
    <row r="16716" spans="3:4" x14ac:dyDescent="0.35">
      <c r="C16716" s="3" t="s">
        <v>898</v>
      </c>
      <c r="D16716" s="26">
        <v>0</v>
      </c>
    </row>
    <row r="16717" spans="3:4" x14ac:dyDescent="0.35">
      <c r="C16717" s="3" t="s">
        <v>1804</v>
      </c>
      <c r="D16717" s="26">
        <v>0</v>
      </c>
    </row>
    <row r="16718" spans="3:4" x14ac:dyDescent="0.35">
      <c r="C16718" s="3" t="s">
        <v>899</v>
      </c>
      <c r="D16718" s="26">
        <v>0</v>
      </c>
    </row>
    <row r="16719" spans="3:4" x14ac:dyDescent="0.35">
      <c r="C16719" s="3" t="s">
        <v>1808</v>
      </c>
      <c r="D16719" s="26">
        <v>0</v>
      </c>
    </row>
    <row r="16720" spans="3:4" x14ac:dyDescent="0.35">
      <c r="C16720" s="3" t="s">
        <v>900</v>
      </c>
      <c r="D16720" s="26">
        <v>0</v>
      </c>
    </row>
    <row r="16721" spans="3:4" x14ac:dyDescent="0.35">
      <c r="C16721" s="3" t="s">
        <v>1812</v>
      </c>
      <c r="D16721" s="26">
        <v>0</v>
      </c>
    </row>
    <row r="16722" spans="3:4" x14ac:dyDescent="0.35">
      <c r="C16722" s="3" t="s">
        <v>901</v>
      </c>
      <c r="D16722" s="26">
        <v>0</v>
      </c>
    </row>
    <row r="16723" spans="3:4" x14ac:dyDescent="0.35">
      <c r="C16723" s="3" t="s">
        <v>1816</v>
      </c>
      <c r="D16723" s="26">
        <v>0</v>
      </c>
    </row>
    <row r="16724" spans="3:4" x14ac:dyDescent="0.35">
      <c r="C16724" s="3" t="s">
        <v>902</v>
      </c>
      <c r="D16724" s="26">
        <v>0</v>
      </c>
    </row>
    <row r="16725" spans="3:4" x14ac:dyDescent="0.35">
      <c r="C16725" s="3" t="s">
        <v>1820</v>
      </c>
      <c r="D16725" s="26">
        <v>0</v>
      </c>
    </row>
    <row r="16726" spans="3:4" x14ac:dyDescent="0.35">
      <c r="C16726" s="3" t="s">
        <v>903</v>
      </c>
      <c r="D16726" s="26">
        <v>0</v>
      </c>
    </row>
    <row r="16727" spans="3:4" x14ac:dyDescent="0.35">
      <c r="C16727" s="3" t="s">
        <v>1824</v>
      </c>
      <c r="D16727" s="26">
        <v>0</v>
      </c>
    </row>
    <row r="16728" spans="3:4" x14ac:dyDescent="0.35">
      <c r="C16728" s="3" t="s">
        <v>904</v>
      </c>
      <c r="D16728" s="26">
        <v>0</v>
      </c>
    </row>
    <row r="16729" spans="3:4" x14ac:dyDescent="0.35">
      <c r="C16729" s="3" t="s">
        <v>1828</v>
      </c>
      <c r="D16729" s="26">
        <v>0</v>
      </c>
    </row>
    <row r="16730" spans="3:4" x14ac:dyDescent="0.35">
      <c r="C16730" s="3" t="s">
        <v>905</v>
      </c>
      <c r="D16730" s="26">
        <v>0</v>
      </c>
    </row>
    <row r="16731" spans="3:4" x14ac:dyDescent="0.35">
      <c r="C16731" s="3" t="s">
        <v>1832</v>
      </c>
      <c r="D16731" s="26">
        <v>0</v>
      </c>
    </row>
    <row r="16732" spans="3:4" x14ac:dyDescent="0.35">
      <c r="C16732" s="3" t="s">
        <v>587</v>
      </c>
      <c r="D16732" s="26">
        <v>0</v>
      </c>
    </row>
    <row r="16733" spans="3:4" x14ac:dyDescent="0.35">
      <c r="C16733" s="3" t="s">
        <v>1836</v>
      </c>
      <c r="D16733" s="26">
        <v>0</v>
      </c>
    </row>
    <row r="16734" spans="3:4" x14ac:dyDescent="0.35">
      <c r="C16734" s="3" t="s">
        <v>907</v>
      </c>
      <c r="D16734" s="26">
        <v>0</v>
      </c>
    </row>
    <row r="16735" spans="3:4" x14ac:dyDescent="0.35">
      <c r="C16735" s="3" t="s">
        <v>1840</v>
      </c>
      <c r="D16735" s="26">
        <v>0</v>
      </c>
    </row>
    <row r="16736" spans="3:4" x14ac:dyDescent="0.35">
      <c r="C16736" s="3" t="s">
        <v>908</v>
      </c>
      <c r="D16736" s="26">
        <v>0</v>
      </c>
    </row>
    <row r="16737" spans="3:4" x14ac:dyDescent="0.35">
      <c r="C16737" s="3" t="s">
        <v>1844</v>
      </c>
      <c r="D16737" s="26">
        <v>0</v>
      </c>
    </row>
    <row r="16738" spans="3:4" x14ac:dyDescent="0.35">
      <c r="C16738" s="3" t="s">
        <v>909</v>
      </c>
      <c r="D16738" s="26">
        <v>0</v>
      </c>
    </row>
    <row r="16739" spans="3:4" x14ac:dyDescent="0.35">
      <c r="C16739" s="3" t="s">
        <v>1848</v>
      </c>
      <c r="D16739" s="26">
        <v>0</v>
      </c>
    </row>
    <row r="16740" spans="3:4" x14ac:dyDescent="0.35">
      <c r="C16740" s="3" t="s">
        <v>910</v>
      </c>
      <c r="D16740" s="26">
        <v>0</v>
      </c>
    </row>
    <row r="16741" spans="3:4" x14ac:dyDescent="0.35">
      <c r="C16741" s="3" t="s">
        <v>1852</v>
      </c>
      <c r="D16741" s="26">
        <v>0</v>
      </c>
    </row>
    <row r="16742" spans="3:4" x14ac:dyDescent="0.35">
      <c r="C16742" s="3" t="s">
        <v>911</v>
      </c>
      <c r="D16742" s="26">
        <v>0</v>
      </c>
    </row>
    <row r="16743" spans="3:4" x14ac:dyDescent="0.35">
      <c r="C16743" s="3" t="s">
        <v>1856</v>
      </c>
      <c r="D16743" s="26">
        <v>0</v>
      </c>
    </row>
    <row r="16744" spans="3:4" x14ac:dyDescent="0.35">
      <c r="C16744" s="3" t="s">
        <v>912</v>
      </c>
      <c r="D16744" s="26">
        <v>0</v>
      </c>
    </row>
    <row r="16745" spans="3:4" x14ac:dyDescent="0.35">
      <c r="C16745" s="3" t="s">
        <v>1860</v>
      </c>
      <c r="D16745" s="26">
        <v>0</v>
      </c>
    </row>
    <row r="16746" spans="3:4" x14ac:dyDescent="0.35">
      <c r="C16746" s="3" t="s">
        <v>913</v>
      </c>
      <c r="D16746" s="26">
        <v>0</v>
      </c>
    </row>
    <row r="16747" spans="3:4" x14ac:dyDescent="0.35">
      <c r="C16747" s="3" t="s">
        <v>1864</v>
      </c>
      <c r="D16747" s="26">
        <v>0</v>
      </c>
    </row>
    <row r="16748" spans="3:4" x14ac:dyDescent="0.35">
      <c r="C16748" s="3" t="s">
        <v>914</v>
      </c>
      <c r="D16748" s="26">
        <v>0</v>
      </c>
    </row>
    <row r="16749" spans="3:4" x14ac:dyDescent="0.35">
      <c r="C16749" s="3" t="s">
        <v>1868</v>
      </c>
      <c r="D16749" s="26">
        <v>0</v>
      </c>
    </row>
    <row r="16750" spans="3:4" x14ac:dyDescent="0.35">
      <c r="C16750" s="3" t="s">
        <v>915</v>
      </c>
      <c r="D16750" s="26">
        <v>0</v>
      </c>
    </row>
    <row r="16751" spans="3:4" x14ac:dyDescent="0.35">
      <c r="C16751" s="3" t="s">
        <v>1872</v>
      </c>
      <c r="D16751" s="26">
        <v>0</v>
      </c>
    </row>
    <row r="16752" spans="3:4" x14ac:dyDescent="0.35">
      <c r="C16752" s="3" t="s">
        <v>916</v>
      </c>
      <c r="D16752" s="26">
        <v>0</v>
      </c>
    </row>
    <row r="16753" spans="3:4" x14ac:dyDescent="0.35">
      <c r="C16753" s="3" t="s">
        <v>1876</v>
      </c>
      <c r="D16753" s="26">
        <v>0</v>
      </c>
    </row>
    <row r="16754" spans="3:4" x14ac:dyDescent="0.35">
      <c r="C16754" s="3" t="s">
        <v>917</v>
      </c>
      <c r="D16754" s="26">
        <v>0</v>
      </c>
    </row>
    <row r="16755" spans="3:4" x14ac:dyDescent="0.35">
      <c r="C16755" s="3" t="s">
        <v>1880</v>
      </c>
      <c r="D16755" s="26">
        <v>0</v>
      </c>
    </row>
    <row r="16756" spans="3:4" x14ac:dyDescent="0.35">
      <c r="C16756" s="3" t="s">
        <v>918</v>
      </c>
      <c r="D16756" s="26">
        <v>0</v>
      </c>
    </row>
    <row r="16757" spans="3:4" x14ac:dyDescent="0.35">
      <c r="C16757" s="3" t="s">
        <v>1884</v>
      </c>
      <c r="D16757" s="26">
        <v>0</v>
      </c>
    </row>
    <row r="16758" spans="3:4" x14ac:dyDescent="0.35">
      <c r="C16758" s="3" t="s">
        <v>919</v>
      </c>
      <c r="D16758" s="26">
        <v>0</v>
      </c>
    </row>
    <row r="16759" spans="3:4" x14ac:dyDescent="0.35">
      <c r="C16759" s="3" t="s">
        <v>1888</v>
      </c>
      <c r="D16759" s="26">
        <v>0</v>
      </c>
    </row>
    <row r="16760" spans="3:4" x14ac:dyDescent="0.35">
      <c r="C16760" s="3" t="s">
        <v>920</v>
      </c>
      <c r="D16760" s="26">
        <v>0</v>
      </c>
    </row>
    <row r="16761" spans="3:4" x14ac:dyDescent="0.35">
      <c r="C16761" s="3" t="s">
        <v>1892</v>
      </c>
      <c r="D16761" s="26">
        <v>0</v>
      </c>
    </row>
    <row r="16762" spans="3:4" x14ac:dyDescent="0.35">
      <c r="C16762" s="3" t="s">
        <v>921</v>
      </c>
      <c r="D16762" s="26">
        <v>0</v>
      </c>
    </row>
    <row r="16763" spans="3:4" x14ac:dyDescent="0.35">
      <c r="C16763" s="3" t="s">
        <v>1896</v>
      </c>
      <c r="D16763" s="26">
        <v>0</v>
      </c>
    </row>
    <row r="16764" spans="3:4" x14ac:dyDescent="0.35">
      <c r="C16764" s="3" t="s">
        <v>922</v>
      </c>
      <c r="D16764" s="26">
        <v>0</v>
      </c>
    </row>
    <row r="16765" spans="3:4" x14ac:dyDescent="0.35">
      <c r="C16765" s="3" t="s">
        <v>1900</v>
      </c>
      <c r="D16765" s="26">
        <v>0</v>
      </c>
    </row>
    <row r="16766" spans="3:4" x14ac:dyDescent="0.35">
      <c r="C16766" s="3" t="s">
        <v>923</v>
      </c>
      <c r="D16766" s="26">
        <v>0</v>
      </c>
    </row>
    <row r="16767" spans="3:4" x14ac:dyDescent="0.35">
      <c r="C16767" s="3" t="s">
        <v>1904</v>
      </c>
      <c r="D16767" s="26">
        <v>0</v>
      </c>
    </row>
    <row r="16768" spans="3:4" x14ac:dyDescent="0.35">
      <c r="C16768" s="3" t="s">
        <v>924</v>
      </c>
      <c r="D16768" s="26">
        <v>0</v>
      </c>
    </row>
    <row r="16769" spans="3:4" x14ac:dyDescent="0.35">
      <c r="C16769" s="3" t="s">
        <v>1908</v>
      </c>
      <c r="D16769" s="26">
        <v>0</v>
      </c>
    </row>
    <row r="16770" spans="3:4" x14ac:dyDescent="0.35">
      <c r="C16770" s="3" t="s">
        <v>925</v>
      </c>
      <c r="D16770" s="26">
        <v>0</v>
      </c>
    </row>
    <row r="16771" spans="3:4" x14ac:dyDescent="0.35">
      <c r="C16771" s="3" t="s">
        <v>1912</v>
      </c>
      <c r="D16771" s="26">
        <v>0</v>
      </c>
    </row>
    <row r="16772" spans="3:4" x14ac:dyDescent="0.35">
      <c r="C16772" s="3" t="s">
        <v>926</v>
      </c>
      <c r="D16772" s="26">
        <v>0</v>
      </c>
    </row>
    <row r="16773" spans="3:4" x14ac:dyDescent="0.35">
      <c r="C16773" s="3" t="s">
        <v>1916</v>
      </c>
      <c r="D16773" s="26">
        <v>0</v>
      </c>
    </row>
    <row r="16774" spans="3:4" x14ac:dyDescent="0.35">
      <c r="C16774" s="3" t="s">
        <v>927</v>
      </c>
      <c r="D16774" s="26">
        <v>0</v>
      </c>
    </row>
    <row r="16775" spans="3:4" x14ac:dyDescent="0.35">
      <c r="C16775" s="3" t="s">
        <v>1920</v>
      </c>
      <c r="D16775" s="26">
        <v>0</v>
      </c>
    </row>
    <row r="16776" spans="3:4" x14ac:dyDescent="0.35">
      <c r="C16776" s="3" t="s">
        <v>928</v>
      </c>
      <c r="D16776" s="26">
        <v>0</v>
      </c>
    </row>
    <row r="16777" spans="3:4" x14ac:dyDescent="0.35">
      <c r="C16777" s="3" t="s">
        <v>1924</v>
      </c>
      <c r="D16777" s="26">
        <v>0</v>
      </c>
    </row>
    <row r="16778" spans="3:4" x14ac:dyDescent="0.35">
      <c r="C16778" s="3" t="s">
        <v>929</v>
      </c>
      <c r="D16778" s="26">
        <v>0</v>
      </c>
    </row>
    <row r="16779" spans="3:4" x14ac:dyDescent="0.35">
      <c r="C16779" s="3" t="s">
        <v>1928</v>
      </c>
      <c r="D16779" s="26">
        <v>0</v>
      </c>
    </row>
    <row r="16780" spans="3:4" x14ac:dyDescent="0.35">
      <c r="C16780" s="3" t="s">
        <v>930</v>
      </c>
      <c r="D16780" s="26">
        <v>0</v>
      </c>
    </row>
    <row r="16781" spans="3:4" x14ac:dyDescent="0.35">
      <c r="C16781" s="3" t="s">
        <v>1932</v>
      </c>
      <c r="D16781" s="26">
        <v>0</v>
      </c>
    </row>
    <row r="16782" spans="3:4" x14ac:dyDescent="0.35">
      <c r="C16782" s="3" t="s">
        <v>931</v>
      </c>
      <c r="D16782" s="26">
        <v>0</v>
      </c>
    </row>
    <row r="16783" spans="3:4" x14ac:dyDescent="0.35">
      <c r="C16783" s="3" t="s">
        <v>1936</v>
      </c>
      <c r="D16783" s="26">
        <v>0</v>
      </c>
    </row>
    <row r="16784" spans="3:4" x14ac:dyDescent="0.35">
      <c r="C16784" s="3" t="s">
        <v>932</v>
      </c>
      <c r="D16784" s="26">
        <v>0</v>
      </c>
    </row>
    <row r="16785" spans="3:4" x14ac:dyDescent="0.35">
      <c r="C16785" s="3" t="s">
        <v>1940</v>
      </c>
      <c r="D16785" s="26">
        <v>0</v>
      </c>
    </row>
    <row r="16786" spans="3:4" x14ac:dyDescent="0.35">
      <c r="C16786" s="3" t="s">
        <v>933</v>
      </c>
      <c r="D16786" s="26">
        <v>0</v>
      </c>
    </row>
    <row r="16787" spans="3:4" x14ac:dyDescent="0.35">
      <c r="C16787" s="3" t="s">
        <v>1944</v>
      </c>
      <c r="D16787" s="26">
        <v>0</v>
      </c>
    </row>
    <row r="16788" spans="3:4" x14ac:dyDescent="0.35">
      <c r="C16788" s="3" t="s">
        <v>934</v>
      </c>
      <c r="D16788" s="26">
        <v>0</v>
      </c>
    </row>
    <row r="16789" spans="3:4" x14ac:dyDescent="0.35">
      <c r="C16789" s="3" t="s">
        <v>1948</v>
      </c>
      <c r="D16789" s="26">
        <v>0</v>
      </c>
    </row>
    <row r="16790" spans="3:4" x14ac:dyDescent="0.35">
      <c r="C16790" s="3" t="s">
        <v>935</v>
      </c>
      <c r="D16790" s="26">
        <v>0</v>
      </c>
    </row>
    <row r="16791" spans="3:4" x14ac:dyDescent="0.35">
      <c r="C16791" s="3" t="s">
        <v>1952</v>
      </c>
      <c r="D16791" s="26">
        <v>0</v>
      </c>
    </row>
    <row r="16792" spans="3:4" x14ac:dyDescent="0.35">
      <c r="C16792" s="3" t="s">
        <v>936</v>
      </c>
      <c r="D16792" s="26">
        <v>0</v>
      </c>
    </row>
    <row r="16793" spans="3:4" x14ac:dyDescent="0.35">
      <c r="C16793" s="3" t="s">
        <v>1956</v>
      </c>
      <c r="D16793" s="26">
        <v>0</v>
      </c>
    </row>
    <row r="16794" spans="3:4" x14ac:dyDescent="0.35">
      <c r="C16794" s="3" t="s">
        <v>937</v>
      </c>
      <c r="D16794" s="26">
        <v>0</v>
      </c>
    </row>
    <row r="16795" spans="3:4" x14ac:dyDescent="0.35">
      <c r="C16795" s="3" t="s">
        <v>1960</v>
      </c>
      <c r="D16795" s="26">
        <v>0</v>
      </c>
    </row>
    <row r="16796" spans="3:4" x14ac:dyDescent="0.35">
      <c r="C16796" s="3" t="s">
        <v>938</v>
      </c>
      <c r="D16796" s="26">
        <v>0</v>
      </c>
    </row>
    <row r="16797" spans="3:4" x14ac:dyDescent="0.35">
      <c r="C16797" s="3" t="s">
        <v>1964</v>
      </c>
      <c r="D16797" s="26">
        <v>0</v>
      </c>
    </row>
    <row r="16798" spans="3:4" x14ac:dyDescent="0.35">
      <c r="C16798" s="3" t="s">
        <v>939</v>
      </c>
      <c r="D16798" s="26">
        <v>0</v>
      </c>
    </row>
    <row r="16799" spans="3:4" x14ac:dyDescent="0.35">
      <c r="C16799" s="3" t="s">
        <v>1968</v>
      </c>
      <c r="D16799" s="26">
        <v>0</v>
      </c>
    </row>
    <row r="16800" spans="3:4" x14ac:dyDescent="0.35">
      <c r="C16800" s="3" t="s">
        <v>940</v>
      </c>
      <c r="D16800" s="26">
        <v>0</v>
      </c>
    </row>
    <row r="16801" spans="3:4" x14ac:dyDescent="0.35">
      <c r="C16801" s="3" t="s">
        <v>1972</v>
      </c>
      <c r="D16801" s="26">
        <v>0</v>
      </c>
    </row>
    <row r="16802" spans="3:4" x14ac:dyDescent="0.35">
      <c r="C16802" s="3" t="s">
        <v>941</v>
      </c>
      <c r="D16802" s="26">
        <v>0</v>
      </c>
    </row>
    <row r="16803" spans="3:4" x14ac:dyDescent="0.35">
      <c r="C16803" s="3" t="s">
        <v>1976</v>
      </c>
      <c r="D16803" s="26">
        <v>0</v>
      </c>
    </row>
    <row r="16804" spans="3:4" x14ac:dyDescent="0.35">
      <c r="C16804" s="3" t="s">
        <v>942</v>
      </c>
      <c r="D16804" s="26">
        <v>0</v>
      </c>
    </row>
    <row r="16805" spans="3:4" x14ac:dyDescent="0.35">
      <c r="C16805" s="3" t="s">
        <v>1980</v>
      </c>
      <c r="D16805" s="26">
        <v>0</v>
      </c>
    </row>
    <row r="16806" spans="3:4" x14ac:dyDescent="0.35">
      <c r="C16806" s="3" t="s">
        <v>943</v>
      </c>
      <c r="D16806" s="26">
        <v>0</v>
      </c>
    </row>
    <row r="16807" spans="3:4" x14ac:dyDescent="0.35">
      <c r="C16807" s="3" t="s">
        <v>1984</v>
      </c>
      <c r="D16807" s="26">
        <v>0</v>
      </c>
    </row>
    <row r="16808" spans="3:4" x14ac:dyDescent="0.35">
      <c r="C16808" s="3" t="s">
        <v>944</v>
      </c>
      <c r="D16808" s="26">
        <v>0</v>
      </c>
    </row>
    <row r="16809" spans="3:4" x14ac:dyDescent="0.35">
      <c r="C16809" s="3" t="s">
        <v>1988</v>
      </c>
      <c r="D16809" s="26">
        <v>0</v>
      </c>
    </row>
    <row r="16810" spans="3:4" x14ac:dyDescent="0.35">
      <c r="C16810" s="3" t="s">
        <v>945</v>
      </c>
      <c r="D16810" s="26">
        <v>0</v>
      </c>
    </row>
    <row r="16811" spans="3:4" x14ac:dyDescent="0.35">
      <c r="C16811" s="3" t="s">
        <v>1992</v>
      </c>
      <c r="D16811" s="26">
        <v>0</v>
      </c>
    </row>
    <row r="16812" spans="3:4" x14ac:dyDescent="0.35">
      <c r="C16812" s="3" t="s">
        <v>946</v>
      </c>
      <c r="D16812" s="26">
        <v>0</v>
      </c>
    </row>
    <row r="16813" spans="3:4" x14ac:dyDescent="0.35">
      <c r="C16813" s="3" t="s">
        <v>1996</v>
      </c>
      <c r="D16813" s="26">
        <v>0</v>
      </c>
    </row>
    <row r="16814" spans="3:4" x14ac:dyDescent="0.35">
      <c r="C16814" s="3" t="s">
        <v>947</v>
      </c>
      <c r="D16814" s="26">
        <v>0</v>
      </c>
    </row>
    <row r="16815" spans="3:4" x14ac:dyDescent="0.35">
      <c r="C16815" s="3" t="s">
        <v>2000</v>
      </c>
      <c r="D16815" s="26">
        <v>0</v>
      </c>
    </row>
    <row r="16816" spans="3:4" x14ac:dyDescent="0.35">
      <c r="C16816" s="3" t="s">
        <v>948</v>
      </c>
      <c r="D16816" s="26">
        <v>0</v>
      </c>
    </row>
    <row r="16817" spans="3:4" x14ac:dyDescent="0.35">
      <c r="C16817" s="3" t="s">
        <v>2004</v>
      </c>
      <c r="D16817" s="26">
        <v>0</v>
      </c>
    </row>
    <row r="16818" spans="3:4" x14ac:dyDescent="0.35">
      <c r="C16818" s="3" t="s">
        <v>949</v>
      </c>
      <c r="D16818" s="26">
        <v>0</v>
      </c>
    </row>
    <row r="16819" spans="3:4" x14ac:dyDescent="0.35">
      <c r="C16819" s="3" t="s">
        <v>2008</v>
      </c>
      <c r="D16819" s="26">
        <v>0</v>
      </c>
    </row>
    <row r="16820" spans="3:4" x14ac:dyDescent="0.35">
      <c r="C16820" s="3" t="s">
        <v>950</v>
      </c>
      <c r="D16820" s="26">
        <v>0</v>
      </c>
    </row>
    <row r="16821" spans="3:4" x14ac:dyDescent="0.35">
      <c r="C16821" s="3" t="s">
        <v>2012</v>
      </c>
      <c r="D16821" s="26">
        <v>0</v>
      </c>
    </row>
    <row r="16822" spans="3:4" x14ac:dyDescent="0.35">
      <c r="C16822" s="3" t="s">
        <v>951</v>
      </c>
      <c r="D16822" s="26">
        <v>0</v>
      </c>
    </row>
    <row r="16823" spans="3:4" x14ac:dyDescent="0.35">
      <c r="C16823" s="3" t="s">
        <v>2016</v>
      </c>
      <c r="D16823" s="26">
        <v>0</v>
      </c>
    </row>
    <row r="16824" spans="3:4" x14ac:dyDescent="0.35">
      <c r="C16824" s="3" t="s">
        <v>952</v>
      </c>
      <c r="D16824" s="26">
        <v>0</v>
      </c>
    </row>
    <row r="16825" spans="3:4" x14ac:dyDescent="0.35">
      <c r="C16825" s="3" t="s">
        <v>2020</v>
      </c>
      <c r="D16825" s="26">
        <v>0</v>
      </c>
    </row>
    <row r="16826" spans="3:4" x14ac:dyDescent="0.35">
      <c r="C16826" s="3" t="s">
        <v>953</v>
      </c>
      <c r="D16826" s="26">
        <v>0</v>
      </c>
    </row>
    <row r="16827" spans="3:4" x14ac:dyDescent="0.35">
      <c r="C16827" s="3" t="s">
        <v>2024</v>
      </c>
      <c r="D16827" s="26">
        <v>0</v>
      </c>
    </row>
    <row r="16828" spans="3:4" x14ac:dyDescent="0.35">
      <c r="C16828" s="3" t="s">
        <v>954</v>
      </c>
      <c r="D16828" s="26">
        <v>0</v>
      </c>
    </row>
    <row r="16829" spans="3:4" x14ac:dyDescent="0.35">
      <c r="C16829" s="3" t="s">
        <v>2028</v>
      </c>
      <c r="D16829" s="26">
        <v>0</v>
      </c>
    </row>
    <row r="16830" spans="3:4" x14ac:dyDescent="0.35">
      <c r="C16830" s="3" t="s">
        <v>955</v>
      </c>
      <c r="D16830" s="26">
        <v>0</v>
      </c>
    </row>
    <row r="16831" spans="3:4" x14ac:dyDescent="0.35">
      <c r="C16831" s="3" t="s">
        <v>2032</v>
      </c>
      <c r="D16831" s="26">
        <v>0</v>
      </c>
    </row>
    <row r="16832" spans="3:4" x14ac:dyDescent="0.35">
      <c r="C16832" s="3" t="s">
        <v>956</v>
      </c>
      <c r="D16832" s="26">
        <v>0</v>
      </c>
    </row>
    <row r="16833" spans="3:4" x14ac:dyDescent="0.35">
      <c r="C16833" s="3" t="s">
        <v>2036</v>
      </c>
      <c r="D16833" s="26">
        <v>0</v>
      </c>
    </row>
    <row r="16834" spans="3:4" x14ac:dyDescent="0.35">
      <c r="C16834" s="3" t="s">
        <v>957</v>
      </c>
      <c r="D16834" s="26">
        <v>0</v>
      </c>
    </row>
    <row r="16835" spans="3:4" x14ac:dyDescent="0.35">
      <c r="C16835" s="3" t="s">
        <v>2040</v>
      </c>
      <c r="D16835" s="26">
        <v>0</v>
      </c>
    </row>
    <row r="16836" spans="3:4" x14ac:dyDescent="0.35">
      <c r="C16836" s="3" t="s">
        <v>958</v>
      </c>
      <c r="D16836" s="26">
        <v>0</v>
      </c>
    </row>
    <row r="16837" spans="3:4" x14ac:dyDescent="0.35">
      <c r="C16837" s="3" t="s">
        <v>2044</v>
      </c>
      <c r="D16837" s="26">
        <v>0</v>
      </c>
    </row>
    <row r="16838" spans="3:4" x14ac:dyDescent="0.35">
      <c r="C16838" s="3" t="s">
        <v>959</v>
      </c>
      <c r="D16838" s="26">
        <v>0</v>
      </c>
    </row>
    <row r="16839" spans="3:4" x14ac:dyDescent="0.35">
      <c r="C16839" s="3" t="s">
        <v>2048</v>
      </c>
      <c r="D16839" s="26">
        <v>0</v>
      </c>
    </row>
    <row r="16840" spans="3:4" x14ac:dyDescent="0.35">
      <c r="C16840" s="3" t="s">
        <v>960</v>
      </c>
      <c r="D16840" s="26">
        <v>0</v>
      </c>
    </row>
    <row r="16841" spans="3:4" x14ac:dyDescent="0.35">
      <c r="C16841" s="3" t="s">
        <v>2052</v>
      </c>
      <c r="D16841" s="26">
        <v>0</v>
      </c>
    </row>
    <row r="16842" spans="3:4" x14ac:dyDescent="0.35">
      <c r="C16842" s="3" t="s">
        <v>961</v>
      </c>
      <c r="D16842" s="26">
        <v>0</v>
      </c>
    </row>
    <row r="16843" spans="3:4" x14ac:dyDescent="0.35">
      <c r="C16843" s="3" t="s">
        <v>2056</v>
      </c>
      <c r="D16843" s="26">
        <v>0</v>
      </c>
    </row>
    <row r="16844" spans="3:4" x14ac:dyDescent="0.35">
      <c r="C16844" s="3" t="s">
        <v>962</v>
      </c>
      <c r="D16844" s="26">
        <v>0</v>
      </c>
    </row>
    <row r="16845" spans="3:4" x14ac:dyDescent="0.35">
      <c r="C16845" s="3" t="s">
        <v>2060</v>
      </c>
      <c r="D16845" s="26">
        <v>0</v>
      </c>
    </row>
    <row r="16846" spans="3:4" x14ac:dyDescent="0.35">
      <c r="C16846" s="3" t="s">
        <v>963</v>
      </c>
      <c r="D16846" s="26">
        <v>0</v>
      </c>
    </row>
    <row r="16847" spans="3:4" x14ac:dyDescent="0.35">
      <c r="C16847" s="3" t="s">
        <v>2064</v>
      </c>
      <c r="D16847" s="26">
        <v>0</v>
      </c>
    </row>
    <row r="16848" spans="3:4" x14ac:dyDescent="0.35">
      <c r="C16848" s="3" t="s">
        <v>964</v>
      </c>
      <c r="D16848" s="26">
        <v>0</v>
      </c>
    </row>
    <row r="16849" spans="3:4" x14ac:dyDescent="0.35">
      <c r="C16849" s="3" t="s">
        <v>2068</v>
      </c>
      <c r="D16849" s="26">
        <v>0</v>
      </c>
    </row>
    <row r="16850" spans="3:4" x14ac:dyDescent="0.35">
      <c r="C16850" s="3" t="s">
        <v>965</v>
      </c>
      <c r="D16850" s="26">
        <v>0</v>
      </c>
    </row>
    <row r="16851" spans="3:4" x14ac:dyDescent="0.35">
      <c r="C16851" s="3" t="s">
        <v>2072</v>
      </c>
      <c r="D16851" s="26">
        <v>0</v>
      </c>
    </row>
    <row r="16852" spans="3:4" x14ac:dyDescent="0.35">
      <c r="C16852" s="3" t="s">
        <v>966</v>
      </c>
      <c r="D16852" s="26">
        <v>0</v>
      </c>
    </row>
    <row r="16853" spans="3:4" x14ac:dyDescent="0.35">
      <c r="C16853" s="3" t="s">
        <v>2076</v>
      </c>
      <c r="D16853" s="26">
        <v>0</v>
      </c>
    </row>
    <row r="16854" spans="3:4" x14ac:dyDescent="0.35">
      <c r="C16854" s="3" t="s">
        <v>967</v>
      </c>
      <c r="D16854" s="26">
        <v>0</v>
      </c>
    </row>
    <row r="16855" spans="3:4" x14ac:dyDescent="0.35">
      <c r="C16855" s="3" t="s">
        <v>2080</v>
      </c>
      <c r="D16855" s="26">
        <v>0</v>
      </c>
    </row>
    <row r="16856" spans="3:4" x14ac:dyDescent="0.35">
      <c r="C16856" s="3" t="s">
        <v>968</v>
      </c>
      <c r="D16856" s="26">
        <v>0</v>
      </c>
    </row>
    <row r="16857" spans="3:4" x14ac:dyDescent="0.35">
      <c r="C16857" s="3" t="s">
        <v>2084</v>
      </c>
      <c r="D16857" s="26">
        <v>0</v>
      </c>
    </row>
    <row r="16858" spans="3:4" x14ac:dyDescent="0.35">
      <c r="C16858" s="3" t="s">
        <v>969</v>
      </c>
      <c r="D16858" s="26">
        <v>0</v>
      </c>
    </row>
    <row r="16859" spans="3:4" x14ac:dyDescent="0.35">
      <c r="C16859" s="3" t="s">
        <v>2088</v>
      </c>
      <c r="D16859" s="26">
        <v>0</v>
      </c>
    </row>
    <row r="16860" spans="3:4" x14ac:dyDescent="0.35">
      <c r="C16860" s="3" t="s">
        <v>970</v>
      </c>
      <c r="D16860" s="26">
        <v>0</v>
      </c>
    </row>
    <row r="16861" spans="3:4" x14ac:dyDescent="0.35">
      <c r="C16861" s="3" t="s">
        <v>2092</v>
      </c>
      <c r="D16861" s="26">
        <v>0</v>
      </c>
    </row>
    <row r="16862" spans="3:4" x14ac:dyDescent="0.35">
      <c r="C16862" s="3" t="s">
        <v>971</v>
      </c>
      <c r="D16862" s="26">
        <v>0</v>
      </c>
    </row>
    <row r="16863" spans="3:4" x14ac:dyDescent="0.35">
      <c r="C16863" s="3" t="s">
        <v>2096</v>
      </c>
      <c r="D16863" s="26">
        <v>0</v>
      </c>
    </row>
    <row r="16864" spans="3:4" x14ac:dyDescent="0.35">
      <c r="C16864" s="3" t="s">
        <v>972</v>
      </c>
      <c r="D16864" s="26">
        <v>0</v>
      </c>
    </row>
    <row r="16865" spans="3:4" x14ac:dyDescent="0.35">
      <c r="C16865" s="3" t="s">
        <v>2100</v>
      </c>
      <c r="D16865" s="26">
        <v>0</v>
      </c>
    </row>
    <row r="16866" spans="3:4" x14ac:dyDescent="0.35">
      <c r="C16866" s="3" t="s">
        <v>973</v>
      </c>
      <c r="D16866" s="26">
        <v>0</v>
      </c>
    </row>
    <row r="16867" spans="3:4" x14ac:dyDescent="0.35">
      <c r="C16867" s="3" t="s">
        <v>2104</v>
      </c>
      <c r="D16867" s="26">
        <v>0</v>
      </c>
    </row>
    <row r="16868" spans="3:4" x14ac:dyDescent="0.35">
      <c r="C16868" s="3" t="s">
        <v>974</v>
      </c>
      <c r="D16868" s="26">
        <v>0</v>
      </c>
    </row>
    <row r="16869" spans="3:4" x14ac:dyDescent="0.35">
      <c r="C16869" s="3" t="s">
        <v>2108</v>
      </c>
      <c r="D16869" s="26">
        <v>0</v>
      </c>
    </row>
    <row r="16870" spans="3:4" x14ac:dyDescent="0.35">
      <c r="C16870" s="3" t="s">
        <v>975</v>
      </c>
      <c r="D16870" s="26">
        <v>0</v>
      </c>
    </row>
    <row r="16871" spans="3:4" x14ac:dyDescent="0.35">
      <c r="C16871" s="3" t="s">
        <v>2112</v>
      </c>
      <c r="D16871" s="26">
        <v>0</v>
      </c>
    </row>
    <row r="16872" spans="3:4" x14ac:dyDescent="0.35">
      <c r="C16872" s="3" t="s">
        <v>976</v>
      </c>
      <c r="D16872" s="26">
        <v>0</v>
      </c>
    </row>
    <row r="16873" spans="3:4" x14ac:dyDescent="0.35">
      <c r="C16873" s="3" t="s">
        <v>2116</v>
      </c>
      <c r="D16873" s="26">
        <v>0</v>
      </c>
    </row>
    <row r="16874" spans="3:4" x14ac:dyDescent="0.35">
      <c r="C16874" s="3" t="s">
        <v>977</v>
      </c>
      <c r="D16874" s="26">
        <v>0</v>
      </c>
    </row>
    <row r="16875" spans="3:4" x14ac:dyDescent="0.35">
      <c r="C16875" s="3" t="s">
        <v>2120</v>
      </c>
      <c r="D16875" s="26">
        <v>0</v>
      </c>
    </row>
    <row r="16876" spans="3:4" x14ac:dyDescent="0.35">
      <c r="C16876" s="3" t="s">
        <v>978</v>
      </c>
      <c r="D16876" s="26">
        <v>0</v>
      </c>
    </row>
    <row r="16877" spans="3:4" x14ac:dyDescent="0.35">
      <c r="C16877" s="3" t="s">
        <v>2124</v>
      </c>
      <c r="D16877" s="26">
        <v>0</v>
      </c>
    </row>
    <row r="16878" spans="3:4" x14ac:dyDescent="0.35">
      <c r="C16878" s="3" t="s">
        <v>979</v>
      </c>
      <c r="D16878" s="26">
        <v>0</v>
      </c>
    </row>
    <row r="16879" spans="3:4" x14ac:dyDescent="0.35">
      <c r="C16879" s="3" t="s">
        <v>2128</v>
      </c>
      <c r="D16879" s="26">
        <v>0</v>
      </c>
    </row>
    <row r="16880" spans="3:4" x14ac:dyDescent="0.35">
      <c r="C16880" s="3" t="s">
        <v>980</v>
      </c>
      <c r="D16880" s="26">
        <v>0</v>
      </c>
    </row>
    <row r="16881" spans="3:4" x14ac:dyDescent="0.35">
      <c r="C16881" s="3" t="s">
        <v>2132</v>
      </c>
      <c r="D16881" s="26">
        <v>0</v>
      </c>
    </row>
    <row r="16882" spans="3:4" x14ac:dyDescent="0.35">
      <c r="C16882" s="3" t="s">
        <v>981</v>
      </c>
      <c r="D16882" s="26">
        <v>0</v>
      </c>
    </row>
    <row r="16883" spans="3:4" x14ac:dyDescent="0.35">
      <c r="C16883" s="3" t="s">
        <v>2136</v>
      </c>
      <c r="D16883" s="26">
        <v>0</v>
      </c>
    </row>
    <row r="16884" spans="3:4" x14ac:dyDescent="0.35">
      <c r="C16884" s="3" t="s">
        <v>982</v>
      </c>
      <c r="D16884" s="26">
        <v>0</v>
      </c>
    </row>
    <row r="16885" spans="3:4" x14ac:dyDescent="0.35">
      <c r="C16885" s="3" t="s">
        <v>2140</v>
      </c>
      <c r="D16885" s="26">
        <v>0</v>
      </c>
    </row>
    <row r="16886" spans="3:4" x14ac:dyDescent="0.35">
      <c r="C16886" s="3" t="s">
        <v>983</v>
      </c>
      <c r="D16886" s="26">
        <v>0</v>
      </c>
    </row>
    <row r="16887" spans="3:4" x14ac:dyDescent="0.35">
      <c r="C16887" s="3" t="s">
        <v>2144</v>
      </c>
      <c r="D16887" s="26">
        <v>0</v>
      </c>
    </row>
    <row r="16888" spans="3:4" x14ac:dyDescent="0.35">
      <c r="C16888" s="3" t="s">
        <v>984</v>
      </c>
      <c r="D16888" s="26">
        <v>0</v>
      </c>
    </row>
    <row r="16889" spans="3:4" x14ac:dyDescent="0.35">
      <c r="C16889" s="3" t="s">
        <v>2148</v>
      </c>
      <c r="D16889" s="26">
        <v>0</v>
      </c>
    </row>
    <row r="16890" spans="3:4" x14ac:dyDescent="0.35">
      <c r="C16890" s="3" t="s">
        <v>985</v>
      </c>
      <c r="D16890" s="26">
        <v>0</v>
      </c>
    </row>
    <row r="16891" spans="3:4" x14ac:dyDescent="0.35">
      <c r="C16891" s="3" t="s">
        <v>2152</v>
      </c>
      <c r="D16891" s="26">
        <v>0</v>
      </c>
    </row>
    <row r="16892" spans="3:4" x14ac:dyDescent="0.35">
      <c r="C16892" s="3" t="s">
        <v>986</v>
      </c>
      <c r="D16892" s="26">
        <v>0</v>
      </c>
    </row>
    <row r="16893" spans="3:4" x14ac:dyDescent="0.35">
      <c r="C16893" s="3" t="s">
        <v>2156</v>
      </c>
      <c r="D16893" s="26">
        <v>0</v>
      </c>
    </row>
    <row r="16894" spans="3:4" x14ac:dyDescent="0.35">
      <c r="C16894" s="3" t="s">
        <v>987</v>
      </c>
      <c r="D16894" s="26">
        <v>0</v>
      </c>
    </row>
    <row r="16895" spans="3:4" x14ac:dyDescent="0.35">
      <c r="C16895" s="3" t="s">
        <v>2160</v>
      </c>
      <c r="D16895" s="26">
        <v>0</v>
      </c>
    </row>
    <row r="16896" spans="3:4" x14ac:dyDescent="0.35">
      <c r="C16896" s="3" t="s">
        <v>988</v>
      </c>
      <c r="D16896" s="26">
        <v>0</v>
      </c>
    </row>
    <row r="16897" spans="3:4" x14ac:dyDescent="0.35">
      <c r="C16897" s="3" t="s">
        <v>2164</v>
      </c>
      <c r="D16897" s="26">
        <v>0</v>
      </c>
    </row>
    <row r="16898" spans="3:4" x14ac:dyDescent="0.35">
      <c r="C16898" s="3" t="s">
        <v>989</v>
      </c>
      <c r="D16898" s="26">
        <v>0</v>
      </c>
    </row>
    <row r="16899" spans="3:4" x14ac:dyDescent="0.35">
      <c r="C16899" s="3" t="s">
        <v>2168</v>
      </c>
      <c r="D16899" s="26">
        <v>0</v>
      </c>
    </row>
    <row r="16900" spans="3:4" x14ac:dyDescent="0.35">
      <c r="C16900" s="3" t="s">
        <v>990</v>
      </c>
      <c r="D16900" s="26">
        <v>0</v>
      </c>
    </row>
    <row r="16901" spans="3:4" x14ac:dyDescent="0.35">
      <c r="C16901" s="3" t="s">
        <v>2172</v>
      </c>
      <c r="D16901" s="26">
        <v>0</v>
      </c>
    </row>
    <row r="16902" spans="3:4" x14ac:dyDescent="0.35">
      <c r="C16902" s="3" t="s">
        <v>991</v>
      </c>
      <c r="D16902" s="26">
        <v>0</v>
      </c>
    </row>
    <row r="16903" spans="3:4" x14ac:dyDescent="0.35">
      <c r="C16903" s="3" t="s">
        <v>2176</v>
      </c>
      <c r="D16903" s="26">
        <v>0</v>
      </c>
    </row>
    <row r="16904" spans="3:4" x14ac:dyDescent="0.35">
      <c r="C16904" s="3" t="s">
        <v>992</v>
      </c>
      <c r="D16904" s="26">
        <v>0</v>
      </c>
    </row>
    <row r="16905" spans="3:4" x14ac:dyDescent="0.35">
      <c r="C16905" s="3" t="s">
        <v>2180</v>
      </c>
      <c r="D16905" s="26">
        <v>0</v>
      </c>
    </row>
    <row r="16906" spans="3:4" x14ac:dyDescent="0.35">
      <c r="C16906" s="3" t="s">
        <v>993</v>
      </c>
      <c r="D16906" s="26">
        <v>0</v>
      </c>
    </row>
    <row r="16907" spans="3:4" x14ac:dyDescent="0.35">
      <c r="C16907" s="3" t="s">
        <v>2184</v>
      </c>
      <c r="D16907" s="26">
        <v>0</v>
      </c>
    </row>
    <row r="16908" spans="3:4" x14ac:dyDescent="0.35">
      <c r="C16908" s="3" t="s">
        <v>994</v>
      </c>
      <c r="D16908" s="26">
        <v>0</v>
      </c>
    </row>
    <row r="16909" spans="3:4" x14ac:dyDescent="0.35">
      <c r="C16909" s="3" t="s">
        <v>2188</v>
      </c>
      <c r="D16909" s="26">
        <v>0</v>
      </c>
    </row>
    <row r="16910" spans="3:4" x14ac:dyDescent="0.35">
      <c r="C16910" s="3" t="s">
        <v>995</v>
      </c>
      <c r="D16910" s="26">
        <v>0</v>
      </c>
    </row>
    <row r="16911" spans="3:4" x14ac:dyDescent="0.35">
      <c r="C16911" s="3" t="s">
        <v>2192</v>
      </c>
      <c r="D16911" s="26">
        <v>0</v>
      </c>
    </row>
    <row r="16912" spans="3:4" x14ac:dyDescent="0.35">
      <c r="C16912" s="3" t="s">
        <v>996</v>
      </c>
      <c r="D16912" s="26">
        <v>0</v>
      </c>
    </row>
    <row r="16913" spans="3:4" x14ac:dyDescent="0.35">
      <c r="C16913" s="3" t="s">
        <v>2196</v>
      </c>
      <c r="D16913" s="26">
        <v>0</v>
      </c>
    </row>
    <row r="16914" spans="3:4" x14ac:dyDescent="0.35">
      <c r="C16914" s="3" t="s">
        <v>997</v>
      </c>
      <c r="D16914" s="26">
        <v>0</v>
      </c>
    </row>
    <row r="16915" spans="3:4" x14ac:dyDescent="0.35">
      <c r="C16915" s="3" t="s">
        <v>2200</v>
      </c>
      <c r="D16915" s="26">
        <v>0</v>
      </c>
    </row>
    <row r="16916" spans="3:4" x14ac:dyDescent="0.35">
      <c r="C16916" s="3" t="s">
        <v>998</v>
      </c>
      <c r="D16916" s="26">
        <v>0</v>
      </c>
    </row>
    <row r="16917" spans="3:4" x14ac:dyDescent="0.35">
      <c r="C16917" s="3" t="s">
        <v>2204</v>
      </c>
      <c r="D16917" s="26">
        <v>0</v>
      </c>
    </row>
    <row r="16918" spans="3:4" x14ac:dyDescent="0.35">
      <c r="C16918" s="3" t="s">
        <v>999</v>
      </c>
      <c r="D16918" s="26">
        <v>0</v>
      </c>
    </row>
    <row r="16919" spans="3:4" x14ac:dyDescent="0.35">
      <c r="C16919" s="3" t="s">
        <v>2208</v>
      </c>
      <c r="D16919" s="26">
        <v>0</v>
      </c>
    </row>
    <row r="16920" spans="3:4" x14ac:dyDescent="0.35">
      <c r="C16920" s="3" t="s">
        <v>1000</v>
      </c>
      <c r="D16920" s="26">
        <v>0</v>
      </c>
    </row>
    <row r="16921" spans="3:4" x14ac:dyDescent="0.35">
      <c r="C16921" s="3" t="s">
        <v>2212</v>
      </c>
      <c r="D16921" s="26">
        <v>0</v>
      </c>
    </row>
    <row r="16922" spans="3:4" x14ac:dyDescent="0.35">
      <c r="C16922" s="3" t="s">
        <v>1001</v>
      </c>
      <c r="D16922" s="26">
        <v>0</v>
      </c>
    </row>
    <row r="16923" spans="3:4" x14ac:dyDescent="0.35">
      <c r="C16923" s="3" t="s">
        <v>2216</v>
      </c>
      <c r="D16923" s="26">
        <v>0</v>
      </c>
    </row>
    <row r="16924" spans="3:4" x14ac:dyDescent="0.35">
      <c r="C16924" s="3" t="s">
        <v>1002</v>
      </c>
      <c r="D16924" s="26">
        <v>0</v>
      </c>
    </row>
    <row r="16925" spans="3:4" x14ac:dyDescent="0.35">
      <c r="C16925" s="3" t="s">
        <v>2221</v>
      </c>
      <c r="D16925" s="26">
        <v>0</v>
      </c>
    </row>
    <row r="16926" spans="3:4" x14ac:dyDescent="0.35">
      <c r="C16926" s="3" t="s">
        <v>1003</v>
      </c>
      <c r="D16926" s="26">
        <v>0</v>
      </c>
    </row>
    <row r="16927" spans="3:4" x14ac:dyDescent="0.35">
      <c r="C16927" s="3" t="s">
        <v>2225</v>
      </c>
      <c r="D16927" s="26">
        <v>0</v>
      </c>
    </row>
    <row r="16928" spans="3:4" x14ac:dyDescent="0.35">
      <c r="C16928" s="3" t="s">
        <v>1004</v>
      </c>
      <c r="D16928" s="26">
        <v>0</v>
      </c>
    </row>
    <row r="16929" spans="3:4" x14ac:dyDescent="0.35">
      <c r="C16929" s="3" t="s">
        <v>2229</v>
      </c>
      <c r="D16929" s="26">
        <v>0</v>
      </c>
    </row>
    <row r="16930" spans="3:4" x14ac:dyDescent="0.35">
      <c r="C16930" s="3" t="s">
        <v>1005</v>
      </c>
      <c r="D16930" s="26">
        <v>0</v>
      </c>
    </row>
    <row r="16931" spans="3:4" x14ac:dyDescent="0.35">
      <c r="C16931" s="3" t="s">
        <v>593</v>
      </c>
      <c r="D16931" s="26">
        <v>0</v>
      </c>
    </row>
    <row r="16932" spans="3:4" x14ac:dyDescent="0.35">
      <c r="C16932" s="3" t="s">
        <v>1006</v>
      </c>
      <c r="D16932" s="26">
        <v>0</v>
      </c>
    </row>
    <row r="16933" spans="3:4" x14ac:dyDescent="0.35">
      <c r="C16933" s="3" t="s">
        <v>2237</v>
      </c>
      <c r="D16933" s="26">
        <v>0</v>
      </c>
    </row>
    <row r="16934" spans="3:4" x14ac:dyDescent="0.35">
      <c r="C16934" s="3" t="s">
        <v>1007</v>
      </c>
      <c r="D16934" s="26">
        <v>0</v>
      </c>
    </row>
    <row r="16935" spans="3:4" x14ac:dyDescent="0.35">
      <c r="C16935" s="3" t="s">
        <v>2241</v>
      </c>
      <c r="D16935" s="26">
        <v>0</v>
      </c>
    </row>
    <row r="16936" spans="3:4" x14ac:dyDescent="0.35">
      <c r="C16936" s="3" t="s">
        <v>1008</v>
      </c>
      <c r="D16936" s="26">
        <v>0</v>
      </c>
    </row>
    <row r="16937" spans="3:4" x14ac:dyDescent="0.35">
      <c r="C16937" s="3" t="s">
        <v>2245</v>
      </c>
      <c r="D16937" s="26">
        <v>0</v>
      </c>
    </row>
    <row r="16938" spans="3:4" x14ac:dyDescent="0.35">
      <c r="C16938" s="3" t="s">
        <v>1009</v>
      </c>
      <c r="D16938" s="26">
        <v>0</v>
      </c>
    </row>
    <row r="16939" spans="3:4" x14ac:dyDescent="0.35">
      <c r="C16939" s="3" t="s">
        <v>2249</v>
      </c>
      <c r="D16939" s="26">
        <v>0</v>
      </c>
    </row>
    <row r="16940" spans="3:4" x14ac:dyDescent="0.35">
      <c r="C16940" s="3" t="s">
        <v>1010</v>
      </c>
      <c r="D16940" s="26">
        <v>0</v>
      </c>
    </row>
    <row r="16941" spans="3:4" x14ac:dyDescent="0.35">
      <c r="C16941" s="3" t="s">
        <v>2253</v>
      </c>
      <c r="D16941" s="26">
        <v>0</v>
      </c>
    </row>
    <row r="16942" spans="3:4" x14ac:dyDescent="0.35">
      <c r="C16942" s="3" t="s">
        <v>1011</v>
      </c>
      <c r="D16942" s="26">
        <v>0</v>
      </c>
    </row>
    <row r="16943" spans="3:4" x14ac:dyDescent="0.35">
      <c r="C16943" s="3" t="s">
        <v>2257</v>
      </c>
      <c r="D16943" s="26">
        <v>0</v>
      </c>
    </row>
    <row r="16944" spans="3:4" x14ac:dyDescent="0.35">
      <c r="C16944" s="3" t="s">
        <v>1012</v>
      </c>
      <c r="D16944" s="26">
        <v>0</v>
      </c>
    </row>
    <row r="16945" spans="3:4" x14ac:dyDescent="0.35">
      <c r="C16945" s="3" t="s">
        <v>2261</v>
      </c>
      <c r="D16945" s="26">
        <v>0</v>
      </c>
    </row>
    <row r="16946" spans="3:4" x14ac:dyDescent="0.35">
      <c r="C16946" s="3" t="s">
        <v>1013</v>
      </c>
      <c r="D16946" s="26">
        <v>0</v>
      </c>
    </row>
    <row r="16947" spans="3:4" x14ac:dyDescent="0.35">
      <c r="C16947" s="3" t="s">
        <v>2265</v>
      </c>
      <c r="D16947" s="26">
        <v>0</v>
      </c>
    </row>
    <row r="16948" spans="3:4" x14ac:dyDescent="0.35">
      <c r="C16948" s="3" t="s">
        <v>1014</v>
      </c>
      <c r="D16948" s="26">
        <v>0</v>
      </c>
    </row>
    <row r="16949" spans="3:4" x14ac:dyDescent="0.35">
      <c r="C16949" s="3" t="s">
        <v>2269</v>
      </c>
      <c r="D16949" s="26">
        <v>0</v>
      </c>
    </row>
    <row r="16950" spans="3:4" x14ac:dyDescent="0.35">
      <c r="C16950" s="3" t="s">
        <v>1015</v>
      </c>
      <c r="D16950" s="26">
        <v>0</v>
      </c>
    </row>
    <row r="16951" spans="3:4" x14ac:dyDescent="0.35">
      <c r="C16951" s="3" t="s">
        <v>2273</v>
      </c>
      <c r="D16951" s="26">
        <v>0</v>
      </c>
    </row>
    <row r="16952" spans="3:4" x14ac:dyDescent="0.35">
      <c r="C16952" s="3" t="s">
        <v>1016</v>
      </c>
      <c r="D16952" s="26">
        <v>0</v>
      </c>
    </row>
    <row r="16953" spans="3:4" x14ac:dyDescent="0.35">
      <c r="C16953" s="3" t="s">
        <v>2277</v>
      </c>
      <c r="D16953" s="26">
        <v>0</v>
      </c>
    </row>
    <row r="16954" spans="3:4" x14ac:dyDescent="0.35">
      <c r="C16954" s="3" t="s">
        <v>1017</v>
      </c>
      <c r="D16954" s="26">
        <v>0</v>
      </c>
    </row>
    <row r="16955" spans="3:4" x14ac:dyDescent="0.35">
      <c r="C16955" s="3" t="s">
        <v>2281</v>
      </c>
      <c r="D16955" s="26">
        <v>0</v>
      </c>
    </row>
    <row r="16956" spans="3:4" x14ac:dyDescent="0.35">
      <c r="C16956" s="3" t="s">
        <v>1018</v>
      </c>
      <c r="D16956" s="26">
        <v>0</v>
      </c>
    </row>
    <row r="16957" spans="3:4" x14ac:dyDescent="0.35">
      <c r="C16957" s="3" t="s">
        <v>2285</v>
      </c>
      <c r="D16957" s="26">
        <v>0</v>
      </c>
    </row>
    <row r="16958" spans="3:4" x14ac:dyDescent="0.35">
      <c r="C16958" s="3" t="s">
        <v>1019</v>
      </c>
      <c r="D16958" s="26">
        <v>0</v>
      </c>
    </row>
    <row r="16959" spans="3:4" x14ac:dyDescent="0.35">
      <c r="C16959" s="3" t="s">
        <v>2289</v>
      </c>
      <c r="D16959" s="26">
        <v>0</v>
      </c>
    </row>
    <row r="16960" spans="3:4" x14ac:dyDescent="0.35">
      <c r="C16960" s="3" t="s">
        <v>1020</v>
      </c>
      <c r="D16960" s="26">
        <v>0</v>
      </c>
    </row>
    <row r="16961" spans="3:4" x14ac:dyDescent="0.35">
      <c r="C16961" s="3" t="s">
        <v>2293</v>
      </c>
      <c r="D16961" s="26">
        <v>0</v>
      </c>
    </row>
    <row r="16962" spans="3:4" x14ac:dyDescent="0.35">
      <c r="C16962" s="3" t="s">
        <v>1021</v>
      </c>
      <c r="D16962" s="26">
        <v>0</v>
      </c>
    </row>
    <row r="16963" spans="3:4" x14ac:dyDescent="0.35">
      <c r="C16963" s="3" t="s">
        <v>2297</v>
      </c>
      <c r="D16963" s="26">
        <v>0</v>
      </c>
    </row>
    <row r="16964" spans="3:4" x14ac:dyDescent="0.35">
      <c r="C16964" s="3" t="s">
        <v>1022</v>
      </c>
      <c r="D16964" s="26">
        <v>0</v>
      </c>
    </row>
    <row r="16965" spans="3:4" x14ac:dyDescent="0.35">
      <c r="C16965" s="3" t="s">
        <v>2301</v>
      </c>
      <c r="D16965" s="26">
        <v>0</v>
      </c>
    </row>
    <row r="16966" spans="3:4" x14ac:dyDescent="0.35">
      <c r="C16966" s="3" t="s">
        <v>1023</v>
      </c>
      <c r="D16966" s="26">
        <v>0</v>
      </c>
    </row>
    <row r="16967" spans="3:4" x14ac:dyDescent="0.35">
      <c r="C16967" s="3" t="s">
        <v>2305</v>
      </c>
      <c r="D16967" s="26">
        <v>0</v>
      </c>
    </row>
    <row r="16968" spans="3:4" x14ac:dyDescent="0.35">
      <c r="C16968" s="3" t="s">
        <v>1024</v>
      </c>
      <c r="D16968" s="26">
        <v>0</v>
      </c>
    </row>
    <row r="16969" spans="3:4" x14ac:dyDescent="0.35">
      <c r="C16969" s="3" t="s">
        <v>2309</v>
      </c>
      <c r="D16969" s="26">
        <v>0</v>
      </c>
    </row>
    <row r="16970" spans="3:4" x14ac:dyDescent="0.35">
      <c r="C16970" s="3" t="s">
        <v>1025</v>
      </c>
      <c r="D16970" s="26">
        <v>0</v>
      </c>
    </row>
    <row r="16971" spans="3:4" x14ac:dyDescent="0.35">
      <c r="C16971" s="3" t="s">
        <v>2313</v>
      </c>
      <c r="D16971" s="26">
        <v>0</v>
      </c>
    </row>
    <row r="16972" spans="3:4" x14ac:dyDescent="0.35">
      <c r="C16972" s="3" t="s">
        <v>1026</v>
      </c>
      <c r="D16972" s="26">
        <v>0</v>
      </c>
    </row>
    <row r="16973" spans="3:4" x14ac:dyDescent="0.35">
      <c r="C16973" s="3" t="s">
        <v>2317</v>
      </c>
      <c r="D16973" s="26">
        <v>0</v>
      </c>
    </row>
    <row r="16974" spans="3:4" x14ac:dyDescent="0.35">
      <c r="C16974" s="3" t="s">
        <v>1027</v>
      </c>
      <c r="D16974" s="26">
        <v>0</v>
      </c>
    </row>
    <row r="16975" spans="3:4" x14ac:dyDescent="0.35">
      <c r="C16975" s="3" t="s">
        <v>2321</v>
      </c>
      <c r="D16975" s="26">
        <v>0</v>
      </c>
    </row>
    <row r="16976" spans="3:4" x14ac:dyDescent="0.35">
      <c r="C16976" s="3" t="s">
        <v>1028</v>
      </c>
      <c r="D16976" s="26">
        <v>0</v>
      </c>
    </row>
    <row r="16977" spans="3:4" x14ac:dyDescent="0.35">
      <c r="C16977" s="3" t="s">
        <v>2325</v>
      </c>
      <c r="D16977" s="26">
        <v>0</v>
      </c>
    </row>
    <row r="16978" spans="3:4" x14ac:dyDescent="0.35">
      <c r="C16978" s="3" t="s">
        <v>1029</v>
      </c>
      <c r="D16978" s="26">
        <v>0</v>
      </c>
    </row>
    <row r="16979" spans="3:4" x14ac:dyDescent="0.35">
      <c r="C16979" s="3" t="s">
        <v>2329</v>
      </c>
      <c r="D16979" s="26">
        <v>0</v>
      </c>
    </row>
    <row r="16980" spans="3:4" x14ac:dyDescent="0.35">
      <c r="C16980" s="3" t="s">
        <v>1030</v>
      </c>
      <c r="D16980" s="26">
        <v>0</v>
      </c>
    </row>
    <row r="16981" spans="3:4" x14ac:dyDescent="0.35">
      <c r="C16981" s="3" t="s">
        <v>2333</v>
      </c>
      <c r="D16981" s="26">
        <v>0</v>
      </c>
    </row>
    <row r="16982" spans="3:4" x14ac:dyDescent="0.35">
      <c r="C16982" s="3" t="s">
        <v>1031</v>
      </c>
      <c r="D16982" s="26">
        <v>0</v>
      </c>
    </row>
    <row r="16983" spans="3:4" x14ac:dyDescent="0.35">
      <c r="C16983" s="3" t="s">
        <v>2337</v>
      </c>
      <c r="D16983" s="26">
        <v>0</v>
      </c>
    </row>
    <row r="16984" spans="3:4" x14ac:dyDescent="0.35">
      <c r="C16984" s="3" t="s">
        <v>1032</v>
      </c>
      <c r="D16984" s="26">
        <v>0</v>
      </c>
    </row>
    <row r="16985" spans="3:4" x14ac:dyDescent="0.35">
      <c r="C16985" s="3" t="s">
        <v>2341</v>
      </c>
      <c r="D16985" s="26">
        <v>0</v>
      </c>
    </row>
    <row r="16986" spans="3:4" x14ac:dyDescent="0.35">
      <c r="C16986" s="3" t="s">
        <v>1033</v>
      </c>
      <c r="D16986" s="26">
        <v>0</v>
      </c>
    </row>
    <row r="16987" spans="3:4" x14ac:dyDescent="0.35">
      <c r="C16987" s="3" t="s">
        <v>2345</v>
      </c>
      <c r="D16987" s="26">
        <v>0</v>
      </c>
    </row>
    <row r="16988" spans="3:4" x14ac:dyDescent="0.35">
      <c r="C16988" s="3" t="s">
        <v>1034</v>
      </c>
      <c r="D16988" s="26">
        <v>0</v>
      </c>
    </row>
    <row r="16989" spans="3:4" x14ac:dyDescent="0.35">
      <c r="C16989" s="3" t="s">
        <v>2349</v>
      </c>
      <c r="D16989" s="26">
        <v>0</v>
      </c>
    </row>
    <row r="16990" spans="3:4" x14ac:dyDescent="0.35">
      <c r="C16990" s="3" t="s">
        <v>1035</v>
      </c>
      <c r="D16990" s="26">
        <v>0</v>
      </c>
    </row>
    <row r="16991" spans="3:4" x14ac:dyDescent="0.35">
      <c r="C16991" s="3" t="s">
        <v>2353</v>
      </c>
      <c r="D16991" s="26">
        <v>0</v>
      </c>
    </row>
    <row r="16992" spans="3:4" x14ac:dyDescent="0.35">
      <c r="C16992" s="3" t="s">
        <v>1036</v>
      </c>
      <c r="D16992" s="26">
        <v>0</v>
      </c>
    </row>
    <row r="16993" spans="3:4" x14ac:dyDescent="0.35">
      <c r="C16993" s="3" t="s">
        <v>2357</v>
      </c>
      <c r="D16993" s="26">
        <v>0</v>
      </c>
    </row>
    <row r="16994" spans="3:4" x14ac:dyDescent="0.35">
      <c r="C16994" s="3" t="s">
        <v>1037</v>
      </c>
      <c r="D16994" s="26">
        <v>0</v>
      </c>
    </row>
    <row r="16995" spans="3:4" x14ac:dyDescent="0.35">
      <c r="C16995" s="3" t="s">
        <v>2361</v>
      </c>
      <c r="D16995" s="26">
        <v>0</v>
      </c>
    </row>
    <row r="16996" spans="3:4" x14ac:dyDescent="0.35">
      <c r="C16996" s="3" t="s">
        <v>1038</v>
      </c>
      <c r="D16996" s="26">
        <v>0</v>
      </c>
    </row>
    <row r="16997" spans="3:4" x14ac:dyDescent="0.35">
      <c r="C16997" s="3" t="s">
        <v>2365</v>
      </c>
      <c r="D16997" s="26">
        <v>0</v>
      </c>
    </row>
    <row r="16998" spans="3:4" x14ac:dyDescent="0.35">
      <c r="C16998" s="3" t="s">
        <v>1039</v>
      </c>
      <c r="D16998" s="26">
        <v>0</v>
      </c>
    </row>
    <row r="16999" spans="3:4" x14ac:dyDescent="0.35">
      <c r="C16999" s="3" t="s">
        <v>2369</v>
      </c>
      <c r="D16999" s="26">
        <v>0</v>
      </c>
    </row>
    <row r="17000" spans="3:4" x14ac:dyDescent="0.35">
      <c r="C17000" s="3" t="s">
        <v>1040</v>
      </c>
      <c r="D17000" s="26">
        <v>0</v>
      </c>
    </row>
    <row r="17001" spans="3:4" x14ac:dyDescent="0.35">
      <c r="C17001" s="3" t="s">
        <v>2373</v>
      </c>
      <c r="D17001" s="26">
        <v>0</v>
      </c>
    </row>
    <row r="17002" spans="3:4" x14ac:dyDescent="0.35">
      <c r="C17002" s="3" t="s">
        <v>1041</v>
      </c>
      <c r="D17002" s="26">
        <v>0</v>
      </c>
    </row>
    <row r="17003" spans="3:4" x14ac:dyDescent="0.35">
      <c r="C17003" s="3" t="s">
        <v>2377</v>
      </c>
      <c r="D17003" s="26">
        <v>0</v>
      </c>
    </row>
    <row r="17004" spans="3:4" x14ac:dyDescent="0.35">
      <c r="C17004" s="3" t="s">
        <v>1042</v>
      </c>
      <c r="D17004" s="26">
        <v>0</v>
      </c>
    </row>
    <row r="17005" spans="3:4" x14ac:dyDescent="0.35">
      <c r="C17005" s="3" t="s">
        <v>2381</v>
      </c>
      <c r="D17005" s="26">
        <v>0</v>
      </c>
    </row>
    <row r="17006" spans="3:4" x14ac:dyDescent="0.35">
      <c r="C17006" s="3" t="s">
        <v>1043</v>
      </c>
      <c r="D17006" s="26">
        <v>0</v>
      </c>
    </row>
    <row r="17007" spans="3:4" x14ac:dyDescent="0.35">
      <c r="C17007" s="3" t="s">
        <v>2385</v>
      </c>
      <c r="D17007" s="26">
        <v>0</v>
      </c>
    </row>
    <row r="17008" spans="3:4" x14ac:dyDescent="0.35">
      <c r="C17008" s="3" t="s">
        <v>1044</v>
      </c>
      <c r="D17008" s="26">
        <v>0</v>
      </c>
    </row>
    <row r="17009" spans="3:4" x14ac:dyDescent="0.35">
      <c r="C17009" s="3" t="s">
        <v>2389</v>
      </c>
      <c r="D17009" s="26">
        <v>0</v>
      </c>
    </row>
    <row r="17010" spans="3:4" x14ac:dyDescent="0.35">
      <c r="C17010" s="3" t="s">
        <v>1045</v>
      </c>
      <c r="D17010" s="26">
        <v>0</v>
      </c>
    </row>
    <row r="17011" spans="3:4" x14ac:dyDescent="0.35">
      <c r="C17011" s="3" t="s">
        <v>2393</v>
      </c>
      <c r="D17011" s="26">
        <v>0</v>
      </c>
    </row>
    <row r="17012" spans="3:4" x14ac:dyDescent="0.35">
      <c r="C17012" s="3" t="s">
        <v>1046</v>
      </c>
      <c r="D17012" s="26">
        <v>0</v>
      </c>
    </row>
    <row r="17013" spans="3:4" x14ac:dyDescent="0.35">
      <c r="C17013" s="3" t="s">
        <v>2397</v>
      </c>
      <c r="D17013" s="26">
        <v>0</v>
      </c>
    </row>
    <row r="17014" spans="3:4" x14ac:dyDescent="0.35">
      <c r="C17014" s="3" t="s">
        <v>1047</v>
      </c>
      <c r="D17014" s="26">
        <v>0</v>
      </c>
    </row>
    <row r="17015" spans="3:4" x14ac:dyDescent="0.35">
      <c r="C17015" s="3" t="s">
        <v>2401</v>
      </c>
      <c r="D17015" s="26">
        <v>0</v>
      </c>
    </row>
    <row r="17016" spans="3:4" x14ac:dyDescent="0.35">
      <c r="C17016" s="3" t="s">
        <v>1048</v>
      </c>
      <c r="D17016" s="26">
        <v>0</v>
      </c>
    </row>
    <row r="17017" spans="3:4" x14ac:dyDescent="0.35">
      <c r="C17017" s="3" t="s">
        <v>2405</v>
      </c>
      <c r="D17017" s="26">
        <v>0</v>
      </c>
    </row>
    <row r="17018" spans="3:4" x14ac:dyDescent="0.35">
      <c r="C17018" s="3" t="s">
        <v>1049</v>
      </c>
      <c r="D17018" s="26">
        <v>0</v>
      </c>
    </row>
    <row r="17019" spans="3:4" x14ac:dyDescent="0.35">
      <c r="C17019" s="3" t="s">
        <v>2409</v>
      </c>
      <c r="D17019" s="26">
        <v>0</v>
      </c>
    </row>
    <row r="17020" spans="3:4" x14ac:dyDescent="0.35">
      <c r="C17020" s="3" t="s">
        <v>1050</v>
      </c>
      <c r="D17020" s="26">
        <v>0</v>
      </c>
    </row>
    <row r="17021" spans="3:4" x14ac:dyDescent="0.35">
      <c r="C17021" s="3" t="s">
        <v>2413</v>
      </c>
      <c r="D17021" s="26">
        <v>0</v>
      </c>
    </row>
    <row r="17022" spans="3:4" x14ac:dyDescent="0.35">
      <c r="C17022" s="3" t="s">
        <v>1051</v>
      </c>
      <c r="D17022" s="26">
        <v>0</v>
      </c>
    </row>
    <row r="17023" spans="3:4" x14ac:dyDescent="0.35">
      <c r="C17023" s="3" t="s">
        <v>2417</v>
      </c>
      <c r="D17023" s="26">
        <v>0</v>
      </c>
    </row>
    <row r="17024" spans="3:4" x14ac:dyDescent="0.35">
      <c r="C17024" s="3" t="s">
        <v>1052</v>
      </c>
      <c r="D17024" s="26">
        <v>0</v>
      </c>
    </row>
    <row r="17025" spans="3:4" x14ac:dyDescent="0.35">
      <c r="C17025" s="3" t="s">
        <v>2421</v>
      </c>
      <c r="D17025" s="26">
        <v>0</v>
      </c>
    </row>
    <row r="17026" spans="3:4" x14ac:dyDescent="0.35">
      <c r="C17026" s="3" t="s">
        <v>1053</v>
      </c>
      <c r="D17026" s="26">
        <v>0</v>
      </c>
    </row>
    <row r="17027" spans="3:4" x14ac:dyDescent="0.35">
      <c r="C17027" s="3" t="s">
        <v>2425</v>
      </c>
      <c r="D17027" s="26">
        <v>0</v>
      </c>
    </row>
    <row r="17028" spans="3:4" x14ac:dyDescent="0.35">
      <c r="C17028" s="3" t="s">
        <v>1054</v>
      </c>
      <c r="D17028" s="26">
        <v>0</v>
      </c>
    </row>
    <row r="17029" spans="3:4" x14ac:dyDescent="0.35">
      <c r="C17029" s="3" t="s">
        <v>2429</v>
      </c>
      <c r="D17029" s="26">
        <v>0</v>
      </c>
    </row>
    <row r="17030" spans="3:4" x14ac:dyDescent="0.35">
      <c r="C17030" s="3" t="s">
        <v>1055</v>
      </c>
      <c r="D17030" s="26">
        <v>0</v>
      </c>
    </row>
    <row r="17031" spans="3:4" x14ac:dyDescent="0.35">
      <c r="C17031" s="3" t="s">
        <v>2433</v>
      </c>
      <c r="D17031" s="26">
        <v>0</v>
      </c>
    </row>
    <row r="17032" spans="3:4" x14ac:dyDescent="0.35">
      <c r="C17032" s="3" t="s">
        <v>1056</v>
      </c>
      <c r="D17032" s="26">
        <v>0</v>
      </c>
    </row>
    <row r="17033" spans="3:4" x14ac:dyDescent="0.35">
      <c r="C17033" s="3" t="s">
        <v>2437</v>
      </c>
      <c r="D17033" s="26">
        <v>0</v>
      </c>
    </row>
    <row r="17034" spans="3:4" x14ac:dyDescent="0.35">
      <c r="C17034" s="3" t="s">
        <v>1057</v>
      </c>
      <c r="D17034" s="26">
        <v>0</v>
      </c>
    </row>
    <row r="17035" spans="3:4" x14ac:dyDescent="0.35">
      <c r="C17035" s="3" t="s">
        <v>2441</v>
      </c>
      <c r="D17035" s="26">
        <v>0</v>
      </c>
    </row>
    <row r="17036" spans="3:4" x14ac:dyDescent="0.35">
      <c r="C17036" s="3" t="s">
        <v>1058</v>
      </c>
      <c r="D17036" s="26">
        <v>0</v>
      </c>
    </row>
    <row r="17037" spans="3:4" x14ac:dyDescent="0.35">
      <c r="C17037" s="3" t="s">
        <v>2445</v>
      </c>
      <c r="D17037" s="26">
        <v>0</v>
      </c>
    </row>
    <row r="17038" spans="3:4" x14ac:dyDescent="0.35">
      <c r="C17038" s="3" t="s">
        <v>1059</v>
      </c>
      <c r="D17038" s="26">
        <v>0</v>
      </c>
    </row>
    <row r="17039" spans="3:4" x14ac:dyDescent="0.35">
      <c r="C17039" s="3" t="s">
        <v>2449</v>
      </c>
      <c r="D17039" s="26">
        <v>0</v>
      </c>
    </row>
    <row r="17040" spans="3:4" x14ac:dyDescent="0.35">
      <c r="C17040" s="3" t="s">
        <v>1060</v>
      </c>
      <c r="D17040" s="26">
        <v>0</v>
      </c>
    </row>
    <row r="17041" spans="3:4" x14ac:dyDescent="0.35">
      <c r="C17041" s="3" t="s">
        <v>2453</v>
      </c>
      <c r="D17041" s="26">
        <v>0</v>
      </c>
    </row>
    <row r="17042" spans="3:4" x14ac:dyDescent="0.35">
      <c r="C17042" s="3" t="s">
        <v>1061</v>
      </c>
      <c r="D17042" s="26">
        <v>0</v>
      </c>
    </row>
    <row r="17043" spans="3:4" x14ac:dyDescent="0.35">
      <c r="C17043" s="3" t="s">
        <v>2457</v>
      </c>
      <c r="D17043" s="26">
        <v>0</v>
      </c>
    </row>
    <row r="17044" spans="3:4" x14ac:dyDescent="0.35">
      <c r="C17044" s="3" t="s">
        <v>1062</v>
      </c>
      <c r="D17044" s="26">
        <v>0</v>
      </c>
    </row>
    <row r="17045" spans="3:4" x14ac:dyDescent="0.35">
      <c r="C17045" s="3" t="s">
        <v>2461</v>
      </c>
      <c r="D17045" s="26">
        <v>0</v>
      </c>
    </row>
    <row r="17046" spans="3:4" x14ac:dyDescent="0.35">
      <c r="C17046" s="3" t="s">
        <v>1063</v>
      </c>
      <c r="D17046" s="26">
        <v>0</v>
      </c>
    </row>
    <row r="17047" spans="3:4" x14ac:dyDescent="0.35">
      <c r="C17047" s="3" t="s">
        <v>2465</v>
      </c>
      <c r="D17047" s="26">
        <v>0</v>
      </c>
    </row>
    <row r="17048" spans="3:4" x14ac:dyDescent="0.35">
      <c r="C17048" s="3" t="s">
        <v>1064</v>
      </c>
      <c r="D17048" s="26">
        <v>0</v>
      </c>
    </row>
    <row r="17049" spans="3:4" x14ac:dyDescent="0.35">
      <c r="C17049" s="3" t="s">
        <v>2469</v>
      </c>
      <c r="D17049" s="26">
        <v>0</v>
      </c>
    </row>
    <row r="17050" spans="3:4" x14ac:dyDescent="0.35">
      <c r="C17050" s="3" t="s">
        <v>1065</v>
      </c>
      <c r="D17050" s="26">
        <v>0</v>
      </c>
    </row>
    <row r="17051" spans="3:4" x14ac:dyDescent="0.35">
      <c r="C17051" s="3" t="s">
        <v>2473</v>
      </c>
      <c r="D17051" s="26">
        <v>0</v>
      </c>
    </row>
    <row r="17052" spans="3:4" x14ac:dyDescent="0.35">
      <c r="C17052" s="3" t="s">
        <v>1066</v>
      </c>
      <c r="D17052" s="26">
        <v>0</v>
      </c>
    </row>
    <row r="17053" spans="3:4" x14ac:dyDescent="0.35">
      <c r="C17053" s="3" t="s">
        <v>2477</v>
      </c>
      <c r="D17053" s="26">
        <v>0</v>
      </c>
    </row>
    <row r="17054" spans="3:4" x14ac:dyDescent="0.35">
      <c r="C17054" s="3" t="s">
        <v>1067</v>
      </c>
      <c r="D17054" s="26">
        <v>0</v>
      </c>
    </row>
    <row r="17055" spans="3:4" x14ac:dyDescent="0.35">
      <c r="C17055" s="3" t="s">
        <v>2481</v>
      </c>
      <c r="D17055" s="26">
        <v>0</v>
      </c>
    </row>
    <row r="17056" spans="3:4" x14ac:dyDescent="0.35">
      <c r="C17056" s="3" t="s">
        <v>1068</v>
      </c>
      <c r="D17056" s="26">
        <v>0</v>
      </c>
    </row>
    <row r="17057" spans="3:4" x14ac:dyDescent="0.35">
      <c r="C17057" s="3" t="s">
        <v>2485</v>
      </c>
      <c r="D17057" s="26">
        <v>0</v>
      </c>
    </row>
    <row r="17058" spans="3:4" x14ac:dyDescent="0.35">
      <c r="C17058" s="3" t="s">
        <v>1069</v>
      </c>
      <c r="D17058" s="26">
        <v>0</v>
      </c>
    </row>
    <row r="17059" spans="3:4" x14ac:dyDescent="0.35">
      <c r="C17059" s="3" t="s">
        <v>2489</v>
      </c>
      <c r="D17059" s="26">
        <v>0</v>
      </c>
    </row>
    <row r="17060" spans="3:4" x14ac:dyDescent="0.35">
      <c r="C17060" s="3" t="s">
        <v>1070</v>
      </c>
      <c r="D17060" s="26">
        <v>0</v>
      </c>
    </row>
    <row r="17061" spans="3:4" x14ac:dyDescent="0.35">
      <c r="C17061" s="3" t="s">
        <v>2493</v>
      </c>
      <c r="D17061" s="26">
        <v>0</v>
      </c>
    </row>
    <row r="17062" spans="3:4" x14ac:dyDescent="0.35">
      <c r="C17062" s="3" t="s">
        <v>1071</v>
      </c>
      <c r="D17062" s="26">
        <v>0</v>
      </c>
    </row>
    <row r="17063" spans="3:4" x14ac:dyDescent="0.35">
      <c r="C17063" s="3" t="s">
        <v>2497</v>
      </c>
      <c r="D17063" s="26">
        <v>0</v>
      </c>
    </row>
    <row r="17064" spans="3:4" x14ac:dyDescent="0.35">
      <c r="C17064" s="3" t="s">
        <v>1072</v>
      </c>
      <c r="D17064" s="26">
        <v>0</v>
      </c>
    </row>
    <row r="17065" spans="3:4" x14ac:dyDescent="0.35">
      <c r="C17065" s="3" t="s">
        <v>2501</v>
      </c>
      <c r="D17065" s="26">
        <v>0</v>
      </c>
    </row>
    <row r="17066" spans="3:4" x14ac:dyDescent="0.35">
      <c r="C17066" s="3" t="s">
        <v>1073</v>
      </c>
      <c r="D17066" s="26">
        <v>0</v>
      </c>
    </row>
    <row r="17067" spans="3:4" x14ac:dyDescent="0.35">
      <c r="C17067" s="3" t="s">
        <v>2505</v>
      </c>
      <c r="D17067" s="26">
        <v>0</v>
      </c>
    </row>
    <row r="17068" spans="3:4" x14ac:dyDescent="0.35">
      <c r="C17068" s="3" t="s">
        <v>1074</v>
      </c>
      <c r="D17068" s="26">
        <v>0</v>
      </c>
    </row>
    <row r="17069" spans="3:4" x14ac:dyDescent="0.35">
      <c r="C17069" s="3" t="s">
        <v>2509</v>
      </c>
      <c r="D17069" s="26">
        <v>0</v>
      </c>
    </row>
    <row r="17070" spans="3:4" x14ac:dyDescent="0.35">
      <c r="C17070" s="3" t="s">
        <v>1075</v>
      </c>
      <c r="D17070" s="26">
        <v>0</v>
      </c>
    </row>
    <row r="17071" spans="3:4" x14ac:dyDescent="0.35">
      <c r="C17071" s="3" t="s">
        <v>2513</v>
      </c>
      <c r="D17071" s="26">
        <v>0</v>
      </c>
    </row>
    <row r="17072" spans="3:4" x14ac:dyDescent="0.35">
      <c r="C17072" s="3" t="s">
        <v>1076</v>
      </c>
      <c r="D17072" s="26">
        <v>0</v>
      </c>
    </row>
    <row r="17073" spans="3:4" x14ac:dyDescent="0.35">
      <c r="C17073" s="3" t="s">
        <v>2517</v>
      </c>
      <c r="D17073" s="26">
        <v>0</v>
      </c>
    </row>
    <row r="17074" spans="3:4" x14ac:dyDescent="0.35">
      <c r="C17074" s="3" t="s">
        <v>1077</v>
      </c>
      <c r="D17074" s="26">
        <v>0</v>
      </c>
    </row>
    <row r="17075" spans="3:4" x14ac:dyDescent="0.35">
      <c r="C17075" s="3" t="s">
        <v>2521</v>
      </c>
      <c r="D17075" s="26">
        <v>0</v>
      </c>
    </row>
    <row r="17076" spans="3:4" x14ac:dyDescent="0.35">
      <c r="C17076" s="3" t="s">
        <v>1078</v>
      </c>
      <c r="D17076" s="26">
        <v>0</v>
      </c>
    </row>
    <row r="17077" spans="3:4" x14ac:dyDescent="0.35">
      <c r="C17077" s="3" t="s">
        <v>2525</v>
      </c>
      <c r="D17077" s="26">
        <v>0</v>
      </c>
    </row>
    <row r="17078" spans="3:4" x14ac:dyDescent="0.35">
      <c r="C17078" s="3" t="s">
        <v>1079</v>
      </c>
      <c r="D17078" s="26">
        <v>0</v>
      </c>
    </row>
    <row r="17079" spans="3:4" x14ac:dyDescent="0.35">
      <c r="C17079" s="3" t="s">
        <v>2529</v>
      </c>
      <c r="D17079" s="26">
        <v>0</v>
      </c>
    </row>
    <row r="17080" spans="3:4" x14ac:dyDescent="0.35">
      <c r="C17080" s="3" t="s">
        <v>1080</v>
      </c>
      <c r="D17080" s="26">
        <v>0</v>
      </c>
    </row>
    <row r="17081" spans="3:4" x14ac:dyDescent="0.35">
      <c r="C17081" s="3" t="s">
        <v>2533</v>
      </c>
      <c r="D17081" s="26">
        <v>0</v>
      </c>
    </row>
    <row r="17082" spans="3:4" x14ac:dyDescent="0.35">
      <c r="C17082" s="3" t="s">
        <v>1081</v>
      </c>
      <c r="D17082" s="26">
        <v>0</v>
      </c>
    </row>
    <row r="17083" spans="3:4" x14ac:dyDescent="0.35">
      <c r="C17083" s="3" t="s">
        <v>2537</v>
      </c>
      <c r="D17083" s="26">
        <v>0</v>
      </c>
    </row>
    <row r="17084" spans="3:4" x14ac:dyDescent="0.35">
      <c r="C17084" s="3" t="s">
        <v>1082</v>
      </c>
      <c r="D17084" s="26">
        <v>0</v>
      </c>
    </row>
    <row r="17085" spans="3:4" x14ac:dyDescent="0.35">
      <c r="C17085" s="3" t="s">
        <v>2541</v>
      </c>
      <c r="D17085" s="26">
        <v>0</v>
      </c>
    </row>
    <row r="17086" spans="3:4" x14ac:dyDescent="0.35">
      <c r="C17086" s="3" t="s">
        <v>1083</v>
      </c>
      <c r="D17086" s="26">
        <v>0</v>
      </c>
    </row>
    <row r="17087" spans="3:4" x14ac:dyDescent="0.35">
      <c r="C17087" s="3" t="s">
        <v>2545</v>
      </c>
      <c r="D17087" s="26">
        <v>0</v>
      </c>
    </row>
    <row r="17088" spans="3:4" x14ac:dyDescent="0.35">
      <c r="C17088" s="3" t="s">
        <v>1084</v>
      </c>
      <c r="D17088" s="26">
        <v>0</v>
      </c>
    </row>
    <row r="17089" spans="3:4" x14ac:dyDescent="0.35">
      <c r="C17089" s="3" t="s">
        <v>2549</v>
      </c>
      <c r="D17089" s="26">
        <v>0</v>
      </c>
    </row>
    <row r="17090" spans="3:4" x14ac:dyDescent="0.35">
      <c r="C17090" s="3" t="s">
        <v>1085</v>
      </c>
      <c r="D17090" s="26">
        <v>0</v>
      </c>
    </row>
    <row r="17091" spans="3:4" x14ac:dyDescent="0.35">
      <c r="C17091" s="3" t="s">
        <v>2553</v>
      </c>
      <c r="D17091" s="26">
        <v>0</v>
      </c>
    </row>
    <row r="17092" spans="3:4" x14ac:dyDescent="0.35">
      <c r="C17092" s="3" t="s">
        <v>1086</v>
      </c>
      <c r="D17092" s="26">
        <v>0</v>
      </c>
    </row>
    <row r="17093" spans="3:4" x14ac:dyDescent="0.35">
      <c r="C17093" s="3" t="s">
        <v>2557</v>
      </c>
      <c r="D17093" s="26">
        <v>0</v>
      </c>
    </row>
    <row r="17094" spans="3:4" x14ac:dyDescent="0.35">
      <c r="C17094" s="3" t="s">
        <v>1087</v>
      </c>
      <c r="D17094" s="26">
        <v>0</v>
      </c>
    </row>
    <row r="17095" spans="3:4" x14ac:dyDescent="0.35">
      <c r="C17095" s="3" t="s">
        <v>2561</v>
      </c>
      <c r="D17095" s="26">
        <v>0</v>
      </c>
    </row>
    <row r="17096" spans="3:4" x14ac:dyDescent="0.35">
      <c r="C17096" s="3" t="s">
        <v>1088</v>
      </c>
      <c r="D17096" s="26">
        <v>0</v>
      </c>
    </row>
    <row r="17097" spans="3:4" x14ac:dyDescent="0.35">
      <c r="C17097" s="3" t="s">
        <v>2565</v>
      </c>
      <c r="D17097" s="26">
        <v>0</v>
      </c>
    </row>
    <row r="17098" spans="3:4" x14ac:dyDescent="0.35">
      <c r="C17098" s="3" t="s">
        <v>1089</v>
      </c>
      <c r="D17098" s="26">
        <v>0</v>
      </c>
    </row>
    <row r="17099" spans="3:4" x14ac:dyDescent="0.35">
      <c r="C17099" s="3" t="s">
        <v>2569</v>
      </c>
      <c r="D17099" s="26">
        <v>0</v>
      </c>
    </row>
    <row r="17100" spans="3:4" x14ac:dyDescent="0.35">
      <c r="C17100" s="3" t="s">
        <v>1090</v>
      </c>
      <c r="D17100" s="26">
        <v>0</v>
      </c>
    </row>
    <row r="17101" spans="3:4" x14ac:dyDescent="0.35">
      <c r="C17101" s="3" t="s">
        <v>2573</v>
      </c>
      <c r="D17101" s="26">
        <v>0</v>
      </c>
    </row>
    <row r="17102" spans="3:4" x14ac:dyDescent="0.35">
      <c r="C17102" s="3" t="s">
        <v>1091</v>
      </c>
      <c r="D17102" s="26">
        <v>0</v>
      </c>
    </row>
    <row r="17103" spans="3:4" x14ac:dyDescent="0.35">
      <c r="C17103" s="3" t="s">
        <v>2577</v>
      </c>
      <c r="D17103" s="26">
        <v>0</v>
      </c>
    </row>
    <row r="17104" spans="3:4" x14ac:dyDescent="0.35">
      <c r="C17104" s="3" t="s">
        <v>1092</v>
      </c>
      <c r="D17104" s="26">
        <v>0</v>
      </c>
    </row>
    <row r="17105" spans="3:4" x14ac:dyDescent="0.35">
      <c r="C17105" s="3" t="s">
        <v>2581</v>
      </c>
      <c r="D17105" s="26">
        <v>0</v>
      </c>
    </row>
    <row r="17106" spans="3:4" x14ac:dyDescent="0.35">
      <c r="C17106" s="3" t="s">
        <v>1093</v>
      </c>
      <c r="D17106" s="26">
        <v>0</v>
      </c>
    </row>
    <row r="17107" spans="3:4" x14ac:dyDescent="0.35">
      <c r="C17107" s="3" t="s">
        <v>2585</v>
      </c>
      <c r="D17107" s="26">
        <v>0</v>
      </c>
    </row>
    <row r="17108" spans="3:4" x14ac:dyDescent="0.35">
      <c r="C17108" s="3" t="s">
        <v>1094</v>
      </c>
      <c r="D17108" s="26">
        <v>0</v>
      </c>
    </row>
    <row r="17109" spans="3:4" x14ac:dyDescent="0.35">
      <c r="C17109" s="3" t="s">
        <v>2589</v>
      </c>
      <c r="D17109" s="26">
        <v>0</v>
      </c>
    </row>
    <row r="17110" spans="3:4" x14ac:dyDescent="0.35">
      <c r="C17110" s="3" t="s">
        <v>1095</v>
      </c>
      <c r="D17110" s="26">
        <v>0</v>
      </c>
    </row>
    <row r="17111" spans="3:4" x14ac:dyDescent="0.35">
      <c r="C17111" s="3" t="s">
        <v>2593</v>
      </c>
      <c r="D17111" s="26">
        <v>0</v>
      </c>
    </row>
    <row r="17112" spans="3:4" x14ac:dyDescent="0.35">
      <c r="C17112" s="3" t="s">
        <v>1096</v>
      </c>
      <c r="D17112" s="26">
        <v>0</v>
      </c>
    </row>
    <row r="17113" spans="3:4" x14ac:dyDescent="0.35">
      <c r="C17113" s="3" t="s">
        <v>2597</v>
      </c>
      <c r="D17113" s="26">
        <v>0</v>
      </c>
    </row>
    <row r="17114" spans="3:4" x14ac:dyDescent="0.35">
      <c r="C17114" s="3" t="s">
        <v>1097</v>
      </c>
      <c r="D17114" s="26">
        <v>0</v>
      </c>
    </row>
    <row r="17115" spans="3:4" x14ac:dyDescent="0.35">
      <c r="C17115" s="3" t="s">
        <v>2601</v>
      </c>
      <c r="D17115" s="26">
        <v>0</v>
      </c>
    </row>
    <row r="17116" spans="3:4" x14ac:dyDescent="0.35">
      <c r="C17116" s="3" t="s">
        <v>1098</v>
      </c>
      <c r="D17116" s="26">
        <v>0</v>
      </c>
    </row>
    <row r="17117" spans="3:4" x14ac:dyDescent="0.35">
      <c r="C17117" s="3" t="s">
        <v>2605</v>
      </c>
      <c r="D17117" s="26">
        <v>0</v>
      </c>
    </row>
    <row r="17118" spans="3:4" x14ac:dyDescent="0.35">
      <c r="C17118" s="3" t="s">
        <v>1099</v>
      </c>
      <c r="D17118" s="26">
        <v>0</v>
      </c>
    </row>
    <row r="17119" spans="3:4" x14ac:dyDescent="0.35">
      <c r="C17119" s="3" t="s">
        <v>2609</v>
      </c>
      <c r="D17119" s="26">
        <v>0</v>
      </c>
    </row>
    <row r="17120" spans="3:4" x14ac:dyDescent="0.35">
      <c r="C17120" s="3" t="s">
        <v>1100</v>
      </c>
      <c r="D17120" s="26">
        <v>0</v>
      </c>
    </row>
    <row r="17121" spans="3:4" x14ac:dyDescent="0.35">
      <c r="C17121" s="3" t="s">
        <v>2613</v>
      </c>
      <c r="D17121" s="26">
        <v>0</v>
      </c>
    </row>
    <row r="17122" spans="3:4" x14ac:dyDescent="0.35">
      <c r="C17122" s="3" t="s">
        <v>1101</v>
      </c>
      <c r="D17122" s="26">
        <v>0</v>
      </c>
    </row>
    <row r="17123" spans="3:4" x14ac:dyDescent="0.35">
      <c r="C17123" s="3" t="s">
        <v>2617</v>
      </c>
      <c r="D17123" s="26">
        <v>0</v>
      </c>
    </row>
    <row r="17124" spans="3:4" x14ac:dyDescent="0.35">
      <c r="C17124" s="3" t="s">
        <v>1102</v>
      </c>
      <c r="D17124" s="26">
        <v>0</v>
      </c>
    </row>
    <row r="17125" spans="3:4" x14ac:dyDescent="0.35">
      <c r="C17125" s="3" t="s">
        <v>2621</v>
      </c>
      <c r="D17125" s="26">
        <v>0</v>
      </c>
    </row>
    <row r="17126" spans="3:4" x14ac:dyDescent="0.35">
      <c r="C17126" s="3" t="s">
        <v>1103</v>
      </c>
      <c r="D17126" s="26">
        <v>0</v>
      </c>
    </row>
    <row r="17127" spans="3:4" x14ac:dyDescent="0.35">
      <c r="C17127" s="3" t="s">
        <v>2625</v>
      </c>
      <c r="D17127" s="26">
        <v>0</v>
      </c>
    </row>
    <row r="17128" spans="3:4" x14ac:dyDescent="0.35">
      <c r="C17128" s="3" t="s">
        <v>1104</v>
      </c>
      <c r="D17128" s="26">
        <v>0</v>
      </c>
    </row>
    <row r="17129" spans="3:4" x14ac:dyDescent="0.35">
      <c r="C17129" s="3" t="s">
        <v>2629</v>
      </c>
      <c r="D17129" s="26">
        <v>0</v>
      </c>
    </row>
    <row r="17130" spans="3:4" x14ac:dyDescent="0.35">
      <c r="C17130" s="3" t="s">
        <v>1105</v>
      </c>
      <c r="D17130" s="26">
        <v>0</v>
      </c>
    </row>
    <row r="17131" spans="3:4" x14ac:dyDescent="0.35">
      <c r="C17131" s="3" t="s">
        <v>2633</v>
      </c>
      <c r="D17131" s="26">
        <v>0</v>
      </c>
    </row>
    <row r="17132" spans="3:4" x14ac:dyDescent="0.35">
      <c r="C17132" s="3" t="s">
        <v>1106</v>
      </c>
      <c r="D17132" s="26">
        <v>0</v>
      </c>
    </row>
    <row r="17133" spans="3:4" x14ac:dyDescent="0.35">
      <c r="C17133" s="3" t="s">
        <v>2637</v>
      </c>
      <c r="D17133" s="26">
        <v>0</v>
      </c>
    </row>
    <row r="17134" spans="3:4" x14ac:dyDescent="0.35">
      <c r="C17134" s="3" t="s">
        <v>1107</v>
      </c>
      <c r="D17134" s="26">
        <v>0</v>
      </c>
    </row>
    <row r="17135" spans="3:4" x14ac:dyDescent="0.35">
      <c r="C17135" s="3" t="s">
        <v>2641</v>
      </c>
      <c r="D17135" s="26">
        <v>0</v>
      </c>
    </row>
    <row r="17136" spans="3:4" x14ac:dyDescent="0.35">
      <c r="C17136" s="3" t="s">
        <v>1108</v>
      </c>
      <c r="D17136" s="26">
        <v>0</v>
      </c>
    </row>
    <row r="17137" spans="3:4" x14ac:dyDescent="0.35">
      <c r="C17137" s="3" t="s">
        <v>2645</v>
      </c>
      <c r="D17137" s="26">
        <v>0</v>
      </c>
    </row>
    <row r="17138" spans="3:4" x14ac:dyDescent="0.35">
      <c r="C17138" s="3" t="s">
        <v>1109</v>
      </c>
      <c r="D17138" s="26">
        <v>0</v>
      </c>
    </row>
    <row r="17139" spans="3:4" x14ac:dyDescent="0.35">
      <c r="C17139" s="3" t="s">
        <v>2649</v>
      </c>
      <c r="D17139" s="26">
        <v>0</v>
      </c>
    </row>
    <row r="17140" spans="3:4" x14ac:dyDescent="0.35">
      <c r="C17140" s="3" t="s">
        <v>1110</v>
      </c>
      <c r="D17140" s="26">
        <v>0</v>
      </c>
    </row>
    <row r="17141" spans="3:4" x14ac:dyDescent="0.35">
      <c r="C17141" s="3" t="s">
        <v>2653</v>
      </c>
      <c r="D17141" s="26">
        <v>0</v>
      </c>
    </row>
    <row r="17142" spans="3:4" x14ac:dyDescent="0.35">
      <c r="C17142" s="3" t="s">
        <v>1111</v>
      </c>
      <c r="D17142" s="26">
        <v>0</v>
      </c>
    </row>
    <row r="17143" spans="3:4" x14ac:dyDescent="0.35">
      <c r="C17143" s="3" t="s">
        <v>2657</v>
      </c>
      <c r="D17143" s="26">
        <v>0</v>
      </c>
    </row>
    <row r="17144" spans="3:4" x14ac:dyDescent="0.35">
      <c r="C17144" s="3" t="s">
        <v>1112</v>
      </c>
      <c r="D17144" s="26">
        <v>0</v>
      </c>
    </row>
    <row r="17145" spans="3:4" x14ac:dyDescent="0.35">
      <c r="C17145" s="3" t="s">
        <v>2661</v>
      </c>
      <c r="D17145" s="26">
        <v>0</v>
      </c>
    </row>
    <row r="17146" spans="3:4" x14ac:dyDescent="0.35">
      <c r="C17146" s="3" t="s">
        <v>1113</v>
      </c>
      <c r="D17146" s="26">
        <v>0</v>
      </c>
    </row>
    <row r="17147" spans="3:4" x14ac:dyDescent="0.35">
      <c r="C17147" s="3" t="s">
        <v>2665</v>
      </c>
      <c r="D17147" s="26">
        <v>0</v>
      </c>
    </row>
    <row r="17148" spans="3:4" x14ac:dyDescent="0.35">
      <c r="C17148" s="3" t="s">
        <v>1114</v>
      </c>
      <c r="D17148" s="26">
        <v>0</v>
      </c>
    </row>
    <row r="17149" spans="3:4" x14ac:dyDescent="0.35">
      <c r="C17149" s="3" t="s">
        <v>2669</v>
      </c>
      <c r="D17149" s="26">
        <v>0</v>
      </c>
    </row>
    <row r="17150" spans="3:4" x14ac:dyDescent="0.35">
      <c r="C17150" s="3" t="s">
        <v>1115</v>
      </c>
      <c r="D17150" s="26">
        <v>0</v>
      </c>
    </row>
    <row r="17151" spans="3:4" x14ac:dyDescent="0.35">
      <c r="C17151" s="3" t="s">
        <v>2673</v>
      </c>
      <c r="D17151" s="26">
        <v>0</v>
      </c>
    </row>
    <row r="17152" spans="3:4" x14ac:dyDescent="0.35">
      <c r="C17152" s="3" t="s">
        <v>1116</v>
      </c>
      <c r="D17152" s="26">
        <v>0</v>
      </c>
    </row>
    <row r="17153" spans="3:4" x14ac:dyDescent="0.35">
      <c r="C17153" s="3" t="s">
        <v>2677</v>
      </c>
      <c r="D17153" s="26">
        <v>0</v>
      </c>
    </row>
    <row r="17154" spans="3:4" x14ac:dyDescent="0.35">
      <c r="C17154" s="3" t="s">
        <v>1117</v>
      </c>
      <c r="D17154" s="26">
        <v>0</v>
      </c>
    </row>
    <row r="17155" spans="3:4" x14ac:dyDescent="0.35">
      <c r="C17155" s="3" t="s">
        <v>2681</v>
      </c>
      <c r="D17155" s="26">
        <v>0</v>
      </c>
    </row>
    <row r="17156" spans="3:4" x14ac:dyDescent="0.35">
      <c r="C17156" s="3" t="s">
        <v>1118</v>
      </c>
      <c r="D17156" s="26">
        <v>0</v>
      </c>
    </row>
    <row r="17157" spans="3:4" x14ac:dyDescent="0.35">
      <c r="C17157" s="3" t="s">
        <v>2685</v>
      </c>
      <c r="D17157" s="26">
        <v>0</v>
      </c>
    </row>
    <row r="17158" spans="3:4" x14ac:dyDescent="0.35">
      <c r="C17158" s="3" t="s">
        <v>1119</v>
      </c>
      <c r="D17158" s="26">
        <v>0</v>
      </c>
    </row>
    <row r="17159" spans="3:4" x14ac:dyDescent="0.35">
      <c r="C17159" s="3" t="s">
        <v>2689</v>
      </c>
      <c r="D17159" s="26">
        <v>0</v>
      </c>
    </row>
    <row r="17160" spans="3:4" x14ac:dyDescent="0.35">
      <c r="C17160" s="3" t="s">
        <v>1120</v>
      </c>
      <c r="D17160" s="26">
        <v>0</v>
      </c>
    </row>
    <row r="17161" spans="3:4" x14ac:dyDescent="0.35">
      <c r="C17161" s="3" t="s">
        <v>2693</v>
      </c>
      <c r="D17161" s="26">
        <v>0</v>
      </c>
    </row>
    <row r="17162" spans="3:4" x14ac:dyDescent="0.35">
      <c r="C17162" s="3" t="s">
        <v>1121</v>
      </c>
      <c r="D17162" s="26">
        <v>0</v>
      </c>
    </row>
    <row r="17163" spans="3:4" x14ac:dyDescent="0.35">
      <c r="C17163" s="3" t="s">
        <v>2697</v>
      </c>
      <c r="D17163" s="26">
        <v>0</v>
      </c>
    </row>
    <row r="17164" spans="3:4" x14ac:dyDescent="0.35">
      <c r="C17164" s="3" t="s">
        <v>1122</v>
      </c>
      <c r="D17164" s="26">
        <v>0</v>
      </c>
    </row>
    <row r="17165" spans="3:4" x14ac:dyDescent="0.35">
      <c r="C17165" s="3" t="s">
        <v>2701</v>
      </c>
      <c r="D17165" s="26">
        <v>0</v>
      </c>
    </row>
    <row r="17166" spans="3:4" x14ac:dyDescent="0.35">
      <c r="C17166" s="3" t="s">
        <v>1123</v>
      </c>
      <c r="D17166" s="26">
        <v>0</v>
      </c>
    </row>
    <row r="17167" spans="3:4" x14ac:dyDescent="0.35">
      <c r="C17167" s="3" t="s">
        <v>2705</v>
      </c>
      <c r="D17167" s="26">
        <v>0</v>
      </c>
    </row>
    <row r="17168" spans="3:4" x14ac:dyDescent="0.35">
      <c r="C17168" s="3" t="s">
        <v>1124</v>
      </c>
      <c r="D17168" s="26">
        <v>0</v>
      </c>
    </row>
    <row r="17169" spans="3:4" x14ac:dyDescent="0.35">
      <c r="C17169" s="3" t="s">
        <v>2709</v>
      </c>
      <c r="D17169" s="26">
        <v>0</v>
      </c>
    </row>
    <row r="17170" spans="3:4" x14ac:dyDescent="0.35">
      <c r="C17170" s="3" t="s">
        <v>1125</v>
      </c>
      <c r="D17170" s="26">
        <v>0</v>
      </c>
    </row>
    <row r="17171" spans="3:4" x14ac:dyDescent="0.35">
      <c r="C17171" s="3" t="s">
        <v>2713</v>
      </c>
      <c r="D17171" s="26">
        <v>0</v>
      </c>
    </row>
    <row r="17172" spans="3:4" x14ac:dyDescent="0.35">
      <c r="C17172" s="3" t="s">
        <v>1126</v>
      </c>
      <c r="D17172" s="26">
        <v>0</v>
      </c>
    </row>
    <row r="17173" spans="3:4" x14ac:dyDescent="0.35">
      <c r="C17173" s="3" t="s">
        <v>2717</v>
      </c>
      <c r="D17173" s="26">
        <v>0</v>
      </c>
    </row>
    <row r="17174" spans="3:4" x14ac:dyDescent="0.35">
      <c r="C17174" s="3" t="s">
        <v>1127</v>
      </c>
      <c r="D17174" s="26">
        <v>0</v>
      </c>
    </row>
    <row r="17175" spans="3:4" x14ac:dyDescent="0.35">
      <c r="C17175" s="3" t="s">
        <v>2721</v>
      </c>
      <c r="D17175" s="26">
        <v>0</v>
      </c>
    </row>
    <row r="17176" spans="3:4" x14ac:dyDescent="0.35">
      <c r="C17176" s="3" t="s">
        <v>1128</v>
      </c>
      <c r="D17176" s="26">
        <v>0</v>
      </c>
    </row>
    <row r="17177" spans="3:4" x14ac:dyDescent="0.35">
      <c r="C17177" s="3" t="s">
        <v>2725</v>
      </c>
      <c r="D17177" s="26">
        <v>0</v>
      </c>
    </row>
    <row r="17178" spans="3:4" x14ac:dyDescent="0.35">
      <c r="C17178" s="3" t="s">
        <v>1129</v>
      </c>
      <c r="D17178" s="26">
        <v>0</v>
      </c>
    </row>
    <row r="17179" spans="3:4" x14ac:dyDescent="0.35">
      <c r="C17179" s="3" t="s">
        <v>2729</v>
      </c>
      <c r="D17179" s="26">
        <v>0</v>
      </c>
    </row>
    <row r="17180" spans="3:4" x14ac:dyDescent="0.35">
      <c r="C17180" s="3" t="s">
        <v>1130</v>
      </c>
      <c r="D17180" s="26">
        <v>0</v>
      </c>
    </row>
    <row r="17181" spans="3:4" x14ac:dyDescent="0.35">
      <c r="C17181" s="3" t="s">
        <v>2733</v>
      </c>
      <c r="D17181" s="26">
        <v>0</v>
      </c>
    </row>
    <row r="17182" spans="3:4" x14ac:dyDescent="0.35">
      <c r="C17182" s="3" t="s">
        <v>1131</v>
      </c>
      <c r="D17182" s="26">
        <v>0</v>
      </c>
    </row>
    <row r="17183" spans="3:4" x14ac:dyDescent="0.35">
      <c r="C17183" s="3" t="s">
        <v>2737</v>
      </c>
      <c r="D17183" s="26">
        <v>0</v>
      </c>
    </row>
    <row r="17184" spans="3:4" x14ac:dyDescent="0.35">
      <c r="C17184" s="3" t="s">
        <v>1132</v>
      </c>
      <c r="D17184" s="26">
        <v>0</v>
      </c>
    </row>
    <row r="17185" spans="3:4" x14ac:dyDescent="0.35">
      <c r="C17185" s="3" t="s">
        <v>2741</v>
      </c>
      <c r="D17185" s="26">
        <v>0</v>
      </c>
    </row>
    <row r="17186" spans="3:4" x14ac:dyDescent="0.35">
      <c r="C17186" s="3" t="s">
        <v>1133</v>
      </c>
      <c r="D17186" s="26">
        <v>0</v>
      </c>
    </row>
    <row r="17187" spans="3:4" x14ac:dyDescent="0.35">
      <c r="C17187" s="3" t="s">
        <v>2745</v>
      </c>
      <c r="D17187" s="26">
        <v>0</v>
      </c>
    </row>
    <row r="17188" spans="3:4" x14ac:dyDescent="0.35">
      <c r="C17188" s="3" t="s">
        <v>1134</v>
      </c>
      <c r="D17188" s="26">
        <v>0</v>
      </c>
    </row>
    <row r="17189" spans="3:4" x14ac:dyDescent="0.35">
      <c r="C17189" s="3" t="s">
        <v>2749</v>
      </c>
      <c r="D17189" s="26">
        <v>0</v>
      </c>
    </row>
    <row r="17190" spans="3:4" x14ac:dyDescent="0.35">
      <c r="C17190" s="3" t="s">
        <v>1135</v>
      </c>
      <c r="D17190" s="26">
        <v>0</v>
      </c>
    </row>
    <row r="17191" spans="3:4" x14ac:dyDescent="0.35">
      <c r="C17191" s="3" t="s">
        <v>2753</v>
      </c>
      <c r="D17191" s="26">
        <v>0</v>
      </c>
    </row>
    <row r="17192" spans="3:4" x14ac:dyDescent="0.35">
      <c r="C17192" s="3" t="s">
        <v>1136</v>
      </c>
      <c r="D17192" s="26">
        <v>0</v>
      </c>
    </row>
    <row r="17193" spans="3:4" x14ac:dyDescent="0.35">
      <c r="C17193" s="3" t="s">
        <v>2757</v>
      </c>
      <c r="D17193" s="26">
        <v>0</v>
      </c>
    </row>
    <row r="17194" spans="3:4" x14ac:dyDescent="0.35">
      <c r="C17194" s="3" t="s">
        <v>1137</v>
      </c>
      <c r="D17194" s="26">
        <v>0</v>
      </c>
    </row>
    <row r="17195" spans="3:4" x14ac:dyDescent="0.35">
      <c r="C17195" s="3" t="s">
        <v>2761</v>
      </c>
      <c r="D17195" s="26">
        <v>0</v>
      </c>
    </row>
    <row r="17196" spans="3:4" x14ac:dyDescent="0.35">
      <c r="C17196" s="3" t="s">
        <v>1138</v>
      </c>
      <c r="D17196" s="26">
        <v>0</v>
      </c>
    </row>
    <row r="17197" spans="3:4" x14ac:dyDescent="0.35">
      <c r="C17197" s="3" t="s">
        <v>2765</v>
      </c>
      <c r="D17197" s="26">
        <v>0</v>
      </c>
    </row>
    <row r="17198" spans="3:4" x14ac:dyDescent="0.35">
      <c r="C17198" s="3" t="s">
        <v>1139</v>
      </c>
      <c r="D17198" s="26">
        <v>0</v>
      </c>
    </row>
    <row r="17199" spans="3:4" x14ac:dyDescent="0.35">
      <c r="C17199" s="3" t="s">
        <v>2769</v>
      </c>
      <c r="D17199" s="26">
        <v>0</v>
      </c>
    </row>
    <row r="17200" spans="3:4" x14ac:dyDescent="0.35">
      <c r="C17200" s="3" t="s">
        <v>1140</v>
      </c>
      <c r="D17200" s="26">
        <v>0</v>
      </c>
    </row>
    <row r="17201" spans="3:4" x14ac:dyDescent="0.35">
      <c r="C17201" s="3" t="s">
        <v>2773</v>
      </c>
      <c r="D17201" s="26">
        <v>0</v>
      </c>
    </row>
    <row r="17202" spans="3:4" x14ac:dyDescent="0.35">
      <c r="C17202" s="3" t="s">
        <v>1141</v>
      </c>
      <c r="D17202" s="26">
        <v>0</v>
      </c>
    </row>
    <row r="17203" spans="3:4" x14ac:dyDescent="0.35">
      <c r="C17203" s="3" t="s">
        <v>2777</v>
      </c>
      <c r="D17203" s="26">
        <v>0</v>
      </c>
    </row>
    <row r="17204" spans="3:4" x14ac:dyDescent="0.35">
      <c r="C17204" s="3" t="s">
        <v>1142</v>
      </c>
      <c r="D17204" s="26">
        <v>0</v>
      </c>
    </row>
    <row r="17205" spans="3:4" x14ac:dyDescent="0.35">
      <c r="C17205" s="3" t="s">
        <v>2781</v>
      </c>
      <c r="D17205" s="26">
        <v>0</v>
      </c>
    </row>
    <row r="17206" spans="3:4" x14ac:dyDescent="0.35">
      <c r="C17206" s="3" t="s">
        <v>1143</v>
      </c>
      <c r="D17206" s="26">
        <v>0</v>
      </c>
    </row>
    <row r="17207" spans="3:4" x14ac:dyDescent="0.35">
      <c r="C17207" s="3" t="s">
        <v>2785</v>
      </c>
      <c r="D17207" s="26">
        <v>0</v>
      </c>
    </row>
    <row r="17208" spans="3:4" x14ac:dyDescent="0.35">
      <c r="C17208" s="3" t="s">
        <v>1144</v>
      </c>
      <c r="D17208" s="26">
        <v>0</v>
      </c>
    </row>
    <row r="17209" spans="3:4" x14ac:dyDescent="0.35">
      <c r="C17209" s="3" t="s">
        <v>2789</v>
      </c>
      <c r="D17209" s="26">
        <v>0</v>
      </c>
    </row>
    <row r="17210" spans="3:4" x14ac:dyDescent="0.35">
      <c r="C17210" s="3" t="s">
        <v>1145</v>
      </c>
      <c r="D17210" s="26">
        <v>0</v>
      </c>
    </row>
    <row r="17211" spans="3:4" x14ac:dyDescent="0.35">
      <c r="C17211" s="3" t="s">
        <v>2793</v>
      </c>
      <c r="D17211" s="26">
        <v>0</v>
      </c>
    </row>
    <row r="17212" spans="3:4" x14ac:dyDescent="0.35">
      <c r="C17212" s="3" t="s">
        <v>1146</v>
      </c>
      <c r="D17212" s="26">
        <v>0</v>
      </c>
    </row>
    <row r="17213" spans="3:4" x14ac:dyDescent="0.35">
      <c r="C17213" s="3" t="s">
        <v>2797</v>
      </c>
      <c r="D17213" s="26">
        <v>0</v>
      </c>
    </row>
    <row r="17214" spans="3:4" x14ac:dyDescent="0.35">
      <c r="C17214" s="3" t="s">
        <v>1147</v>
      </c>
      <c r="D17214" s="26">
        <v>0</v>
      </c>
    </row>
    <row r="17215" spans="3:4" x14ac:dyDescent="0.35">
      <c r="C17215" s="3" t="s">
        <v>2801</v>
      </c>
      <c r="D17215" s="26">
        <v>0</v>
      </c>
    </row>
    <row r="17216" spans="3:4" x14ac:dyDescent="0.35">
      <c r="C17216" s="3" t="s">
        <v>1148</v>
      </c>
      <c r="D17216" s="26">
        <v>0</v>
      </c>
    </row>
    <row r="17217" spans="3:4" x14ac:dyDescent="0.35">
      <c r="C17217" s="3" t="s">
        <v>2805</v>
      </c>
      <c r="D17217" s="26">
        <v>0</v>
      </c>
    </row>
    <row r="17218" spans="3:4" x14ac:dyDescent="0.35">
      <c r="C17218" s="3" t="s">
        <v>1149</v>
      </c>
      <c r="D17218" s="26">
        <v>0</v>
      </c>
    </row>
    <row r="17219" spans="3:4" x14ac:dyDescent="0.35">
      <c r="C17219" s="3" t="s">
        <v>2809</v>
      </c>
      <c r="D17219" s="26">
        <v>0</v>
      </c>
    </row>
    <row r="17220" spans="3:4" x14ac:dyDescent="0.35">
      <c r="C17220" s="3" t="s">
        <v>1150</v>
      </c>
      <c r="D17220" s="26">
        <v>0</v>
      </c>
    </row>
    <row r="17221" spans="3:4" x14ac:dyDescent="0.35">
      <c r="C17221" s="3" t="s">
        <v>2813</v>
      </c>
      <c r="D17221" s="26">
        <v>0</v>
      </c>
    </row>
    <row r="17222" spans="3:4" x14ac:dyDescent="0.35">
      <c r="C17222" s="3" t="s">
        <v>1151</v>
      </c>
      <c r="D17222" s="26">
        <v>0</v>
      </c>
    </row>
    <row r="17223" spans="3:4" x14ac:dyDescent="0.35">
      <c r="C17223" s="3" t="s">
        <v>2817</v>
      </c>
      <c r="D17223" s="26">
        <v>0</v>
      </c>
    </row>
    <row r="17224" spans="3:4" x14ac:dyDescent="0.35">
      <c r="C17224" s="3" t="s">
        <v>1152</v>
      </c>
      <c r="D17224" s="26">
        <v>0</v>
      </c>
    </row>
    <row r="17225" spans="3:4" x14ac:dyDescent="0.35">
      <c r="C17225" s="3" t="s">
        <v>2821</v>
      </c>
      <c r="D17225" s="26">
        <v>0</v>
      </c>
    </row>
    <row r="17226" spans="3:4" x14ac:dyDescent="0.35">
      <c r="C17226" s="3" t="s">
        <v>1153</v>
      </c>
      <c r="D17226" s="26">
        <v>0</v>
      </c>
    </row>
    <row r="17227" spans="3:4" x14ac:dyDescent="0.35">
      <c r="C17227" s="3" t="s">
        <v>2825</v>
      </c>
      <c r="D17227" s="26">
        <v>0</v>
      </c>
    </row>
    <row r="17228" spans="3:4" x14ac:dyDescent="0.35">
      <c r="C17228" s="3" t="s">
        <v>1154</v>
      </c>
      <c r="D17228" s="26">
        <v>0</v>
      </c>
    </row>
    <row r="17229" spans="3:4" x14ac:dyDescent="0.35">
      <c r="C17229" s="3" t="s">
        <v>2829</v>
      </c>
      <c r="D17229" s="26">
        <v>0</v>
      </c>
    </row>
    <row r="17230" spans="3:4" x14ac:dyDescent="0.35">
      <c r="C17230" s="3" t="s">
        <v>1155</v>
      </c>
      <c r="D17230" s="26">
        <v>0</v>
      </c>
    </row>
    <row r="17231" spans="3:4" x14ac:dyDescent="0.35">
      <c r="C17231" s="3" t="s">
        <v>2833</v>
      </c>
      <c r="D17231" s="26">
        <v>0</v>
      </c>
    </row>
    <row r="17232" spans="3:4" x14ac:dyDescent="0.35">
      <c r="C17232" s="3" t="s">
        <v>1156</v>
      </c>
      <c r="D17232" s="26">
        <v>0</v>
      </c>
    </row>
    <row r="17233" spans="3:4" x14ac:dyDescent="0.35">
      <c r="C17233" s="3" t="s">
        <v>2837</v>
      </c>
      <c r="D17233" s="26">
        <v>0</v>
      </c>
    </row>
    <row r="17234" spans="3:4" x14ac:dyDescent="0.35">
      <c r="C17234" s="3" t="s">
        <v>1157</v>
      </c>
      <c r="D17234" s="26">
        <v>0</v>
      </c>
    </row>
    <row r="17235" spans="3:4" x14ac:dyDescent="0.35">
      <c r="C17235" s="3" t="s">
        <v>2841</v>
      </c>
      <c r="D17235" s="26">
        <v>0</v>
      </c>
    </row>
    <row r="17236" spans="3:4" x14ac:dyDescent="0.35">
      <c r="C17236" s="3" t="s">
        <v>1158</v>
      </c>
      <c r="D17236" s="26">
        <v>0</v>
      </c>
    </row>
    <row r="17237" spans="3:4" x14ac:dyDescent="0.35">
      <c r="C17237" s="3" t="s">
        <v>2845</v>
      </c>
      <c r="D17237" s="26">
        <v>0</v>
      </c>
    </row>
    <row r="17238" spans="3:4" x14ac:dyDescent="0.35">
      <c r="C17238" s="3" t="s">
        <v>1159</v>
      </c>
      <c r="D17238" s="26">
        <v>0</v>
      </c>
    </row>
    <row r="17239" spans="3:4" x14ac:dyDescent="0.35">
      <c r="C17239" s="3" t="s">
        <v>2849</v>
      </c>
      <c r="D17239" s="26">
        <v>0</v>
      </c>
    </row>
    <row r="17240" spans="3:4" x14ac:dyDescent="0.35">
      <c r="C17240" s="3" t="s">
        <v>1160</v>
      </c>
      <c r="D17240" s="26">
        <v>0</v>
      </c>
    </row>
    <row r="17241" spans="3:4" x14ac:dyDescent="0.35">
      <c r="C17241" s="3" t="s">
        <v>2853</v>
      </c>
      <c r="D17241" s="26">
        <v>0</v>
      </c>
    </row>
    <row r="17242" spans="3:4" x14ac:dyDescent="0.35">
      <c r="C17242" s="3" t="s">
        <v>1161</v>
      </c>
      <c r="D17242" s="26">
        <v>0</v>
      </c>
    </row>
    <row r="17243" spans="3:4" x14ac:dyDescent="0.35">
      <c r="C17243" s="3" t="s">
        <v>2857</v>
      </c>
      <c r="D17243" s="26">
        <v>0</v>
      </c>
    </row>
    <row r="17244" spans="3:4" x14ac:dyDescent="0.35">
      <c r="C17244" s="3" t="s">
        <v>1162</v>
      </c>
      <c r="D17244" s="26">
        <v>0</v>
      </c>
    </row>
    <row r="17245" spans="3:4" x14ac:dyDescent="0.35">
      <c r="C17245" s="3" t="s">
        <v>2862</v>
      </c>
      <c r="D17245" s="26">
        <v>0</v>
      </c>
    </row>
    <row r="17246" spans="3:4" x14ac:dyDescent="0.35">
      <c r="C17246" s="3" t="s">
        <v>1163</v>
      </c>
      <c r="D17246" s="26">
        <v>0</v>
      </c>
    </row>
    <row r="17247" spans="3:4" x14ac:dyDescent="0.35">
      <c r="C17247" s="3" t="s">
        <v>2866</v>
      </c>
      <c r="D17247" s="26">
        <v>0</v>
      </c>
    </row>
    <row r="17248" spans="3:4" x14ac:dyDescent="0.35">
      <c r="C17248" s="3" t="s">
        <v>1164</v>
      </c>
      <c r="D17248" s="26">
        <v>0</v>
      </c>
    </row>
    <row r="17249" spans="3:4" x14ac:dyDescent="0.35">
      <c r="C17249" s="3" t="s">
        <v>2870</v>
      </c>
      <c r="D17249" s="26">
        <v>0</v>
      </c>
    </row>
    <row r="17250" spans="3:4" x14ac:dyDescent="0.35">
      <c r="C17250" s="3" t="s">
        <v>1165</v>
      </c>
      <c r="D17250" s="26">
        <v>0</v>
      </c>
    </row>
    <row r="17251" spans="3:4" x14ac:dyDescent="0.35">
      <c r="C17251" s="3" t="s">
        <v>2874</v>
      </c>
      <c r="D17251" s="26">
        <v>0</v>
      </c>
    </row>
    <row r="17252" spans="3:4" x14ac:dyDescent="0.35">
      <c r="C17252" s="3" t="s">
        <v>1166</v>
      </c>
      <c r="D17252" s="26">
        <v>0</v>
      </c>
    </row>
    <row r="17253" spans="3:4" x14ac:dyDescent="0.35">
      <c r="C17253" s="3" t="s">
        <v>2878</v>
      </c>
      <c r="D17253" s="26">
        <v>0</v>
      </c>
    </row>
    <row r="17254" spans="3:4" x14ac:dyDescent="0.35">
      <c r="C17254" s="3" t="s">
        <v>1167</v>
      </c>
      <c r="D17254" s="26">
        <v>0</v>
      </c>
    </row>
    <row r="17255" spans="3:4" x14ac:dyDescent="0.35">
      <c r="C17255" s="3" t="s">
        <v>1739</v>
      </c>
      <c r="D17255" s="26">
        <v>0</v>
      </c>
    </row>
    <row r="17256" spans="3:4" x14ac:dyDescent="0.35">
      <c r="C17256" s="3" t="s">
        <v>1168</v>
      </c>
      <c r="D17256" s="26">
        <v>0</v>
      </c>
    </row>
    <row r="17257" spans="3:4" x14ac:dyDescent="0.35">
      <c r="C17257" s="3" t="s">
        <v>1741</v>
      </c>
      <c r="D17257" s="26">
        <v>0</v>
      </c>
    </row>
    <row r="17258" spans="3:4" x14ac:dyDescent="0.35">
      <c r="C17258" s="3" t="s">
        <v>1169</v>
      </c>
      <c r="D17258" s="26">
        <v>0</v>
      </c>
    </row>
    <row r="17259" spans="3:4" x14ac:dyDescent="0.35">
      <c r="C17259" s="3" t="s">
        <v>1743</v>
      </c>
      <c r="D17259" s="26">
        <v>0</v>
      </c>
    </row>
    <row r="17260" spans="3:4" x14ac:dyDescent="0.35">
      <c r="C17260" s="3" t="s">
        <v>1170</v>
      </c>
      <c r="D17260" s="26">
        <v>0</v>
      </c>
    </row>
    <row r="17261" spans="3:4" x14ac:dyDescent="0.35">
      <c r="C17261" s="3" t="s">
        <v>1745</v>
      </c>
      <c r="D17261" s="26">
        <v>0</v>
      </c>
    </row>
    <row r="17262" spans="3:4" x14ac:dyDescent="0.35">
      <c r="C17262" s="3" t="s">
        <v>1171</v>
      </c>
      <c r="D17262" s="26">
        <v>0</v>
      </c>
    </row>
    <row r="17263" spans="3:4" x14ac:dyDescent="0.35">
      <c r="C17263" s="3" t="s">
        <v>1747</v>
      </c>
      <c r="D17263" s="26">
        <v>0</v>
      </c>
    </row>
    <row r="17264" spans="3:4" x14ac:dyDescent="0.35">
      <c r="C17264" s="3" t="s">
        <v>1172</v>
      </c>
      <c r="D17264" s="26">
        <v>0</v>
      </c>
    </row>
    <row r="17265" spans="3:4" x14ac:dyDescent="0.35">
      <c r="C17265" s="3" t="s">
        <v>1749</v>
      </c>
      <c r="D17265" s="26">
        <v>0</v>
      </c>
    </row>
    <row r="17266" spans="3:4" x14ac:dyDescent="0.35">
      <c r="C17266" s="3" t="s">
        <v>1173</v>
      </c>
      <c r="D17266" s="26">
        <v>0</v>
      </c>
    </row>
    <row r="17267" spans="3:4" x14ac:dyDescent="0.35">
      <c r="C17267" s="3" t="s">
        <v>1751</v>
      </c>
      <c r="D17267" s="26">
        <v>0</v>
      </c>
    </row>
    <row r="17268" spans="3:4" x14ac:dyDescent="0.35">
      <c r="C17268" s="3" t="s">
        <v>1174</v>
      </c>
      <c r="D17268" s="26">
        <v>0</v>
      </c>
    </row>
    <row r="17269" spans="3:4" x14ac:dyDescent="0.35">
      <c r="C17269" s="3" t="s">
        <v>1753</v>
      </c>
      <c r="D17269" s="26">
        <v>0</v>
      </c>
    </row>
    <row r="17270" spans="3:4" x14ac:dyDescent="0.35">
      <c r="C17270" s="3" t="s">
        <v>1175</v>
      </c>
      <c r="D17270" s="26">
        <v>0</v>
      </c>
    </row>
    <row r="17271" spans="3:4" x14ac:dyDescent="0.35">
      <c r="C17271" s="3" t="s">
        <v>1755</v>
      </c>
      <c r="D17271" s="26">
        <v>0</v>
      </c>
    </row>
    <row r="17272" spans="3:4" x14ac:dyDescent="0.35">
      <c r="C17272" s="3" t="s">
        <v>1176</v>
      </c>
      <c r="D17272" s="26">
        <v>0</v>
      </c>
    </row>
    <row r="17273" spans="3:4" x14ac:dyDescent="0.35">
      <c r="C17273" s="3" t="s">
        <v>1757</v>
      </c>
      <c r="D17273" s="26">
        <v>0</v>
      </c>
    </row>
    <row r="17274" spans="3:4" x14ac:dyDescent="0.35">
      <c r="C17274" s="3" t="s">
        <v>1177</v>
      </c>
      <c r="D17274" s="26">
        <v>0</v>
      </c>
    </row>
    <row r="17275" spans="3:4" x14ac:dyDescent="0.35">
      <c r="C17275" s="3" t="s">
        <v>1759</v>
      </c>
      <c r="D17275" s="26">
        <v>0</v>
      </c>
    </row>
    <row r="17276" spans="3:4" x14ac:dyDescent="0.35">
      <c r="C17276" s="3" t="s">
        <v>1178</v>
      </c>
      <c r="D17276" s="26">
        <v>0</v>
      </c>
    </row>
    <row r="17277" spans="3:4" x14ac:dyDescent="0.35">
      <c r="C17277" s="3" t="s">
        <v>1761</v>
      </c>
      <c r="D17277" s="26">
        <v>0</v>
      </c>
    </row>
    <row r="17278" spans="3:4" x14ac:dyDescent="0.35">
      <c r="C17278" s="3" t="s">
        <v>1179</v>
      </c>
      <c r="D17278" s="26">
        <v>0</v>
      </c>
    </row>
    <row r="17279" spans="3:4" x14ac:dyDescent="0.35">
      <c r="C17279" s="3" t="s">
        <v>1763</v>
      </c>
      <c r="D17279" s="26">
        <v>0</v>
      </c>
    </row>
    <row r="17280" spans="3:4" x14ac:dyDescent="0.35">
      <c r="C17280" s="3" t="s">
        <v>1180</v>
      </c>
      <c r="D17280" s="26">
        <v>0</v>
      </c>
    </row>
    <row r="17281" spans="3:4" x14ac:dyDescent="0.35">
      <c r="C17281" s="3" t="s">
        <v>1765</v>
      </c>
      <c r="D17281" s="26">
        <v>0</v>
      </c>
    </row>
    <row r="17282" spans="3:4" x14ac:dyDescent="0.35">
      <c r="C17282" s="3" t="s">
        <v>1181</v>
      </c>
      <c r="D17282" s="26">
        <v>0</v>
      </c>
    </row>
    <row r="17283" spans="3:4" x14ac:dyDescent="0.35">
      <c r="C17283" s="3" t="s">
        <v>1767</v>
      </c>
      <c r="D17283" s="26">
        <v>0</v>
      </c>
    </row>
    <row r="17284" spans="3:4" x14ac:dyDescent="0.35">
      <c r="C17284" s="3" t="s">
        <v>1182</v>
      </c>
      <c r="D17284" s="26">
        <v>0</v>
      </c>
    </row>
    <row r="17285" spans="3:4" x14ac:dyDescent="0.35">
      <c r="C17285" s="3" t="s">
        <v>1769</v>
      </c>
      <c r="D17285" s="26">
        <v>0</v>
      </c>
    </row>
    <row r="17286" spans="3:4" x14ac:dyDescent="0.35">
      <c r="C17286" s="3" t="s">
        <v>1183</v>
      </c>
      <c r="D17286" s="26">
        <v>0</v>
      </c>
    </row>
    <row r="17287" spans="3:4" x14ac:dyDescent="0.35">
      <c r="C17287" s="3" t="s">
        <v>1771</v>
      </c>
      <c r="D17287" s="26">
        <v>0</v>
      </c>
    </row>
    <row r="17288" spans="3:4" x14ac:dyDescent="0.35">
      <c r="C17288" s="3" t="s">
        <v>1184</v>
      </c>
      <c r="D17288" s="26">
        <v>0</v>
      </c>
    </row>
    <row r="17289" spans="3:4" x14ac:dyDescent="0.35">
      <c r="C17289" s="3" t="s">
        <v>1773</v>
      </c>
      <c r="D17289" s="26">
        <v>0</v>
      </c>
    </row>
    <row r="17290" spans="3:4" x14ac:dyDescent="0.35">
      <c r="C17290" s="3" t="s">
        <v>1185</v>
      </c>
      <c r="D17290" s="26">
        <v>0</v>
      </c>
    </row>
    <row r="17291" spans="3:4" x14ac:dyDescent="0.35">
      <c r="C17291" s="3" t="s">
        <v>1775</v>
      </c>
      <c r="D17291" s="26">
        <v>0</v>
      </c>
    </row>
    <row r="17292" spans="3:4" x14ac:dyDescent="0.35">
      <c r="C17292" s="3" t="s">
        <v>1186</v>
      </c>
      <c r="D17292" s="26">
        <v>0</v>
      </c>
    </row>
    <row r="17293" spans="3:4" x14ac:dyDescent="0.35">
      <c r="C17293" s="3" t="s">
        <v>1777</v>
      </c>
      <c r="D17293" s="26">
        <v>0</v>
      </c>
    </row>
    <row r="17294" spans="3:4" x14ac:dyDescent="0.35">
      <c r="C17294" s="3" t="s">
        <v>1187</v>
      </c>
      <c r="D17294" s="26">
        <v>0</v>
      </c>
    </row>
    <row r="17295" spans="3:4" x14ac:dyDescent="0.35">
      <c r="C17295" s="3" t="s">
        <v>1779</v>
      </c>
      <c r="D17295" s="26">
        <v>0</v>
      </c>
    </row>
    <row r="17296" spans="3:4" x14ac:dyDescent="0.35">
      <c r="C17296" s="3" t="s">
        <v>1188</v>
      </c>
      <c r="D17296" s="26">
        <v>0</v>
      </c>
    </row>
    <row r="17297" spans="3:4" x14ac:dyDescent="0.35">
      <c r="C17297" s="3" t="s">
        <v>1781</v>
      </c>
      <c r="D17297" s="26">
        <v>0</v>
      </c>
    </row>
    <row r="17298" spans="3:4" x14ac:dyDescent="0.35">
      <c r="C17298" s="3" t="s">
        <v>1189</v>
      </c>
      <c r="D17298" s="26">
        <v>0</v>
      </c>
    </row>
    <row r="17299" spans="3:4" x14ac:dyDescent="0.35">
      <c r="C17299" s="3" t="s">
        <v>1783</v>
      </c>
      <c r="D17299" s="26">
        <v>0</v>
      </c>
    </row>
    <row r="17300" spans="3:4" x14ac:dyDescent="0.35">
      <c r="C17300" s="3" t="s">
        <v>1190</v>
      </c>
      <c r="D17300" s="26">
        <v>0</v>
      </c>
    </row>
    <row r="17301" spans="3:4" x14ac:dyDescent="0.35">
      <c r="C17301" s="3" t="s">
        <v>1785</v>
      </c>
      <c r="D17301" s="26">
        <v>0</v>
      </c>
    </row>
    <row r="17302" spans="3:4" x14ac:dyDescent="0.35">
      <c r="C17302" s="3" t="s">
        <v>1191</v>
      </c>
      <c r="D17302" s="26">
        <v>0</v>
      </c>
    </row>
    <row r="17303" spans="3:4" x14ac:dyDescent="0.35">
      <c r="C17303" s="3" t="s">
        <v>1787</v>
      </c>
      <c r="D17303" s="26">
        <v>0</v>
      </c>
    </row>
    <row r="17304" spans="3:4" x14ac:dyDescent="0.35">
      <c r="C17304" s="3" t="s">
        <v>1192</v>
      </c>
      <c r="D17304" s="26">
        <v>0</v>
      </c>
    </row>
    <row r="17305" spans="3:4" x14ac:dyDescent="0.35">
      <c r="C17305" s="3" t="s">
        <v>1789</v>
      </c>
      <c r="D17305" s="26">
        <v>0</v>
      </c>
    </row>
    <row r="17306" spans="3:4" x14ac:dyDescent="0.35">
      <c r="C17306" s="3" t="s">
        <v>1193</v>
      </c>
      <c r="D17306" s="26">
        <v>0</v>
      </c>
    </row>
    <row r="17307" spans="3:4" x14ac:dyDescent="0.35">
      <c r="C17307" s="3" t="s">
        <v>1791</v>
      </c>
      <c r="D17307" s="26">
        <v>0</v>
      </c>
    </row>
    <row r="17308" spans="3:4" x14ac:dyDescent="0.35">
      <c r="C17308" s="3" t="s">
        <v>1194</v>
      </c>
      <c r="D17308" s="26">
        <v>0</v>
      </c>
    </row>
    <row r="17309" spans="3:4" x14ac:dyDescent="0.35">
      <c r="C17309" s="3" t="s">
        <v>1793</v>
      </c>
      <c r="D17309" s="26">
        <v>0</v>
      </c>
    </row>
    <row r="17310" spans="3:4" x14ac:dyDescent="0.35">
      <c r="C17310" s="3" t="s">
        <v>1195</v>
      </c>
      <c r="D17310" s="26">
        <v>0</v>
      </c>
    </row>
    <row r="17311" spans="3:4" x14ac:dyDescent="0.35">
      <c r="C17311" s="3" t="s">
        <v>1795</v>
      </c>
      <c r="D17311" s="26">
        <v>0</v>
      </c>
    </row>
    <row r="17312" spans="3:4" x14ac:dyDescent="0.35">
      <c r="C17312" s="3" t="s">
        <v>1196</v>
      </c>
      <c r="D17312" s="26">
        <v>0</v>
      </c>
    </row>
    <row r="17313" spans="3:4" x14ac:dyDescent="0.35">
      <c r="C17313" s="3" t="s">
        <v>1797</v>
      </c>
      <c r="D17313" s="26">
        <v>0</v>
      </c>
    </row>
    <row r="17314" spans="3:4" x14ac:dyDescent="0.35">
      <c r="C17314" s="3" t="s">
        <v>1197</v>
      </c>
      <c r="D17314" s="26">
        <v>0</v>
      </c>
    </row>
    <row r="17315" spans="3:4" x14ac:dyDescent="0.35">
      <c r="C17315" s="3" t="s">
        <v>1799</v>
      </c>
      <c r="D17315" s="26">
        <v>0</v>
      </c>
    </row>
    <row r="17316" spans="3:4" x14ac:dyDescent="0.35">
      <c r="C17316" s="3" t="s">
        <v>1198</v>
      </c>
      <c r="D17316" s="26">
        <v>0</v>
      </c>
    </row>
    <row r="17317" spans="3:4" x14ac:dyDescent="0.35">
      <c r="C17317" s="3" t="s">
        <v>1801</v>
      </c>
      <c r="D17317" s="26">
        <v>0</v>
      </c>
    </row>
    <row r="17318" spans="3:4" x14ac:dyDescent="0.35">
      <c r="C17318" s="3" t="s">
        <v>1199</v>
      </c>
      <c r="D17318" s="26">
        <v>0</v>
      </c>
    </row>
    <row r="17319" spans="3:4" x14ac:dyDescent="0.35">
      <c r="C17319" s="3" t="s">
        <v>1803</v>
      </c>
      <c r="D17319" s="26">
        <v>0</v>
      </c>
    </row>
    <row r="17320" spans="3:4" x14ac:dyDescent="0.35">
      <c r="C17320" s="3" t="s">
        <v>1200</v>
      </c>
      <c r="D17320" s="26">
        <v>0</v>
      </c>
    </row>
    <row r="17321" spans="3:4" x14ac:dyDescent="0.35">
      <c r="C17321" s="3" t="s">
        <v>1805</v>
      </c>
      <c r="D17321" s="26">
        <v>0</v>
      </c>
    </row>
    <row r="17322" spans="3:4" x14ac:dyDescent="0.35">
      <c r="C17322" s="3" t="s">
        <v>1201</v>
      </c>
      <c r="D17322" s="26">
        <v>0</v>
      </c>
    </row>
    <row r="17323" spans="3:4" x14ac:dyDescent="0.35">
      <c r="C17323" s="3" t="s">
        <v>1807</v>
      </c>
      <c r="D17323" s="26">
        <v>0</v>
      </c>
    </row>
    <row r="17324" spans="3:4" x14ac:dyDescent="0.35">
      <c r="C17324" s="3" t="s">
        <v>1202</v>
      </c>
      <c r="D17324" s="26">
        <v>0</v>
      </c>
    </row>
    <row r="17325" spans="3:4" x14ac:dyDescent="0.35">
      <c r="C17325" s="3" t="s">
        <v>1809</v>
      </c>
      <c r="D17325" s="26">
        <v>0</v>
      </c>
    </row>
    <row r="17326" spans="3:4" x14ac:dyDescent="0.35">
      <c r="C17326" s="3" t="s">
        <v>1203</v>
      </c>
      <c r="D17326" s="26">
        <v>0</v>
      </c>
    </row>
    <row r="17327" spans="3:4" x14ac:dyDescent="0.35">
      <c r="C17327" s="3" t="s">
        <v>1811</v>
      </c>
      <c r="D17327" s="26">
        <v>0</v>
      </c>
    </row>
    <row r="17328" spans="3:4" x14ac:dyDescent="0.35">
      <c r="C17328" s="3" t="s">
        <v>1204</v>
      </c>
      <c r="D17328" s="26">
        <v>0</v>
      </c>
    </row>
    <row r="17329" spans="3:4" x14ac:dyDescent="0.35">
      <c r="C17329" s="3" t="s">
        <v>1813</v>
      </c>
      <c r="D17329" s="26">
        <v>0</v>
      </c>
    </row>
    <row r="17330" spans="3:4" x14ac:dyDescent="0.35">
      <c r="C17330" s="3" t="s">
        <v>1205</v>
      </c>
      <c r="D17330" s="26">
        <v>0</v>
      </c>
    </row>
    <row r="17331" spans="3:4" x14ac:dyDescent="0.35">
      <c r="C17331" s="3" t="s">
        <v>1815</v>
      </c>
      <c r="D17331" s="26">
        <v>0</v>
      </c>
    </row>
    <row r="17332" spans="3:4" x14ac:dyDescent="0.35">
      <c r="C17332" s="3" t="s">
        <v>1206</v>
      </c>
      <c r="D17332" s="26">
        <v>0</v>
      </c>
    </row>
    <row r="17333" spans="3:4" x14ac:dyDescent="0.35">
      <c r="C17333" s="3" t="s">
        <v>1817</v>
      </c>
      <c r="D17333" s="26">
        <v>0</v>
      </c>
    </row>
    <row r="17334" spans="3:4" x14ac:dyDescent="0.35">
      <c r="C17334" s="3" t="s">
        <v>1207</v>
      </c>
      <c r="D17334" s="26">
        <v>0</v>
      </c>
    </row>
    <row r="17335" spans="3:4" x14ac:dyDescent="0.35">
      <c r="C17335" s="3" t="s">
        <v>1819</v>
      </c>
      <c r="D17335" s="26">
        <v>0</v>
      </c>
    </row>
    <row r="17336" spans="3:4" x14ac:dyDescent="0.35">
      <c r="C17336" s="3" t="s">
        <v>1208</v>
      </c>
      <c r="D17336" s="26">
        <v>0</v>
      </c>
    </row>
    <row r="17337" spans="3:4" x14ac:dyDescent="0.35">
      <c r="C17337" s="3" t="s">
        <v>1821</v>
      </c>
      <c r="D17337" s="26">
        <v>0</v>
      </c>
    </row>
    <row r="17338" spans="3:4" x14ac:dyDescent="0.35">
      <c r="C17338" s="3" t="s">
        <v>1209</v>
      </c>
      <c r="D17338" s="26">
        <v>0</v>
      </c>
    </row>
    <row r="17339" spans="3:4" x14ac:dyDescent="0.35">
      <c r="C17339" s="3" t="s">
        <v>1823</v>
      </c>
      <c r="D17339" s="26">
        <v>0</v>
      </c>
    </row>
    <row r="17340" spans="3:4" x14ac:dyDescent="0.35">
      <c r="C17340" s="3" t="s">
        <v>1210</v>
      </c>
      <c r="D17340" s="26">
        <v>0</v>
      </c>
    </row>
    <row r="17341" spans="3:4" x14ac:dyDescent="0.35">
      <c r="C17341" s="3" t="s">
        <v>1825</v>
      </c>
      <c r="D17341" s="26">
        <v>0</v>
      </c>
    </row>
    <row r="17342" spans="3:4" x14ac:dyDescent="0.35">
      <c r="C17342" s="3" t="s">
        <v>1211</v>
      </c>
      <c r="D17342" s="26">
        <v>0</v>
      </c>
    </row>
    <row r="17343" spans="3:4" x14ac:dyDescent="0.35">
      <c r="C17343" s="3" t="s">
        <v>1827</v>
      </c>
      <c r="D17343" s="26">
        <v>0</v>
      </c>
    </row>
    <row r="17344" spans="3:4" x14ac:dyDescent="0.35">
      <c r="C17344" s="3" t="s">
        <v>1212</v>
      </c>
      <c r="D17344" s="26">
        <v>0</v>
      </c>
    </row>
    <row r="17345" spans="3:4" x14ac:dyDescent="0.35">
      <c r="C17345" s="3" t="s">
        <v>1829</v>
      </c>
      <c r="D17345" s="26">
        <v>0</v>
      </c>
    </row>
    <row r="17346" spans="3:4" x14ac:dyDescent="0.35">
      <c r="C17346" s="3" t="s">
        <v>1213</v>
      </c>
      <c r="D17346" s="26">
        <v>0</v>
      </c>
    </row>
    <row r="17347" spans="3:4" x14ac:dyDescent="0.35">
      <c r="C17347" s="3" t="s">
        <v>1831</v>
      </c>
      <c r="D17347" s="26">
        <v>0</v>
      </c>
    </row>
    <row r="17348" spans="3:4" x14ac:dyDescent="0.35">
      <c r="C17348" s="3" t="s">
        <v>1214</v>
      </c>
      <c r="D17348" s="26">
        <v>0</v>
      </c>
    </row>
    <row r="17349" spans="3:4" x14ac:dyDescent="0.35">
      <c r="C17349" s="3" t="s">
        <v>1833</v>
      </c>
      <c r="D17349" s="26">
        <v>0</v>
      </c>
    </row>
    <row r="17350" spans="3:4" x14ac:dyDescent="0.35">
      <c r="C17350" s="3" t="s">
        <v>1215</v>
      </c>
      <c r="D17350" s="26">
        <v>0</v>
      </c>
    </row>
    <row r="17351" spans="3:4" x14ac:dyDescent="0.35">
      <c r="C17351" s="3" t="s">
        <v>1835</v>
      </c>
      <c r="D17351" s="26">
        <v>0</v>
      </c>
    </row>
    <row r="17352" spans="3:4" x14ac:dyDescent="0.35">
      <c r="C17352" s="3" t="s">
        <v>1216</v>
      </c>
      <c r="D17352" s="26">
        <v>0</v>
      </c>
    </row>
    <row r="17353" spans="3:4" x14ac:dyDescent="0.35">
      <c r="C17353" s="3" t="s">
        <v>1837</v>
      </c>
      <c r="D17353" s="26">
        <v>0</v>
      </c>
    </row>
    <row r="17354" spans="3:4" x14ac:dyDescent="0.35">
      <c r="C17354" s="3" t="s">
        <v>1217</v>
      </c>
      <c r="D17354" s="26">
        <v>0</v>
      </c>
    </row>
    <row r="17355" spans="3:4" x14ac:dyDescent="0.35">
      <c r="C17355" s="3" t="s">
        <v>1839</v>
      </c>
      <c r="D17355" s="26">
        <v>0</v>
      </c>
    </row>
    <row r="17356" spans="3:4" x14ac:dyDescent="0.35">
      <c r="C17356" s="3" t="s">
        <v>1218</v>
      </c>
      <c r="D17356" s="26">
        <v>0</v>
      </c>
    </row>
    <row r="17357" spans="3:4" x14ac:dyDescent="0.35">
      <c r="C17357" s="3" t="s">
        <v>1841</v>
      </c>
      <c r="D17357" s="26">
        <v>0</v>
      </c>
    </row>
    <row r="17358" spans="3:4" x14ac:dyDescent="0.35">
      <c r="C17358" s="3" t="s">
        <v>1219</v>
      </c>
      <c r="D17358" s="26">
        <v>0</v>
      </c>
    </row>
    <row r="17359" spans="3:4" x14ac:dyDescent="0.35">
      <c r="C17359" s="3" t="s">
        <v>1843</v>
      </c>
      <c r="D17359" s="26">
        <v>0</v>
      </c>
    </row>
    <row r="17360" spans="3:4" x14ac:dyDescent="0.35">
      <c r="C17360" s="3" t="s">
        <v>1220</v>
      </c>
      <c r="D17360" s="26">
        <v>0</v>
      </c>
    </row>
    <row r="17361" spans="3:4" x14ac:dyDescent="0.35">
      <c r="C17361" s="3" t="s">
        <v>1845</v>
      </c>
      <c r="D17361" s="26">
        <v>0</v>
      </c>
    </row>
    <row r="17362" spans="3:4" x14ac:dyDescent="0.35">
      <c r="C17362" s="3" t="s">
        <v>1221</v>
      </c>
      <c r="D17362" s="26">
        <v>0</v>
      </c>
    </row>
    <row r="17363" spans="3:4" x14ac:dyDescent="0.35">
      <c r="C17363" s="3" t="s">
        <v>1847</v>
      </c>
      <c r="D17363" s="26">
        <v>0</v>
      </c>
    </row>
    <row r="17364" spans="3:4" x14ac:dyDescent="0.35">
      <c r="C17364" s="3" t="s">
        <v>1222</v>
      </c>
      <c r="D17364" s="26">
        <v>0</v>
      </c>
    </row>
    <row r="17365" spans="3:4" x14ac:dyDescent="0.35">
      <c r="C17365" s="3" t="s">
        <v>1849</v>
      </c>
      <c r="D17365" s="26">
        <v>0</v>
      </c>
    </row>
    <row r="17366" spans="3:4" x14ac:dyDescent="0.35">
      <c r="C17366" s="3" t="s">
        <v>1223</v>
      </c>
      <c r="D17366" s="26">
        <v>0</v>
      </c>
    </row>
    <row r="17367" spans="3:4" x14ac:dyDescent="0.35">
      <c r="C17367" s="3" t="s">
        <v>1851</v>
      </c>
      <c r="D17367" s="26">
        <v>0</v>
      </c>
    </row>
    <row r="17368" spans="3:4" x14ac:dyDescent="0.35">
      <c r="C17368" s="3" t="s">
        <v>1224</v>
      </c>
      <c r="D17368" s="26">
        <v>0</v>
      </c>
    </row>
    <row r="17369" spans="3:4" x14ac:dyDescent="0.35">
      <c r="C17369" s="3" t="s">
        <v>1853</v>
      </c>
      <c r="D17369" s="26">
        <v>0</v>
      </c>
    </row>
    <row r="17370" spans="3:4" x14ac:dyDescent="0.35">
      <c r="C17370" s="3" t="s">
        <v>1225</v>
      </c>
      <c r="D17370" s="26">
        <v>0</v>
      </c>
    </row>
    <row r="17371" spans="3:4" x14ac:dyDescent="0.35">
      <c r="C17371" s="3" t="s">
        <v>1855</v>
      </c>
      <c r="D17371" s="26">
        <v>0</v>
      </c>
    </row>
    <row r="17372" spans="3:4" x14ac:dyDescent="0.35">
      <c r="C17372" s="3" t="s">
        <v>1226</v>
      </c>
      <c r="D17372" s="26">
        <v>0</v>
      </c>
    </row>
    <row r="17373" spans="3:4" x14ac:dyDescent="0.35">
      <c r="C17373" s="3" t="s">
        <v>1857</v>
      </c>
      <c r="D17373" s="26">
        <v>0</v>
      </c>
    </row>
    <row r="17374" spans="3:4" x14ac:dyDescent="0.35">
      <c r="C17374" s="3" t="s">
        <v>1227</v>
      </c>
      <c r="D17374" s="26">
        <v>0</v>
      </c>
    </row>
    <row r="17375" spans="3:4" x14ac:dyDescent="0.35">
      <c r="C17375" s="3" t="s">
        <v>1859</v>
      </c>
      <c r="D17375" s="26">
        <v>0</v>
      </c>
    </row>
    <row r="17376" spans="3:4" x14ac:dyDescent="0.35">
      <c r="C17376" s="3" t="s">
        <v>1228</v>
      </c>
      <c r="D17376" s="26">
        <v>0</v>
      </c>
    </row>
    <row r="17377" spans="3:4" x14ac:dyDescent="0.35">
      <c r="C17377" s="3" t="s">
        <v>1861</v>
      </c>
      <c r="D17377" s="26">
        <v>0</v>
      </c>
    </row>
    <row r="17378" spans="3:4" x14ac:dyDescent="0.35">
      <c r="C17378" s="3" t="s">
        <v>1229</v>
      </c>
      <c r="D17378" s="26">
        <v>0</v>
      </c>
    </row>
    <row r="17379" spans="3:4" x14ac:dyDescent="0.35">
      <c r="C17379" s="3" t="s">
        <v>1863</v>
      </c>
      <c r="D17379" s="26">
        <v>0</v>
      </c>
    </row>
    <row r="17380" spans="3:4" x14ac:dyDescent="0.35">
      <c r="C17380" s="3" t="s">
        <v>1230</v>
      </c>
      <c r="D17380" s="26">
        <v>0</v>
      </c>
    </row>
    <row r="17381" spans="3:4" x14ac:dyDescent="0.35">
      <c r="C17381" s="3" t="s">
        <v>1865</v>
      </c>
      <c r="D17381" s="26">
        <v>0</v>
      </c>
    </row>
    <row r="17382" spans="3:4" x14ac:dyDescent="0.35">
      <c r="C17382" s="3" t="s">
        <v>1231</v>
      </c>
      <c r="D17382" s="26">
        <v>0</v>
      </c>
    </row>
    <row r="17383" spans="3:4" x14ac:dyDescent="0.35">
      <c r="C17383" s="3" t="s">
        <v>1867</v>
      </c>
      <c r="D17383" s="26">
        <v>0</v>
      </c>
    </row>
    <row r="17384" spans="3:4" x14ac:dyDescent="0.35">
      <c r="C17384" s="3" t="s">
        <v>1232</v>
      </c>
      <c r="D17384" s="26">
        <v>0</v>
      </c>
    </row>
    <row r="17385" spans="3:4" x14ac:dyDescent="0.35">
      <c r="C17385" s="3" t="s">
        <v>1869</v>
      </c>
      <c r="D17385" s="26">
        <v>0</v>
      </c>
    </row>
    <row r="17386" spans="3:4" x14ac:dyDescent="0.35">
      <c r="C17386" s="3" t="s">
        <v>1233</v>
      </c>
      <c r="D17386" s="26">
        <v>0</v>
      </c>
    </row>
    <row r="17387" spans="3:4" x14ac:dyDescent="0.35">
      <c r="C17387" s="3" t="s">
        <v>1871</v>
      </c>
      <c r="D17387" s="26">
        <v>0</v>
      </c>
    </row>
    <row r="17388" spans="3:4" x14ac:dyDescent="0.35">
      <c r="C17388" s="3" t="s">
        <v>1234</v>
      </c>
      <c r="D17388" s="26">
        <v>0</v>
      </c>
    </row>
    <row r="17389" spans="3:4" x14ac:dyDescent="0.35">
      <c r="C17389" s="3" t="s">
        <v>1873</v>
      </c>
      <c r="D17389" s="26">
        <v>0</v>
      </c>
    </row>
    <row r="17390" spans="3:4" x14ac:dyDescent="0.35">
      <c r="C17390" s="3" t="s">
        <v>1235</v>
      </c>
      <c r="D17390" s="26">
        <v>0</v>
      </c>
    </row>
    <row r="17391" spans="3:4" x14ac:dyDescent="0.35">
      <c r="C17391" s="3" t="s">
        <v>1875</v>
      </c>
      <c r="D17391" s="26">
        <v>0</v>
      </c>
    </row>
    <row r="17392" spans="3:4" x14ac:dyDescent="0.35">
      <c r="C17392" s="3" t="s">
        <v>1236</v>
      </c>
      <c r="D17392" s="26">
        <v>0</v>
      </c>
    </row>
    <row r="17393" spans="3:4" x14ac:dyDescent="0.35">
      <c r="C17393" s="3" t="s">
        <v>1877</v>
      </c>
      <c r="D17393" s="26">
        <v>0</v>
      </c>
    </row>
    <row r="17394" spans="3:4" x14ac:dyDescent="0.35">
      <c r="C17394" s="3" t="s">
        <v>1237</v>
      </c>
      <c r="D17394" s="26">
        <v>0</v>
      </c>
    </row>
    <row r="17395" spans="3:4" x14ac:dyDescent="0.35">
      <c r="C17395" s="3" t="s">
        <v>1879</v>
      </c>
      <c r="D17395" s="26">
        <v>0</v>
      </c>
    </row>
    <row r="17396" spans="3:4" x14ac:dyDescent="0.35">
      <c r="C17396" s="3" t="s">
        <v>1238</v>
      </c>
      <c r="D17396" s="26">
        <v>0</v>
      </c>
    </row>
    <row r="17397" spans="3:4" x14ac:dyDescent="0.35">
      <c r="C17397" s="3" t="s">
        <v>1881</v>
      </c>
      <c r="D17397" s="26">
        <v>0</v>
      </c>
    </row>
    <row r="17398" spans="3:4" x14ac:dyDescent="0.35">
      <c r="C17398" s="3" t="s">
        <v>1239</v>
      </c>
      <c r="D17398" s="26">
        <v>0</v>
      </c>
    </row>
    <row r="17399" spans="3:4" x14ac:dyDescent="0.35">
      <c r="C17399" s="3" t="s">
        <v>1883</v>
      </c>
      <c r="D17399" s="26">
        <v>0</v>
      </c>
    </row>
    <row r="17400" spans="3:4" x14ac:dyDescent="0.35">
      <c r="C17400" s="3" t="s">
        <v>1240</v>
      </c>
      <c r="D17400" s="26">
        <v>0</v>
      </c>
    </row>
    <row r="17401" spans="3:4" x14ac:dyDescent="0.35">
      <c r="C17401" s="3" t="s">
        <v>1885</v>
      </c>
      <c r="D17401" s="26">
        <v>0</v>
      </c>
    </row>
    <row r="17402" spans="3:4" x14ac:dyDescent="0.35">
      <c r="C17402" s="3" t="s">
        <v>1241</v>
      </c>
      <c r="D17402" s="26">
        <v>0</v>
      </c>
    </row>
    <row r="17403" spans="3:4" x14ac:dyDescent="0.35">
      <c r="C17403" s="3" t="s">
        <v>1887</v>
      </c>
      <c r="D17403" s="26">
        <v>0</v>
      </c>
    </row>
    <row r="17404" spans="3:4" x14ac:dyDescent="0.35">
      <c r="C17404" s="3" t="s">
        <v>1242</v>
      </c>
      <c r="D17404" s="26">
        <v>0</v>
      </c>
    </row>
    <row r="17405" spans="3:4" x14ac:dyDescent="0.35">
      <c r="C17405" s="3" t="s">
        <v>1889</v>
      </c>
      <c r="D17405" s="26">
        <v>0</v>
      </c>
    </row>
    <row r="17406" spans="3:4" x14ac:dyDescent="0.35">
      <c r="C17406" s="3" t="s">
        <v>1243</v>
      </c>
      <c r="D17406" s="26">
        <v>0</v>
      </c>
    </row>
    <row r="17407" spans="3:4" x14ac:dyDescent="0.35">
      <c r="C17407" s="3" t="s">
        <v>1891</v>
      </c>
      <c r="D17407" s="26">
        <v>0</v>
      </c>
    </row>
    <row r="17408" spans="3:4" x14ac:dyDescent="0.35">
      <c r="C17408" s="3" t="s">
        <v>1244</v>
      </c>
      <c r="D17408" s="26">
        <v>0</v>
      </c>
    </row>
    <row r="17409" spans="3:4" x14ac:dyDescent="0.35">
      <c r="C17409" s="3" t="s">
        <v>1893</v>
      </c>
      <c r="D17409" s="26">
        <v>0</v>
      </c>
    </row>
    <row r="17410" spans="3:4" x14ac:dyDescent="0.35">
      <c r="C17410" s="3" t="s">
        <v>1245</v>
      </c>
      <c r="D17410" s="26">
        <v>0</v>
      </c>
    </row>
    <row r="17411" spans="3:4" x14ac:dyDescent="0.35">
      <c r="C17411" s="3" t="s">
        <v>1895</v>
      </c>
      <c r="D17411" s="26">
        <v>0</v>
      </c>
    </row>
    <row r="17412" spans="3:4" x14ac:dyDescent="0.35">
      <c r="C17412" s="3" t="s">
        <v>1246</v>
      </c>
      <c r="D17412" s="26">
        <v>0</v>
      </c>
    </row>
    <row r="17413" spans="3:4" x14ac:dyDescent="0.35">
      <c r="C17413" s="3" t="s">
        <v>1897</v>
      </c>
      <c r="D17413" s="26">
        <v>0</v>
      </c>
    </row>
    <row r="17414" spans="3:4" x14ac:dyDescent="0.35">
      <c r="C17414" s="3" t="s">
        <v>1247</v>
      </c>
      <c r="D17414" s="26">
        <v>0</v>
      </c>
    </row>
    <row r="17415" spans="3:4" x14ac:dyDescent="0.35">
      <c r="C17415" s="3" t="s">
        <v>1899</v>
      </c>
      <c r="D17415" s="26">
        <v>0</v>
      </c>
    </row>
    <row r="17416" spans="3:4" x14ac:dyDescent="0.35">
      <c r="C17416" s="3" t="s">
        <v>588</v>
      </c>
      <c r="D17416" s="26">
        <v>0</v>
      </c>
    </row>
    <row r="17417" spans="3:4" x14ac:dyDescent="0.35">
      <c r="C17417" s="3" t="s">
        <v>1901</v>
      </c>
      <c r="D17417" s="26">
        <v>0</v>
      </c>
    </row>
    <row r="17418" spans="3:4" x14ac:dyDescent="0.35">
      <c r="C17418" s="3" t="s">
        <v>1249</v>
      </c>
      <c r="D17418" s="26">
        <v>0</v>
      </c>
    </row>
    <row r="17419" spans="3:4" x14ac:dyDescent="0.35">
      <c r="C17419" s="3" t="s">
        <v>1903</v>
      </c>
      <c r="D17419" s="26">
        <v>0</v>
      </c>
    </row>
    <row r="17420" spans="3:4" x14ac:dyDescent="0.35">
      <c r="C17420" s="3" t="s">
        <v>1250</v>
      </c>
      <c r="D17420" s="26">
        <v>0</v>
      </c>
    </row>
    <row r="17421" spans="3:4" x14ac:dyDescent="0.35">
      <c r="C17421" s="3" t="s">
        <v>1905</v>
      </c>
      <c r="D17421" s="26">
        <v>0</v>
      </c>
    </row>
    <row r="17422" spans="3:4" x14ac:dyDescent="0.35">
      <c r="C17422" s="3" t="s">
        <v>1251</v>
      </c>
      <c r="D17422" s="26">
        <v>0</v>
      </c>
    </row>
    <row r="17423" spans="3:4" x14ac:dyDescent="0.35">
      <c r="C17423" s="3" t="s">
        <v>1907</v>
      </c>
      <c r="D17423" s="26">
        <v>0</v>
      </c>
    </row>
    <row r="17424" spans="3:4" x14ac:dyDescent="0.35">
      <c r="C17424" s="3" t="s">
        <v>1252</v>
      </c>
      <c r="D17424" s="26">
        <v>0</v>
      </c>
    </row>
    <row r="17425" spans="3:4" x14ac:dyDescent="0.35">
      <c r="C17425" s="3" t="s">
        <v>1909</v>
      </c>
      <c r="D17425" s="26">
        <v>0</v>
      </c>
    </row>
    <row r="17426" spans="3:4" x14ac:dyDescent="0.35">
      <c r="C17426" s="3" t="s">
        <v>1253</v>
      </c>
      <c r="D17426" s="26">
        <v>0</v>
      </c>
    </row>
    <row r="17427" spans="3:4" x14ac:dyDescent="0.35">
      <c r="C17427" s="3" t="s">
        <v>1911</v>
      </c>
      <c r="D17427" s="26">
        <v>0</v>
      </c>
    </row>
    <row r="17428" spans="3:4" x14ac:dyDescent="0.35">
      <c r="C17428" s="3" t="s">
        <v>1254</v>
      </c>
      <c r="D17428" s="26">
        <v>0</v>
      </c>
    </row>
    <row r="17429" spans="3:4" x14ac:dyDescent="0.35">
      <c r="C17429" s="3" t="s">
        <v>1913</v>
      </c>
      <c r="D17429" s="26">
        <v>0</v>
      </c>
    </row>
    <row r="17430" spans="3:4" x14ac:dyDescent="0.35">
      <c r="C17430" s="3" t="s">
        <v>1255</v>
      </c>
      <c r="D17430" s="26">
        <v>0</v>
      </c>
    </row>
    <row r="17431" spans="3:4" x14ac:dyDescent="0.35">
      <c r="C17431" s="3" t="s">
        <v>1915</v>
      </c>
      <c r="D17431" s="26">
        <v>0</v>
      </c>
    </row>
    <row r="17432" spans="3:4" x14ac:dyDescent="0.35">
      <c r="C17432" s="3" t="s">
        <v>1256</v>
      </c>
      <c r="D17432" s="26">
        <v>0</v>
      </c>
    </row>
    <row r="17433" spans="3:4" x14ac:dyDescent="0.35">
      <c r="C17433" s="3" t="s">
        <v>1917</v>
      </c>
      <c r="D17433" s="26">
        <v>0</v>
      </c>
    </row>
    <row r="17434" spans="3:4" x14ac:dyDescent="0.35">
      <c r="C17434" s="3" t="s">
        <v>1257</v>
      </c>
      <c r="D17434" s="26">
        <v>0</v>
      </c>
    </row>
    <row r="17435" spans="3:4" x14ac:dyDescent="0.35">
      <c r="C17435" s="3" t="s">
        <v>1919</v>
      </c>
      <c r="D17435" s="26">
        <v>0</v>
      </c>
    </row>
    <row r="17436" spans="3:4" x14ac:dyDescent="0.35">
      <c r="C17436" s="3" t="s">
        <v>1258</v>
      </c>
      <c r="D17436" s="26">
        <v>0</v>
      </c>
    </row>
    <row r="17437" spans="3:4" x14ac:dyDescent="0.35">
      <c r="C17437" s="3" t="s">
        <v>1921</v>
      </c>
      <c r="D17437" s="26">
        <v>0</v>
      </c>
    </row>
    <row r="17438" spans="3:4" x14ac:dyDescent="0.35">
      <c r="C17438" s="3" t="s">
        <v>1259</v>
      </c>
      <c r="D17438" s="26">
        <v>0</v>
      </c>
    </row>
    <row r="17439" spans="3:4" x14ac:dyDescent="0.35">
      <c r="C17439" s="3" t="s">
        <v>1923</v>
      </c>
      <c r="D17439" s="26">
        <v>0</v>
      </c>
    </row>
    <row r="17440" spans="3:4" x14ac:dyDescent="0.35">
      <c r="C17440" s="3" t="s">
        <v>1260</v>
      </c>
      <c r="D17440" s="26">
        <v>0</v>
      </c>
    </row>
    <row r="17441" spans="3:4" x14ac:dyDescent="0.35">
      <c r="C17441" s="3" t="s">
        <v>1925</v>
      </c>
      <c r="D17441" s="26">
        <v>0</v>
      </c>
    </row>
    <row r="17442" spans="3:4" x14ac:dyDescent="0.35">
      <c r="C17442" s="3" t="s">
        <v>1261</v>
      </c>
      <c r="D17442" s="26">
        <v>0</v>
      </c>
    </row>
    <row r="17443" spans="3:4" x14ac:dyDescent="0.35">
      <c r="C17443" s="3" t="s">
        <v>1927</v>
      </c>
      <c r="D17443" s="26">
        <v>0</v>
      </c>
    </row>
    <row r="17444" spans="3:4" x14ac:dyDescent="0.35">
      <c r="C17444" s="3" t="s">
        <v>1262</v>
      </c>
      <c r="D17444" s="26">
        <v>0</v>
      </c>
    </row>
    <row r="17445" spans="3:4" x14ac:dyDescent="0.35">
      <c r="C17445" s="3" t="s">
        <v>1929</v>
      </c>
      <c r="D17445" s="26">
        <v>0</v>
      </c>
    </row>
    <row r="17446" spans="3:4" x14ac:dyDescent="0.35">
      <c r="C17446" s="3" t="s">
        <v>1263</v>
      </c>
      <c r="D17446" s="26">
        <v>0</v>
      </c>
    </row>
    <row r="17447" spans="3:4" x14ac:dyDescent="0.35">
      <c r="C17447" s="3" t="s">
        <v>1931</v>
      </c>
      <c r="D17447" s="26">
        <v>0</v>
      </c>
    </row>
    <row r="17448" spans="3:4" x14ac:dyDescent="0.35">
      <c r="C17448" s="3" t="s">
        <v>1264</v>
      </c>
      <c r="D17448" s="26">
        <v>0</v>
      </c>
    </row>
    <row r="17449" spans="3:4" x14ac:dyDescent="0.35">
      <c r="C17449" s="3" t="s">
        <v>1933</v>
      </c>
      <c r="D17449" s="26">
        <v>0</v>
      </c>
    </row>
    <row r="17450" spans="3:4" x14ac:dyDescent="0.35">
      <c r="C17450" s="3" t="s">
        <v>1265</v>
      </c>
      <c r="D17450" s="26">
        <v>0</v>
      </c>
    </row>
    <row r="17451" spans="3:4" x14ac:dyDescent="0.35">
      <c r="C17451" s="3" t="s">
        <v>1935</v>
      </c>
      <c r="D17451" s="26">
        <v>0</v>
      </c>
    </row>
    <row r="17452" spans="3:4" x14ac:dyDescent="0.35">
      <c r="C17452" s="3" t="s">
        <v>1266</v>
      </c>
      <c r="D17452" s="26">
        <v>0</v>
      </c>
    </row>
    <row r="17453" spans="3:4" x14ac:dyDescent="0.35">
      <c r="C17453" s="3" t="s">
        <v>1937</v>
      </c>
      <c r="D17453" s="26">
        <v>0</v>
      </c>
    </row>
    <row r="17454" spans="3:4" x14ac:dyDescent="0.35">
      <c r="C17454" s="3" t="s">
        <v>1267</v>
      </c>
      <c r="D17454" s="26">
        <v>0</v>
      </c>
    </row>
    <row r="17455" spans="3:4" x14ac:dyDescent="0.35">
      <c r="C17455" s="3" t="s">
        <v>1939</v>
      </c>
      <c r="D17455" s="26">
        <v>0</v>
      </c>
    </row>
    <row r="17456" spans="3:4" x14ac:dyDescent="0.35">
      <c r="C17456" s="3" t="s">
        <v>1268</v>
      </c>
      <c r="D17456" s="26">
        <v>0</v>
      </c>
    </row>
    <row r="17457" spans="3:4" x14ac:dyDescent="0.35">
      <c r="C17457" s="3" t="s">
        <v>1941</v>
      </c>
      <c r="D17457" s="26">
        <v>0</v>
      </c>
    </row>
    <row r="17458" spans="3:4" x14ac:dyDescent="0.35">
      <c r="C17458" s="3" t="s">
        <v>1269</v>
      </c>
      <c r="D17458" s="26">
        <v>0</v>
      </c>
    </row>
    <row r="17459" spans="3:4" x14ac:dyDescent="0.35">
      <c r="C17459" s="3" t="s">
        <v>1943</v>
      </c>
      <c r="D17459" s="26">
        <v>0</v>
      </c>
    </row>
    <row r="17460" spans="3:4" x14ac:dyDescent="0.35">
      <c r="C17460" s="3" t="s">
        <v>1270</v>
      </c>
      <c r="D17460" s="26">
        <v>0</v>
      </c>
    </row>
    <row r="17461" spans="3:4" x14ac:dyDescent="0.35">
      <c r="C17461" s="3" t="s">
        <v>1945</v>
      </c>
      <c r="D17461" s="26">
        <v>0</v>
      </c>
    </row>
    <row r="17462" spans="3:4" x14ac:dyDescent="0.35">
      <c r="C17462" s="3" t="s">
        <v>1271</v>
      </c>
      <c r="D17462" s="26">
        <v>0</v>
      </c>
    </row>
    <row r="17463" spans="3:4" x14ac:dyDescent="0.35">
      <c r="C17463" s="3" t="s">
        <v>1947</v>
      </c>
      <c r="D17463" s="26">
        <v>0</v>
      </c>
    </row>
    <row r="17464" spans="3:4" x14ac:dyDescent="0.35">
      <c r="C17464" s="3" t="s">
        <v>1272</v>
      </c>
      <c r="D17464" s="26">
        <v>0</v>
      </c>
    </row>
    <row r="17465" spans="3:4" x14ac:dyDescent="0.35">
      <c r="C17465" s="3" t="s">
        <v>1949</v>
      </c>
      <c r="D17465" s="26">
        <v>0</v>
      </c>
    </row>
    <row r="17466" spans="3:4" x14ac:dyDescent="0.35">
      <c r="C17466" s="3" t="s">
        <v>1273</v>
      </c>
      <c r="D17466" s="26">
        <v>0</v>
      </c>
    </row>
    <row r="17467" spans="3:4" x14ac:dyDescent="0.35">
      <c r="C17467" s="3" t="s">
        <v>1951</v>
      </c>
      <c r="D17467" s="26">
        <v>0</v>
      </c>
    </row>
    <row r="17468" spans="3:4" x14ac:dyDescent="0.35">
      <c r="C17468" s="3" t="s">
        <v>1274</v>
      </c>
      <c r="D17468" s="26">
        <v>0</v>
      </c>
    </row>
    <row r="17469" spans="3:4" x14ac:dyDescent="0.35">
      <c r="C17469" s="3" t="s">
        <v>1953</v>
      </c>
      <c r="D17469" s="26">
        <v>0</v>
      </c>
    </row>
    <row r="17470" spans="3:4" x14ac:dyDescent="0.35">
      <c r="C17470" s="3" t="s">
        <v>1275</v>
      </c>
      <c r="D17470" s="26">
        <v>0</v>
      </c>
    </row>
    <row r="17471" spans="3:4" x14ac:dyDescent="0.35">
      <c r="C17471" s="3" t="s">
        <v>1955</v>
      </c>
      <c r="D17471" s="26">
        <v>0</v>
      </c>
    </row>
    <row r="17472" spans="3:4" x14ac:dyDescent="0.35">
      <c r="C17472" s="3" t="s">
        <v>1276</v>
      </c>
      <c r="D17472" s="26">
        <v>0</v>
      </c>
    </row>
    <row r="17473" spans="3:4" x14ac:dyDescent="0.35">
      <c r="C17473" s="3" t="s">
        <v>1957</v>
      </c>
      <c r="D17473" s="26">
        <v>0</v>
      </c>
    </row>
    <row r="17474" spans="3:4" x14ac:dyDescent="0.35">
      <c r="C17474" s="3" t="s">
        <v>1277</v>
      </c>
      <c r="D17474" s="26">
        <v>0</v>
      </c>
    </row>
    <row r="17475" spans="3:4" x14ac:dyDescent="0.35">
      <c r="C17475" s="3" t="s">
        <v>1959</v>
      </c>
      <c r="D17475" s="26">
        <v>0</v>
      </c>
    </row>
    <row r="17476" spans="3:4" x14ac:dyDescent="0.35">
      <c r="C17476" s="3" t="s">
        <v>1278</v>
      </c>
      <c r="D17476" s="26">
        <v>0</v>
      </c>
    </row>
    <row r="17477" spans="3:4" x14ac:dyDescent="0.35">
      <c r="C17477" s="3" t="s">
        <v>1961</v>
      </c>
      <c r="D17477" s="26">
        <v>0</v>
      </c>
    </row>
    <row r="17478" spans="3:4" x14ac:dyDescent="0.35">
      <c r="C17478" s="3" t="s">
        <v>1279</v>
      </c>
      <c r="D17478" s="26">
        <v>0</v>
      </c>
    </row>
    <row r="17479" spans="3:4" x14ac:dyDescent="0.35">
      <c r="C17479" s="3" t="s">
        <v>1963</v>
      </c>
      <c r="D17479" s="26">
        <v>0</v>
      </c>
    </row>
    <row r="17480" spans="3:4" x14ac:dyDescent="0.35">
      <c r="C17480" s="3" t="s">
        <v>1280</v>
      </c>
      <c r="D17480" s="26">
        <v>0</v>
      </c>
    </row>
    <row r="17481" spans="3:4" x14ac:dyDescent="0.35">
      <c r="C17481" s="3" t="s">
        <v>1965</v>
      </c>
      <c r="D17481" s="26">
        <v>0</v>
      </c>
    </row>
    <row r="17482" spans="3:4" x14ac:dyDescent="0.35">
      <c r="C17482" s="3" t="s">
        <v>1281</v>
      </c>
      <c r="D17482" s="26">
        <v>0</v>
      </c>
    </row>
    <row r="17483" spans="3:4" x14ac:dyDescent="0.35">
      <c r="C17483" s="3" t="s">
        <v>1967</v>
      </c>
      <c r="D17483" s="26">
        <v>0</v>
      </c>
    </row>
    <row r="17484" spans="3:4" x14ac:dyDescent="0.35">
      <c r="C17484" s="3" t="s">
        <v>1282</v>
      </c>
      <c r="D17484" s="26">
        <v>0</v>
      </c>
    </row>
    <row r="17485" spans="3:4" x14ac:dyDescent="0.35">
      <c r="C17485" s="3" t="s">
        <v>1969</v>
      </c>
      <c r="D17485" s="26">
        <v>0</v>
      </c>
    </row>
    <row r="17486" spans="3:4" x14ac:dyDescent="0.35">
      <c r="C17486" s="3" t="s">
        <v>1283</v>
      </c>
      <c r="D17486" s="26">
        <v>0</v>
      </c>
    </row>
    <row r="17487" spans="3:4" x14ac:dyDescent="0.35">
      <c r="C17487" s="3" t="s">
        <v>1971</v>
      </c>
      <c r="D17487" s="26">
        <v>0</v>
      </c>
    </row>
    <row r="17488" spans="3:4" x14ac:dyDescent="0.35">
      <c r="C17488" s="3" t="s">
        <v>1284</v>
      </c>
      <c r="D17488" s="26">
        <v>0</v>
      </c>
    </row>
    <row r="17489" spans="3:4" x14ac:dyDescent="0.35">
      <c r="C17489" s="3" t="s">
        <v>1973</v>
      </c>
      <c r="D17489" s="26">
        <v>0</v>
      </c>
    </row>
    <row r="17490" spans="3:4" x14ac:dyDescent="0.35">
      <c r="C17490" s="3" t="s">
        <v>1285</v>
      </c>
      <c r="D17490" s="26">
        <v>0</v>
      </c>
    </row>
    <row r="17491" spans="3:4" x14ac:dyDescent="0.35">
      <c r="C17491" s="3" t="s">
        <v>1975</v>
      </c>
      <c r="D17491" s="26">
        <v>0</v>
      </c>
    </row>
    <row r="17492" spans="3:4" x14ac:dyDescent="0.35">
      <c r="C17492" s="3" t="s">
        <v>1286</v>
      </c>
      <c r="D17492" s="26">
        <v>0</v>
      </c>
    </row>
    <row r="17493" spans="3:4" x14ac:dyDescent="0.35">
      <c r="C17493" s="3" t="s">
        <v>1977</v>
      </c>
      <c r="D17493" s="26">
        <v>0</v>
      </c>
    </row>
    <row r="17494" spans="3:4" x14ac:dyDescent="0.35">
      <c r="C17494" s="3" t="s">
        <v>1287</v>
      </c>
      <c r="D17494" s="26">
        <v>0</v>
      </c>
    </row>
    <row r="17495" spans="3:4" x14ac:dyDescent="0.35">
      <c r="C17495" s="3" t="s">
        <v>1979</v>
      </c>
      <c r="D17495" s="26">
        <v>0</v>
      </c>
    </row>
    <row r="17496" spans="3:4" x14ac:dyDescent="0.35">
      <c r="C17496" s="3" t="s">
        <v>1288</v>
      </c>
      <c r="D17496" s="26">
        <v>0</v>
      </c>
    </row>
    <row r="17497" spans="3:4" x14ac:dyDescent="0.35">
      <c r="C17497" s="3" t="s">
        <v>1981</v>
      </c>
      <c r="D17497" s="26">
        <v>0</v>
      </c>
    </row>
    <row r="17498" spans="3:4" x14ac:dyDescent="0.35">
      <c r="C17498" s="3" t="s">
        <v>1289</v>
      </c>
      <c r="D17498" s="26">
        <v>0</v>
      </c>
    </row>
    <row r="17499" spans="3:4" x14ac:dyDescent="0.35">
      <c r="C17499" s="3" t="s">
        <v>1983</v>
      </c>
      <c r="D17499" s="26">
        <v>0</v>
      </c>
    </row>
    <row r="17500" spans="3:4" x14ac:dyDescent="0.35">
      <c r="C17500" s="3" t="s">
        <v>1290</v>
      </c>
      <c r="D17500" s="26">
        <v>0</v>
      </c>
    </row>
    <row r="17501" spans="3:4" x14ac:dyDescent="0.35">
      <c r="C17501" s="3" t="s">
        <v>1985</v>
      </c>
      <c r="D17501" s="26">
        <v>0</v>
      </c>
    </row>
    <row r="17502" spans="3:4" x14ac:dyDescent="0.35">
      <c r="C17502" s="3" t="s">
        <v>1291</v>
      </c>
      <c r="D17502" s="26">
        <v>0</v>
      </c>
    </row>
    <row r="17503" spans="3:4" x14ac:dyDescent="0.35">
      <c r="C17503" s="3" t="s">
        <v>1987</v>
      </c>
      <c r="D17503" s="26">
        <v>0</v>
      </c>
    </row>
    <row r="17504" spans="3:4" x14ac:dyDescent="0.35">
      <c r="C17504" s="3" t="s">
        <v>1292</v>
      </c>
      <c r="D17504" s="26">
        <v>0</v>
      </c>
    </row>
    <row r="17505" spans="3:4" x14ac:dyDescent="0.35">
      <c r="C17505" s="3" t="s">
        <v>1989</v>
      </c>
      <c r="D17505" s="26">
        <v>0</v>
      </c>
    </row>
    <row r="17506" spans="3:4" x14ac:dyDescent="0.35">
      <c r="C17506" s="3" t="s">
        <v>1293</v>
      </c>
      <c r="D17506" s="26">
        <v>0</v>
      </c>
    </row>
    <row r="17507" spans="3:4" x14ac:dyDescent="0.35">
      <c r="C17507" s="3" t="s">
        <v>1991</v>
      </c>
      <c r="D17507" s="26">
        <v>0</v>
      </c>
    </row>
    <row r="17508" spans="3:4" x14ac:dyDescent="0.35">
      <c r="C17508" s="3" t="s">
        <v>1294</v>
      </c>
      <c r="D17508" s="26">
        <v>0</v>
      </c>
    </row>
    <row r="17509" spans="3:4" x14ac:dyDescent="0.35">
      <c r="C17509" s="3" t="s">
        <v>1993</v>
      </c>
      <c r="D17509" s="26">
        <v>0</v>
      </c>
    </row>
    <row r="17510" spans="3:4" x14ac:dyDescent="0.35">
      <c r="C17510" s="3" t="s">
        <v>1295</v>
      </c>
      <c r="D17510" s="26">
        <v>0</v>
      </c>
    </row>
    <row r="17511" spans="3:4" x14ac:dyDescent="0.35">
      <c r="C17511" s="3" t="s">
        <v>1995</v>
      </c>
      <c r="D17511" s="26">
        <v>0</v>
      </c>
    </row>
    <row r="17512" spans="3:4" x14ac:dyDescent="0.35">
      <c r="C17512" s="3" t="s">
        <v>1296</v>
      </c>
      <c r="D17512" s="26">
        <v>0</v>
      </c>
    </row>
    <row r="17513" spans="3:4" x14ac:dyDescent="0.35">
      <c r="C17513" s="3" t="s">
        <v>1997</v>
      </c>
      <c r="D17513" s="26">
        <v>0</v>
      </c>
    </row>
    <row r="17514" spans="3:4" x14ac:dyDescent="0.35">
      <c r="C17514" s="3" t="s">
        <v>1297</v>
      </c>
      <c r="D17514" s="26">
        <v>0</v>
      </c>
    </row>
    <row r="17515" spans="3:4" x14ac:dyDescent="0.35">
      <c r="C17515" s="3" t="s">
        <v>1999</v>
      </c>
      <c r="D17515" s="26">
        <v>0</v>
      </c>
    </row>
    <row r="17516" spans="3:4" x14ac:dyDescent="0.35">
      <c r="C17516" s="3" t="s">
        <v>1298</v>
      </c>
      <c r="D17516" s="26">
        <v>0</v>
      </c>
    </row>
    <row r="17517" spans="3:4" x14ac:dyDescent="0.35">
      <c r="C17517" s="3" t="s">
        <v>2001</v>
      </c>
      <c r="D17517" s="26">
        <v>0</v>
      </c>
    </row>
    <row r="17518" spans="3:4" x14ac:dyDescent="0.35">
      <c r="C17518" s="3" t="s">
        <v>1299</v>
      </c>
      <c r="D17518" s="26">
        <v>0</v>
      </c>
    </row>
    <row r="17519" spans="3:4" x14ac:dyDescent="0.35">
      <c r="C17519" s="3" t="s">
        <v>2003</v>
      </c>
      <c r="D17519" s="26">
        <v>0</v>
      </c>
    </row>
    <row r="17520" spans="3:4" x14ac:dyDescent="0.35">
      <c r="C17520" s="3" t="s">
        <v>1300</v>
      </c>
      <c r="D17520" s="26">
        <v>0</v>
      </c>
    </row>
    <row r="17521" spans="3:4" x14ac:dyDescent="0.35">
      <c r="C17521" s="3" t="s">
        <v>2005</v>
      </c>
      <c r="D17521" s="26">
        <v>0</v>
      </c>
    </row>
    <row r="17522" spans="3:4" x14ac:dyDescent="0.35">
      <c r="C17522" s="3" t="s">
        <v>1301</v>
      </c>
      <c r="D17522" s="26">
        <v>0</v>
      </c>
    </row>
    <row r="17523" spans="3:4" x14ac:dyDescent="0.35">
      <c r="C17523" s="3" t="s">
        <v>2007</v>
      </c>
      <c r="D17523" s="26">
        <v>0</v>
      </c>
    </row>
    <row r="17524" spans="3:4" x14ac:dyDescent="0.35">
      <c r="C17524" s="3" t="s">
        <v>1302</v>
      </c>
      <c r="D17524" s="26">
        <v>0</v>
      </c>
    </row>
    <row r="17525" spans="3:4" x14ac:dyDescent="0.35">
      <c r="C17525" s="3" t="s">
        <v>2009</v>
      </c>
      <c r="D17525" s="26">
        <v>0</v>
      </c>
    </row>
    <row r="17526" spans="3:4" x14ac:dyDescent="0.35">
      <c r="C17526" s="3" t="s">
        <v>1303</v>
      </c>
      <c r="D17526" s="26">
        <v>0</v>
      </c>
    </row>
    <row r="17527" spans="3:4" x14ac:dyDescent="0.35">
      <c r="C17527" s="3" t="s">
        <v>2011</v>
      </c>
      <c r="D17527" s="26">
        <v>0</v>
      </c>
    </row>
    <row r="17528" spans="3:4" x14ac:dyDescent="0.35">
      <c r="C17528" s="3" t="s">
        <v>1304</v>
      </c>
      <c r="D17528" s="26">
        <v>0</v>
      </c>
    </row>
    <row r="17529" spans="3:4" x14ac:dyDescent="0.35">
      <c r="C17529" s="3" t="s">
        <v>2013</v>
      </c>
      <c r="D17529" s="26">
        <v>0</v>
      </c>
    </row>
    <row r="17530" spans="3:4" x14ac:dyDescent="0.35">
      <c r="C17530" s="3" t="s">
        <v>1305</v>
      </c>
      <c r="D17530" s="26">
        <v>0</v>
      </c>
    </row>
    <row r="17531" spans="3:4" x14ac:dyDescent="0.35">
      <c r="C17531" s="3" t="s">
        <v>2015</v>
      </c>
      <c r="D17531" s="26">
        <v>0</v>
      </c>
    </row>
    <row r="17532" spans="3:4" x14ac:dyDescent="0.35">
      <c r="C17532" s="3" t="s">
        <v>1306</v>
      </c>
      <c r="D17532" s="26">
        <v>0</v>
      </c>
    </row>
    <row r="17533" spans="3:4" x14ac:dyDescent="0.35">
      <c r="C17533" s="3" t="s">
        <v>2017</v>
      </c>
      <c r="D17533" s="26">
        <v>0</v>
      </c>
    </row>
    <row r="17534" spans="3:4" x14ac:dyDescent="0.35">
      <c r="C17534" s="3" t="s">
        <v>1307</v>
      </c>
      <c r="D17534" s="26">
        <v>0</v>
      </c>
    </row>
    <row r="17535" spans="3:4" x14ac:dyDescent="0.35">
      <c r="C17535" s="3" t="s">
        <v>2019</v>
      </c>
      <c r="D17535" s="26">
        <v>0</v>
      </c>
    </row>
    <row r="17536" spans="3:4" x14ac:dyDescent="0.35">
      <c r="C17536" s="3" t="s">
        <v>1308</v>
      </c>
      <c r="D17536" s="26">
        <v>0</v>
      </c>
    </row>
    <row r="17537" spans="3:4" x14ac:dyDescent="0.35">
      <c r="C17537" s="3" t="s">
        <v>2021</v>
      </c>
      <c r="D17537" s="26">
        <v>0</v>
      </c>
    </row>
    <row r="17538" spans="3:4" x14ac:dyDescent="0.35">
      <c r="C17538" s="3" t="s">
        <v>1309</v>
      </c>
      <c r="D17538" s="26">
        <v>0</v>
      </c>
    </row>
    <row r="17539" spans="3:4" x14ac:dyDescent="0.35">
      <c r="C17539" s="3" t="s">
        <v>2023</v>
      </c>
      <c r="D17539" s="26">
        <v>0</v>
      </c>
    </row>
    <row r="17540" spans="3:4" x14ac:dyDescent="0.35">
      <c r="C17540" s="3" t="s">
        <v>1310</v>
      </c>
      <c r="D17540" s="26">
        <v>0</v>
      </c>
    </row>
    <row r="17541" spans="3:4" x14ac:dyDescent="0.35">
      <c r="C17541" s="3" t="s">
        <v>2025</v>
      </c>
      <c r="D17541" s="26">
        <v>0</v>
      </c>
    </row>
    <row r="17542" spans="3:4" x14ac:dyDescent="0.35">
      <c r="C17542" s="3" t="s">
        <v>1311</v>
      </c>
      <c r="D17542" s="26">
        <v>0</v>
      </c>
    </row>
    <row r="17543" spans="3:4" x14ac:dyDescent="0.35">
      <c r="C17543" s="3" t="s">
        <v>2027</v>
      </c>
      <c r="D17543" s="26">
        <v>0</v>
      </c>
    </row>
    <row r="17544" spans="3:4" x14ac:dyDescent="0.35">
      <c r="C17544" s="3" t="s">
        <v>1312</v>
      </c>
      <c r="D17544" s="26">
        <v>0</v>
      </c>
    </row>
    <row r="17545" spans="3:4" x14ac:dyDescent="0.35">
      <c r="C17545" s="3" t="s">
        <v>2029</v>
      </c>
      <c r="D17545" s="26">
        <v>0</v>
      </c>
    </row>
    <row r="17546" spans="3:4" x14ac:dyDescent="0.35">
      <c r="C17546" s="3" t="s">
        <v>1313</v>
      </c>
      <c r="D17546" s="26">
        <v>0</v>
      </c>
    </row>
    <row r="17547" spans="3:4" x14ac:dyDescent="0.35">
      <c r="C17547" s="3" t="s">
        <v>2031</v>
      </c>
      <c r="D17547" s="26">
        <v>0</v>
      </c>
    </row>
    <row r="17548" spans="3:4" x14ac:dyDescent="0.35">
      <c r="C17548" s="3" t="s">
        <v>1314</v>
      </c>
      <c r="D17548" s="26">
        <v>0</v>
      </c>
    </row>
    <row r="17549" spans="3:4" x14ac:dyDescent="0.35">
      <c r="C17549" s="3" t="s">
        <v>2033</v>
      </c>
      <c r="D17549" s="26">
        <v>0</v>
      </c>
    </row>
    <row r="17550" spans="3:4" x14ac:dyDescent="0.35">
      <c r="C17550" s="3" t="s">
        <v>1315</v>
      </c>
      <c r="D17550" s="26">
        <v>0</v>
      </c>
    </row>
    <row r="17551" spans="3:4" x14ac:dyDescent="0.35">
      <c r="C17551" s="3" t="s">
        <v>2035</v>
      </c>
      <c r="D17551" s="26">
        <v>0</v>
      </c>
    </row>
    <row r="17552" spans="3:4" x14ac:dyDescent="0.35">
      <c r="C17552" s="3" t="s">
        <v>1316</v>
      </c>
      <c r="D17552" s="26">
        <v>0</v>
      </c>
    </row>
    <row r="17553" spans="3:4" x14ac:dyDescent="0.35">
      <c r="C17553" s="3" t="s">
        <v>2037</v>
      </c>
      <c r="D17553" s="26">
        <v>0</v>
      </c>
    </row>
    <row r="17554" spans="3:4" x14ac:dyDescent="0.35">
      <c r="C17554" s="3" t="s">
        <v>1317</v>
      </c>
      <c r="D17554" s="26">
        <v>0</v>
      </c>
    </row>
    <row r="17555" spans="3:4" x14ac:dyDescent="0.35">
      <c r="C17555" s="3" t="s">
        <v>2039</v>
      </c>
      <c r="D17555" s="26">
        <v>0</v>
      </c>
    </row>
    <row r="17556" spans="3:4" x14ac:dyDescent="0.35">
      <c r="C17556" s="3" t="s">
        <v>1318</v>
      </c>
      <c r="D17556" s="26">
        <v>0</v>
      </c>
    </row>
    <row r="17557" spans="3:4" x14ac:dyDescent="0.35">
      <c r="C17557" s="3" t="s">
        <v>2041</v>
      </c>
      <c r="D17557" s="26">
        <v>0</v>
      </c>
    </row>
    <row r="17558" spans="3:4" x14ac:dyDescent="0.35">
      <c r="C17558" s="3" t="s">
        <v>1319</v>
      </c>
      <c r="D17558" s="26">
        <v>0</v>
      </c>
    </row>
    <row r="17559" spans="3:4" x14ac:dyDescent="0.35">
      <c r="C17559" s="3" t="s">
        <v>2043</v>
      </c>
      <c r="D17559" s="26">
        <v>0</v>
      </c>
    </row>
    <row r="17560" spans="3:4" x14ac:dyDescent="0.35">
      <c r="C17560" s="3" t="s">
        <v>1320</v>
      </c>
      <c r="D17560" s="26">
        <v>0</v>
      </c>
    </row>
    <row r="17561" spans="3:4" x14ac:dyDescent="0.35">
      <c r="C17561" s="3" t="s">
        <v>2045</v>
      </c>
      <c r="D17561" s="26">
        <v>0</v>
      </c>
    </row>
    <row r="17562" spans="3:4" x14ac:dyDescent="0.35">
      <c r="C17562" s="3" t="s">
        <v>1321</v>
      </c>
      <c r="D17562" s="26">
        <v>0</v>
      </c>
    </row>
    <row r="17563" spans="3:4" x14ac:dyDescent="0.35">
      <c r="C17563" s="3" t="s">
        <v>2047</v>
      </c>
      <c r="D17563" s="26">
        <v>0</v>
      </c>
    </row>
    <row r="17564" spans="3:4" x14ac:dyDescent="0.35">
      <c r="C17564" s="3" t="s">
        <v>1322</v>
      </c>
      <c r="D17564" s="26">
        <v>0</v>
      </c>
    </row>
    <row r="17565" spans="3:4" x14ac:dyDescent="0.35">
      <c r="C17565" s="3" t="s">
        <v>2049</v>
      </c>
      <c r="D17565" s="26">
        <v>0</v>
      </c>
    </row>
    <row r="17566" spans="3:4" x14ac:dyDescent="0.35">
      <c r="C17566" s="3" t="s">
        <v>1323</v>
      </c>
      <c r="D17566" s="26">
        <v>0</v>
      </c>
    </row>
    <row r="17567" spans="3:4" x14ac:dyDescent="0.35">
      <c r="C17567" s="3" t="s">
        <v>2051</v>
      </c>
      <c r="D17567" s="26">
        <v>0</v>
      </c>
    </row>
    <row r="17568" spans="3:4" x14ac:dyDescent="0.35">
      <c r="C17568" s="3" t="s">
        <v>1324</v>
      </c>
      <c r="D17568" s="26">
        <v>0</v>
      </c>
    </row>
    <row r="17569" spans="3:4" x14ac:dyDescent="0.35">
      <c r="C17569" s="3" t="s">
        <v>2053</v>
      </c>
      <c r="D17569" s="26">
        <v>0</v>
      </c>
    </row>
    <row r="17570" spans="3:4" x14ac:dyDescent="0.35">
      <c r="C17570" s="3" t="s">
        <v>1325</v>
      </c>
      <c r="D17570" s="26">
        <v>0</v>
      </c>
    </row>
    <row r="17571" spans="3:4" x14ac:dyDescent="0.35">
      <c r="C17571" s="3" t="s">
        <v>2055</v>
      </c>
      <c r="D17571" s="26">
        <v>0</v>
      </c>
    </row>
    <row r="17572" spans="3:4" x14ac:dyDescent="0.35">
      <c r="C17572" s="3" t="s">
        <v>1326</v>
      </c>
      <c r="D17572" s="26">
        <v>0</v>
      </c>
    </row>
    <row r="17573" spans="3:4" x14ac:dyDescent="0.35">
      <c r="C17573" s="3" t="s">
        <v>2057</v>
      </c>
      <c r="D17573" s="26">
        <v>0</v>
      </c>
    </row>
    <row r="17574" spans="3:4" x14ac:dyDescent="0.35">
      <c r="C17574" s="3" t="s">
        <v>1327</v>
      </c>
      <c r="D17574" s="26">
        <v>0</v>
      </c>
    </row>
    <row r="17575" spans="3:4" x14ac:dyDescent="0.35">
      <c r="C17575" s="3" t="s">
        <v>590</v>
      </c>
      <c r="D17575" s="26">
        <v>0</v>
      </c>
    </row>
    <row r="17576" spans="3:4" x14ac:dyDescent="0.35">
      <c r="C17576" s="3" t="s">
        <v>1328</v>
      </c>
      <c r="D17576" s="26">
        <v>0</v>
      </c>
    </row>
    <row r="17577" spans="3:4" x14ac:dyDescent="0.35">
      <c r="C17577" s="3" t="s">
        <v>2061</v>
      </c>
      <c r="D17577" s="26">
        <v>0</v>
      </c>
    </row>
    <row r="17578" spans="3:4" x14ac:dyDescent="0.35">
      <c r="C17578" s="3" t="s">
        <v>1329</v>
      </c>
      <c r="D17578" s="26">
        <v>0</v>
      </c>
    </row>
    <row r="17579" spans="3:4" x14ac:dyDescent="0.35">
      <c r="C17579" s="3" t="s">
        <v>2063</v>
      </c>
      <c r="D17579" s="26">
        <v>0</v>
      </c>
    </row>
    <row r="17580" spans="3:4" x14ac:dyDescent="0.35">
      <c r="C17580" s="3" t="s">
        <v>1330</v>
      </c>
      <c r="D17580" s="26">
        <v>0</v>
      </c>
    </row>
    <row r="17581" spans="3:4" x14ac:dyDescent="0.35">
      <c r="C17581" s="3" t="s">
        <v>2065</v>
      </c>
      <c r="D17581" s="26">
        <v>0</v>
      </c>
    </row>
    <row r="17582" spans="3:4" x14ac:dyDescent="0.35">
      <c r="C17582" s="3" t="s">
        <v>1331</v>
      </c>
      <c r="D17582" s="26">
        <v>0</v>
      </c>
    </row>
    <row r="17583" spans="3:4" x14ac:dyDescent="0.35">
      <c r="C17583" s="3" t="s">
        <v>2067</v>
      </c>
      <c r="D17583" s="26">
        <v>0</v>
      </c>
    </row>
    <row r="17584" spans="3:4" x14ac:dyDescent="0.35">
      <c r="C17584" s="3" t="s">
        <v>1332</v>
      </c>
      <c r="D17584" s="26">
        <v>0</v>
      </c>
    </row>
    <row r="17585" spans="3:4" x14ac:dyDescent="0.35">
      <c r="C17585" s="3" t="s">
        <v>2069</v>
      </c>
      <c r="D17585" s="26">
        <v>0</v>
      </c>
    </row>
    <row r="17586" spans="3:4" x14ac:dyDescent="0.35">
      <c r="C17586" s="3" t="s">
        <v>1333</v>
      </c>
      <c r="D17586" s="26">
        <v>0</v>
      </c>
    </row>
    <row r="17587" spans="3:4" x14ac:dyDescent="0.35">
      <c r="C17587" s="3" t="s">
        <v>2071</v>
      </c>
      <c r="D17587" s="26">
        <v>0</v>
      </c>
    </row>
    <row r="17588" spans="3:4" x14ac:dyDescent="0.35">
      <c r="C17588" s="3" t="s">
        <v>1334</v>
      </c>
      <c r="D17588" s="26">
        <v>0</v>
      </c>
    </row>
    <row r="17589" spans="3:4" x14ac:dyDescent="0.35">
      <c r="C17589" s="3" t="s">
        <v>2073</v>
      </c>
      <c r="D17589" s="26">
        <v>0</v>
      </c>
    </row>
    <row r="17590" spans="3:4" x14ac:dyDescent="0.35">
      <c r="C17590" s="3" t="s">
        <v>1335</v>
      </c>
      <c r="D17590" s="26">
        <v>0</v>
      </c>
    </row>
    <row r="17591" spans="3:4" x14ac:dyDescent="0.35">
      <c r="C17591" s="3" t="s">
        <v>2075</v>
      </c>
      <c r="D17591" s="26">
        <v>0</v>
      </c>
    </row>
    <row r="17592" spans="3:4" x14ac:dyDescent="0.35">
      <c r="C17592" s="3" t="s">
        <v>1336</v>
      </c>
      <c r="D17592" s="26">
        <v>0</v>
      </c>
    </row>
    <row r="17593" spans="3:4" x14ac:dyDescent="0.35">
      <c r="C17593" s="3" t="s">
        <v>2077</v>
      </c>
      <c r="D17593" s="26">
        <v>0</v>
      </c>
    </row>
    <row r="17594" spans="3:4" x14ac:dyDescent="0.35">
      <c r="C17594" s="3" t="s">
        <v>1337</v>
      </c>
      <c r="D17594" s="26">
        <v>0</v>
      </c>
    </row>
    <row r="17595" spans="3:4" x14ac:dyDescent="0.35">
      <c r="C17595" s="3" t="s">
        <v>2079</v>
      </c>
      <c r="D17595" s="26">
        <v>0</v>
      </c>
    </row>
    <row r="17596" spans="3:4" x14ac:dyDescent="0.35">
      <c r="C17596" s="3" t="s">
        <v>1338</v>
      </c>
      <c r="D17596" s="26">
        <v>0</v>
      </c>
    </row>
    <row r="17597" spans="3:4" x14ac:dyDescent="0.35">
      <c r="C17597" s="3" t="s">
        <v>2081</v>
      </c>
      <c r="D17597" s="26">
        <v>0</v>
      </c>
    </row>
    <row r="17598" spans="3:4" x14ac:dyDescent="0.35">
      <c r="C17598" s="3" t="s">
        <v>1339</v>
      </c>
      <c r="D17598" s="26">
        <v>0</v>
      </c>
    </row>
    <row r="17599" spans="3:4" x14ac:dyDescent="0.35">
      <c r="C17599" s="3" t="s">
        <v>2083</v>
      </c>
      <c r="D17599" s="26">
        <v>0</v>
      </c>
    </row>
    <row r="17600" spans="3:4" x14ac:dyDescent="0.35">
      <c r="C17600" s="3" t="s">
        <v>1340</v>
      </c>
      <c r="D17600" s="26">
        <v>0</v>
      </c>
    </row>
    <row r="17601" spans="3:4" x14ac:dyDescent="0.35">
      <c r="C17601" s="3" t="s">
        <v>2085</v>
      </c>
      <c r="D17601" s="26">
        <v>0</v>
      </c>
    </row>
    <row r="17602" spans="3:4" x14ac:dyDescent="0.35">
      <c r="C17602" s="3" t="s">
        <v>1341</v>
      </c>
      <c r="D17602" s="26">
        <v>0</v>
      </c>
    </row>
    <row r="17603" spans="3:4" x14ac:dyDescent="0.35">
      <c r="C17603" s="3" t="s">
        <v>2087</v>
      </c>
      <c r="D17603" s="26">
        <v>0</v>
      </c>
    </row>
    <row r="17604" spans="3:4" x14ac:dyDescent="0.35">
      <c r="C17604" s="3" t="s">
        <v>1342</v>
      </c>
      <c r="D17604" s="26">
        <v>0</v>
      </c>
    </row>
    <row r="17605" spans="3:4" x14ac:dyDescent="0.35">
      <c r="C17605" s="3" t="s">
        <v>2089</v>
      </c>
      <c r="D17605" s="26">
        <v>0</v>
      </c>
    </row>
    <row r="17606" spans="3:4" x14ac:dyDescent="0.35">
      <c r="C17606" s="3" t="s">
        <v>1343</v>
      </c>
      <c r="D17606" s="26">
        <v>0</v>
      </c>
    </row>
    <row r="17607" spans="3:4" x14ac:dyDescent="0.35">
      <c r="C17607" s="3" t="s">
        <v>2091</v>
      </c>
      <c r="D17607" s="26">
        <v>0</v>
      </c>
    </row>
    <row r="17608" spans="3:4" x14ac:dyDescent="0.35">
      <c r="C17608" s="3" t="s">
        <v>1344</v>
      </c>
      <c r="D17608" s="26">
        <v>0</v>
      </c>
    </row>
    <row r="17609" spans="3:4" x14ac:dyDescent="0.35">
      <c r="C17609" s="3" t="s">
        <v>2093</v>
      </c>
      <c r="D17609" s="26">
        <v>0</v>
      </c>
    </row>
    <row r="17610" spans="3:4" x14ac:dyDescent="0.35">
      <c r="C17610" s="3" t="s">
        <v>1345</v>
      </c>
      <c r="D17610" s="26">
        <v>0</v>
      </c>
    </row>
    <row r="17611" spans="3:4" x14ac:dyDescent="0.35">
      <c r="C17611" s="3" t="s">
        <v>2095</v>
      </c>
      <c r="D17611" s="26">
        <v>0</v>
      </c>
    </row>
    <row r="17612" spans="3:4" x14ac:dyDescent="0.35">
      <c r="C17612" s="3" t="s">
        <v>1346</v>
      </c>
      <c r="D17612" s="26">
        <v>0</v>
      </c>
    </row>
    <row r="17613" spans="3:4" x14ac:dyDescent="0.35">
      <c r="C17613" s="3" t="s">
        <v>2097</v>
      </c>
      <c r="D17613" s="26">
        <v>0</v>
      </c>
    </row>
    <row r="17614" spans="3:4" x14ac:dyDescent="0.35">
      <c r="C17614" s="3" t="s">
        <v>1347</v>
      </c>
      <c r="D17614" s="26">
        <v>0</v>
      </c>
    </row>
    <row r="17615" spans="3:4" x14ac:dyDescent="0.35">
      <c r="C17615" s="3" t="s">
        <v>2099</v>
      </c>
      <c r="D17615" s="26">
        <v>0</v>
      </c>
    </row>
    <row r="17616" spans="3:4" x14ac:dyDescent="0.35">
      <c r="C17616" s="3" t="s">
        <v>1348</v>
      </c>
      <c r="D17616" s="26">
        <v>0</v>
      </c>
    </row>
    <row r="17617" spans="3:4" x14ac:dyDescent="0.35">
      <c r="C17617" s="3" t="s">
        <v>2101</v>
      </c>
      <c r="D17617" s="26">
        <v>0</v>
      </c>
    </row>
    <row r="17618" spans="3:4" x14ac:dyDescent="0.35">
      <c r="C17618" s="3" t="s">
        <v>1349</v>
      </c>
      <c r="D17618" s="26">
        <v>0</v>
      </c>
    </row>
    <row r="17619" spans="3:4" x14ac:dyDescent="0.35">
      <c r="C17619" s="3" t="s">
        <v>2103</v>
      </c>
      <c r="D17619" s="26">
        <v>0</v>
      </c>
    </row>
    <row r="17620" spans="3:4" x14ac:dyDescent="0.35">
      <c r="C17620" s="3" t="s">
        <v>1350</v>
      </c>
      <c r="D17620" s="26">
        <v>0</v>
      </c>
    </row>
    <row r="17621" spans="3:4" x14ac:dyDescent="0.35">
      <c r="C17621" s="3" t="s">
        <v>2105</v>
      </c>
      <c r="D17621" s="26">
        <v>0</v>
      </c>
    </row>
    <row r="17622" spans="3:4" x14ac:dyDescent="0.35">
      <c r="C17622" s="3" t="s">
        <v>1351</v>
      </c>
      <c r="D17622" s="26">
        <v>0</v>
      </c>
    </row>
    <row r="17623" spans="3:4" x14ac:dyDescent="0.35">
      <c r="C17623" s="3" t="s">
        <v>2107</v>
      </c>
      <c r="D17623" s="26">
        <v>0</v>
      </c>
    </row>
    <row r="17624" spans="3:4" x14ac:dyDescent="0.35">
      <c r="C17624" s="3" t="s">
        <v>1352</v>
      </c>
      <c r="D17624" s="26">
        <v>0</v>
      </c>
    </row>
    <row r="17625" spans="3:4" x14ac:dyDescent="0.35">
      <c r="C17625" s="3" t="s">
        <v>2109</v>
      </c>
      <c r="D17625" s="26">
        <v>0</v>
      </c>
    </row>
    <row r="17626" spans="3:4" x14ac:dyDescent="0.35">
      <c r="C17626" s="3" t="s">
        <v>1353</v>
      </c>
      <c r="D17626" s="26">
        <v>0</v>
      </c>
    </row>
    <row r="17627" spans="3:4" x14ac:dyDescent="0.35">
      <c r="C17627" s="3" t="s">
        <v>2111</v>
      </c>
      <c r="D17627" s="26">
        <v>0</v>
      </c>
    </row>
    <row r="17628" spans="3:4" x14ac:dyDescent="0.35">
      <c r="C17628" s="3" t="s">
        <v>1354</v>
      </c>
      <c r="D17628" s="26">
        <v>0</v>
      </c>
    </row>
    <row r="17629" spans="3:4" x14ac:dyDescent="0.35">
      <c r="C17629" s="3" t="s">
        <v>2113</v>
      </c>
      <c r="D17629" s="26">
        <v>0</v>
      </c>
    </row>
    <row r="17630" spans="3:4" x14ac:dyDescent="0.35">
      <c r="C17630" s="3" t="s">
        <v>1355</v>
      </c>
      <c r="D17630" s="26">
        <v>0</v>
      </c>
    </row>
    <row r="17631" spans="3:4" x14ac:dyDescent="0.35">
      <c r="C17631" s="3" t="s">
        <v>2115</v>
      </c>
      <c r="D17631" s="26">
        <v>0</v>
      </c>
    </row>
    <row r="17632" spans="3:4" x14ac:dyDescent="0.35">
      <c r="C17632" s="3" t="s">
        <v>1356</v>
      </c>
      <c r="D17632" s="26">
        <v>0</v>
      </c>
    </row>
    <row r="17633" spans="3:4" x14ac:dyDescent="0.35">
      <c r="C17633" s="3" t="s">
        <v>2117</v>
      </c>
      <c r="D17633" s="26">
        <v>0</v>
      </c>
    </row>
    <row r="17634" spans="3:4" x14ac:dyDescent="0.35">
      <c r="C17634" s="3" t="s">
        <v>1357</v>
      </c>
      <c r="D17634" s="26">
        <v>0</v>
      </c>
    </row>
    <row r="17635" spans="3:4" x14ac:dyDescent="0.35">
      <c r="C17635" s="3" t="s">
        <v>2119</v>
      </c>
      <c r="D17635" s="26">
        <v>0</v>
      </c>
    </row>
    <row r="17636" spans="3:4" x14ac:dyDescent="0.35">
      <c r="C17636" s="3" t="s">
        <v>1358</v>
      </c>
      <c r="D17636" s="26">
        <v>0</v>
      </c>
    </row>
    <row r="17637" spans="3:4" x14ac:dyDescent="0.35">
      <c r="C17637" s="3" t="s">
        <v>2121</v>
      </c>
      <c r="D17637" s="26">
        <v>0</v>
      </c>
    </row>
    <row r="17638" spans="3:4" x14ac:dyDescent="0.35">
      <c r="C17638" s="3" t="s">
        <v>1359</v>
      </c>
      <c r="D17638" s="26">
        <v>0</v>
      </c>
    </row>
    <row r="17639" spans="3:4" x14ac:dyDescent="0.35">
      <c r="C17639" s="3" t="s">
        <v>2123</v>
      </c>
      <c r="D17639" s="26">
        <v>0</v>
      </c>
    </row>
    <row r="17640" spans="3:4" x14ac:dyDescent="0.35">
      <c r="C17640" s="3" t="s">
        <v>1360</v>
      </c>
      <c r="D17640" s="26">
        <v>0</v>
      </c>
    </row>
    <row r="17641" spans="3:4" x14ac:dyDescent="0.35">
      <c r="C17641" s="3" t="s">
        <v>2125</v>
      </c>
      <c r="D17641" s="26">
        <v>0</v>
      </c>
    </row>
    <row r="17642" spans="3:4" x14ac:dyDescent="0.35">
      <c r="C17642" s="3" t="s">
        <v>1361</v>
      </c>
      <c r="D17642" s="26">
        <v>0</v>
      </c>
    </row>
    <row r="17643" spans="3:4" x14ac:dyDescent="0.35">
      <c r="C17643" s="3" t="s">
        <v>2127</v>
      </c>
      <c r="D17643" s="26">
        <v>0</v>
      </c>
    </row>
    <row r="17644" spans="3:4" x14ac:dyDescent="0.35">
      <c r="C17644" s="3" t="s">
        <v>1362</v>
      </c>
      <c r="D17644" s="26">
        <v>0</v>
      </c>
    </row>
    <row r="17645" spans="3:4" x14ac:dyDescent="0.35">
      <c r="C17645" s="3" t="s">
        <v>2129</v>
      </c>
      <c r="D17645" s="26">
        <v>0</v>
      </c>
    </row>
    <row r="17646" spans="3:4" x14ac:dyDescent="0.35">
      <c r="C17646" s="3" t="s">
        <v>1363</v>
      </c>
      <c r="D17646" s="26">
        <v>0</v>
      </c>
    </row>
    <row r="17647" spans="3:4" x14ac:dyDescent="0.35">
      <c r="C17647" s="3" t="s">
        <v>2131</v>
      </c>
      <c r="D17647" s="26">
        <v>0</v>
      </c>
    </row>
    <row r="17648" spans="3:4" x14ac:dyDescent="0.35">
      <c r="C17648" s="3" t="s">
        <v>1364</v>
      </c>
      <c r="D17648" s="26">
        <v>0</v>
      </c>
    </row>
    <row r="17649" spans="3:4" x14ac:dyDescent="0.35">
      <c r="C17649" s="3" t="s">
        <v>2133</v>
      </c>
      <c r="D17649" s="26">
        <v>0</v>
      </c>
    </row>
    <row r="17650" spans="3:4" x14ac:dyDescent="0.35">
      <c r="C17650" s="3" t="s">
        <v>1365</v>
      </c>
      <c r="D17650" s="26">
        <v>0</v>
      </c>
    </row>
    <row r="17651" spans="3:4" x14ac:dyDescent="0.35">
      <c r="C17651" s="3" t="s">
        <v>2135</v>
      </c>
      <c r="D17651" s="26">
        <v>0</v>
      </c>
    </row>
    <row r="17652" spans="3:4" x14ac:dyDescent="0.35">
      <c r="C17652" s="3" t="s">
        <v>1366</v>
      </c>
      <c r="D17652" s="26">
        <v>0</v>
      </c>
    </row>
    <row r="17653" spans="3:4" x14ac:dyDescent="0.35">
      <c r="C17653" s="3" t="s">
        <v>2137</v>
      </c>
      <c r="D17653" s="26">
        <v>0</v>
      </c>
    </row>
    <row r="17654" spans="3:4" x14ac:dyDescent="0.35">
      <c r="C17654" s="3" t="s">
        <v>1367</v>
      </c>
      <c r="D17654" s="26">
        <v>0</v>
      </c>
    </row>
    <row r="17655" spans="3:4" x14ac:dyDescent="0.35">
      <c r="C17655" s="3" t="s">
        <v>2139</v>
      </c>
      <c r="D17655" s="26">
        <v>0</v>
      </c>
    </row>
    <row r="17656" spans="3:4" x14ac:dyDescent="0.35">
      <c r="C17656" s="3" t="s">
        <v>1368</v>
      </c>
      <c r="D17656" s="26">
        <v>0</v>
      </c>
    </row>
    <row r="17657" spans="3:4" x14ac:dyDescent="0.35">
      <c r="C17657" s="3" t="s">
        <v>2141</v>
      </c>
      <c r="D17657" s="26">
        <v>0</v>
      </c>
    </row>
    <row r="17658" spans="3:4" x14ac:dyDescent="0.35">
      <c r="C17658" s="3" t="s">
        <v>1369</v>
      </c>
      <c r="D17658" s="26">
        <v>0</v>
      </c>
    </row>
    <row r="17659" spans="3:4" x14ac:dyDescent="0.35">
      <c r="C17659" s="3" t="s">
        <v>2143</v>
      </c>
      <c r="D17659" s="26">
        <v>0</v>
      </c>
    </row>
    <row r="17660" spans="3:4" x14ac:dyDescent="0.35">
      <c r="C17660" s="3" t="s">
        <v>1370</v>
      </c>
      <c r="D17660" s="26">
        <v>0</v>
      </c>
    </row>
    <row r="17661" spans="3:4" x14ac:dyDescent="0.35">
      <c r="C17661" s="3" t="s">
        <v>2145</v>
      </c>
      <c r="D17661" s="26">
        <v>0</v>
      </c>
    </row>
    <row r="17662" spans="3:4" x14ac:dyDescent="0.35">
      <c r="C17662" s="3" t="s">
        <v>1371</v>
      </c>
      <c r="D17662" s="26">
        <v>0</v>
      </c>
    </row>
    <row r="17663" spans="3:4" x14ac:dyDescent="0.35">
      <c r="C17663" s="3" t="s">
        <v>2147</v>
      </c>
      <c r="D17663" s="26">
        <v>0</v>
      </c>
    </row>
    <row r="17664" spans="3:4" x14ac:dyDescent="0.35">
      <c r="C17664" s="3" t="s">
        <v>1372</v>
      </c>
      <c r="D17664" s="26">
        <v>0</v>
      </c>
    </row>
    <row r="17665" spans="3:4" x14ac:dyDescent="0.35">
      <c r="C17665" s="3" t="s">
        <v>2149</v>
      </c>
      <c r="D17665" s="26">
        <v>0</v>
      </c>
    </row>
    <row r="17666" spans="3:4" x14ac:dyDescent="0.35">
      <c r="C17666" s="3" t="s">
        <v>1373</v>
      </c>
      <c r="D17666" s="26">
        <v>0</v>
      </c>
    </row>
    <row r="17667" spans="3:4" x14ac:dyDescent="0.35">
      <c r="C17667" s="3" t="s">
        <v>2151</v>
      </c>
      <c r="D17667" s="26">
        <v>0</v>
      </c>
    </row>
    <row r="17668" spans="3:4" x14ac:dyDescent="0.35">
      <c r="C17668" s="3" t="s">
        <v>1374</v>
      </c>
      <c r="D17668" s="26">
        <v>0</v>
      </c>
    </row>
    <row r="17669" spans="3:4" x14ac:dyDescent="0.35">
      <c r="C17669" s="3" t="s">
        <v>2153</v>
      </c>
      <c r="D17669" s="26">
        <v>0</v>
      </c>
    </row>
    <row r="17670" spans="3:4" x14ac:dyDescent="0.35">
      <c r="C17670" s="3" t="s">
        <v>1375</v>
      </c>
      <c r="D17670" s="26">
        <v>0</v>
      </c>
    </row>
    <row r="17671" spans="3:4" x14ac:dyDescent="0.35">
      <c r="C17671" s="3" t="s">
        <v>2155</v>
      </c>
      <c r="D17671" s="26">
        <v>0</v>
      </c>
    </row>
    <row r="17672" spans="3:4" x14ac:dyDescent="0.35">
      <c r="C17672" s="3" t="s">
        <v>1376</v>
      </c>
      <c r="D17672" s="26">
        <v>0</v>
      </c>
    </row>
    <row r="17673" spans="3:4" x14ac:dyDescent="0.35">
      <c r="C17673" s="3" t="s">
        <v>2157</v>
      </c>
      <c r="D17673" s="26">
        <v>0</v>
      </c>
    </row>
    <row r="17674" spans="3:4" x14ac:dyDescent="0.35">
      <c r="C17674" s="3" t="s">
        <v>1377</v>
      </c>
      <c r="D17674" s="26">
        <v>0</v>
      </c>
    </row>
    <row r="17675" spans="3:4" x14ac:dyDescent="0.35">
      <c r="C17675" s="3" t="s">
        <v>2159</v>
      </c>
      <c r="D17675" s="26">
        <v>0</v>
      </c>
    </row>
    <row r="17676" spans="3:4" x14ac:dyDescent="0.35">
      <c r="C17676" s="3" t="s">
        <v>1378</v>
      </c>
      <c r="D17676" s="26">
        <v>0</v>
      </c>
    </row>
    <row r="17677" spans="3:4" x14ac:dyDescent="0.35">
      <c r="C17677" s="3" t="s">
        <v>2161</v>
      </c>
      <c r="D17677" s="26">
        <v>0</v>
      </c>
    </row>
    <row r="17678" spans="3:4" x14ac:dyDescent="0.35">
      <c r="C17678" s="3" t="s">
        <v>1379</v>
      </c>
      <c r="D17678" s="26">
        <v>0</v>
      </c>
    </row>
    <row r="17679" spans="3:4" x14ac:dyDescent="0.35">
      <c r="C17679" s="3" t="s">
        <v>2163</v>
      </c>
      <c r="D17679" s="26">
        <v>0</v>
      </c>
    </row>
    <row r="17680" spans="3:4" x14ac:dyDescent="0.35">
      <c r="C17680" s="3" t="s">
        <v>1380</v>
      </c>
      <c r="D17680" s="26">
        <v>0</v>
      </c>
    </row>
    <row r="17681" spans="3:4" x14ac:dyDescent="0.35">
      <c r="C17681" s="3" t="s">
        <v>2165</v>
      </c>
      <c r="D17681" s="26">
        <v>0</v>
      </c>
    </row>
    <row r="17682" spans="3:4" x14ac:dyDescent="0.35">
      <c r="C17682" s="3" t="s">
        <v>1381</v>
      </c>
      <c r="D17682" s="26">
        <v>0</v>
      </c>
    </row>
    <row r="17683" spans="3:4" x14ac:dyDescent="0.35">
      <c r="C17683" s="3" t="s">
        <v>2167</v>
      </c>
      <c r="D17683" s="26">
        <v>0</v>
      </c>
    </row>
    <row r="17684" spans="3:4" x14ac:dyDescent="0.35">
      <c r="C17684" s="3" t="s">
        <v>1382</v>
      </c>
      <c r="D17684" s="26">
        <v>0</v>
      </c>
    </row>
    <row r="17685" spans="3:4" x14ac:dyDescent="0.35">
      <c r="C17685" s="3" t="s">
        <v>2169</v>
      </c>
      <c r="D17685" s="26">
        <v>0</v>
      </c>
    </row>
    <row r="17686" spans="3:4" x14ac:dyDescent="0.35">
      <c r="C17686" s="3" t="s">
        <v>1383</v>
      </c>
      <c r="D17686" s="26">
        <v>0</v>
      </c>
    </row>
    <row r="17687" spans="3:4" x14ac:dyDescent="0.35">
      <c r="C17687" s="3" t="s">
        <v>2171</v>
      </c>
      <c r="D17687" s="26">
        <v>0</v>
      </c>
    </row>
    <row r="17688" spans="3:4" x14ac:dyDescent="0.35">
      <c r="C17688" s="3" t="s">
        <v>1384</v>
      </c>
      <c r="D17688" s="26">
        <v>0</v>
      </c>
    </row>
    <row r="17689" spans="3:4" x14ac:dyDescent="0.35">
      <c r="C17689" s="3" t="s">
        <v>2173</v>
      </c>
      <c r="D17689" s="26">
        <v>0</v>
      </c>
    </row>
    <row r="17690" spans="3:4" x14ac:dyDescent="0.35">
      <c r="C17690" s="3" t="s">
        <v>1385</v>
      </c>
      <c r="D17690" s="26">
        <v>0</v>
      </c>
    </row>
    <row r="17691" spans="3:4" x14ac:dyDescent="0.35">
      <c r="C17691" s="3" t="s">
        <v>2175</v>
      </c>
      <c r="D17691" s="26">
        <v>0</v>
      </c>
    </row>
    <row r="17692" spans="3:4" x14ac:dyDescent="0.35">
      <c r="C17692" s="3" t="s">
        <v>1386</v>
      </c>
      <c r="D17692" s="26">
        <v>0</v>
      </c>
    </row>
    <row r="17693" spans="3:4" x14ac:dyDescent="0.35">
      <c r="C17693" s="3" t="s">
        <v>2177</v>
      </c>
      <c r="D17693" s="26">
        <v>0</v>
      </c>
    </row>
    <row r="17694" spans="3:4" x14ac:dyDescent="0.35">
      <c r="C17694" s="3" t="s">
        <v>1387</v>
      </c>
      <c r="D17694" s="26">
        <v>0</v>
      </c>
    </row>
    <row r="17695" spans="3:4" x14ac:dyDescent="0.35">
      <c r="C17695" s="3" t="s">
        <v>2179</v>
      </c>
      <c r="D17695" s="26">
        <v>0</v>
      </c>
    </row>
    <row r="17696" spans="3:4" x14ac:dyDescent="0.35">
      <c r="C17696" s="3" t="s">
        <v>1388</v>
      </c>
      <c r="D17696" s="26">
        <v>0</v>
      </c>
    </row>
    <row r="17697" spans="3:4" x14ac:dyDescent="0.35">
      <c r="C17697" s="3" t="s">
        <v>2181</v>
      </c>
      <c r="D17697" s="26">
        <v>0</v>
      </c>
    </row>
    <row r="17698" spans="3:4" x14ac:dyDescent="0.35">
      <c r="C17698" s="3" t="s">
        <v>1389</v>
      </c>
      <c r="D17698" s="26">
        <v>0</v>
      </c>
    </row>
    <row r="17699" spans="3:4" x14ac:dyDescent="0.35">
      <c r="C17699" s="3" t="s">
        <v>2183</v>
      </c>
      <c r="D17699" s="26">
        <v>0</v>
      </c>
    </row>
    <row r="17700" spans="3:4" x14ac:dyDescent="0.35">
      <c r="C17700" s="3" t="s">
        <v>1390</v>
      </c>
      <c r="D17700" s="26">
        <v>0</v>
      </c>
    </row>
    <row r="17701" spans="3:4" x14ac:dyDescent="0.35">
      <c r="C17701" s="3" t="s">
        <v>2185</v>
      </c>
      <c r="D17701" s="26">
        <v>0</v>
      </c>
    </row>
    <row r="17702" spans="3:4" x14ac:dyDescent="0.35">
      <c r="C17702" s="3" t="s">
        <v>1391</v>
      </c>
      <c r="D17702" s="26">
        <v>0</v>
      </c>
    </row>
    <row r="17703" spans="3:4" x14ac:dyDescent="0.35">
      <c r="C17703" s="3" t="s">
        <v>2187</v>
      </c>
      <c r="D17703" s="26">
        <v>0</v>
      </c>
    </row>
    <row r="17704" spans="3:4" x14ac:dyDescent="0.35">
      <c r="C17704" s="3" t="s">
        <v>1392</v>
      </c>
      <c r="D17704" s="26">
        <v>0</v>
      </c>
    </row>
    <row r="17705" spans="3:4" x14ac:dyDescent="0.35">
      <c r="C17705" s="3" t="s">
        <v>2189</v>
      </c>
      <c r="D17705" s="26">
        <v>0</v>
      </c>
    </row>
    <row r="17706" spans="3:4" x14ac:dyDescent="0.35">
      <c r="C17706" s="3" t="s">
        <v>1393</v>
      </c>
      <c r="D17706" s="26">
        <v>0</v>
      </c>
    </row>
    <row r="17707" spans="3:4" x14ac:dyDescent="0.35">
      <c r="C17707" s="3" t="s">
        <v>2191</v>
      </c>
      <c r="D17707" s="26">
        <v>0</v>
      </c>
    </row>
    <row r="17708" spans="3:4" x14ac:dyDescent="0.35">
      <c r="C17708" s="3" t="s">
        <v>1394</v>
      </c>
      <c r="D17708" s="26">
        <v>0</v>
      </c>
    </row>
    <row r="17709" spans="3:4" x14ac:dyDescent="0.35">
      <c r="C17709" s="3" t="s">
        <v>2193</v>
      </c>
      <c r="D17709" s="26">
        <v>0</v>
      </c>
    </row>
    <row r="17710" spans="3:4" x14ac:dyDescent="0.35">
      <c r="C17710" s="3" t="s">
        <v>1395</v>
      </c>
      <c r="D17710" s="26">
        <v>0</v>
      </c>
    </row>
    <row r="17711" spans="3:4" x14ac:dyDescent="0.35">
      <c r="C17711" s="3" t="s">
        <v>2195</v>
      </c>
      <c r="D17711" s="26">
        <v>0</v>
      </c>
    </row>
    <row r="17712" spans="3:4" x14ac:dyDescent="0.35">
      <c r="C17712" s="3" t="s">
        <v>1396</v>
      </c>
      <c r="D17712" s="26">
        <v>0</v>
      </c>
    </row>
    <row r="17713" spans="3:4" x14ac:dyDescent="0.35">
      <c r="C17713" s="3" t="s">
        <v>2197</v>
      </c>
      <c r="D17713" s="26">
        <v>0</v>
      </c>
    </row>
    <row r="17714" spans="3:4" x14ac:dyDescent="0.35">
      <c r="C17714" s="3" t="s">
        <v>1397</v>
      </c>
      <c r="D17714" s="26">
        <v>0</v>
      </c>
    </row>
    <row r="17715" spans="3:4" x14ac:dyDescent="0.35">
      <c r="C17715" s="3" t="s">
        <v>2199</v>
      </c>
      <c r="D17715" s="26">
        <v>0</v>
      </c>
    </row>
    <row r="17716" spans="3:4" x14ac:dyDescent="0.35">
      <c r="C17716" s="3" t="s">
        <v>1398</v>
      </c>
      <c r="D17716" s="26">
        <v>0</v>
      </c>
    </row>
    <row r="17717" spans="3:4" x14ac:dyDescent="0.35">
      <c r="C17717" s="3" t="s">
        <v>2201</v>
      </c>
      <c r="D17717" s="26">
        <v>0</v>
      </c>
    </row>
    <row r="17718" spans="3:4" x14ac:dyDescent="0.35">
      <c r="C17718" s="3" t="s">
        <v>1399</v>
      </c>
      <c r="D17718" s="26">
        <v>0</v>
      </c>
    </row>
    <row r="17719" spans="3:4" x14ac:dyDescent="0.35">
      <c r="C17719" s="3" t="s">
        <v>2203</v>
      </c>
      <c r="D17719" s="26">
        <v>0</v>
      </c>
    </row>
    <row r="17720" spans="3:4" x14ac:dyDescent="0.35">
      <c r="C17720" s="3" t="s">
        <v>1400</v>
      </c>
      <c r="D17720" s="26">
        <v>0</v>
      </c>
    </row>
    <row r="17721" spans="3:4" x14ac:dyDescent="0.35">
      <c r="C17721" s="3" t="s">
        <v>2205</v>
      </c>
      <c r="D17721" s="26">
        <v>0</v>
      </c>
    </row>
    <row r="17722" spans="3:4" x14ac:dyDescent="0.35">
      <c r="C17722" s="3" t="s">
        <v>1401</v>
      </c>
      <c r="D17722" s="26">
        <v>0</v>
      </c>
    </row>
    <row r="17723" spans="3:4" x14ac:dyDescent="0.35">
      <c r="C17723" s="3" t="s">
        <v>2207</v>
      </c>
      <c r="D17723" s="26">
        <v>0</v>
      </c>
    </row>
    <row r="17724" spans="3:4" x14ac:dyDescent="0.35">
      <c r="C17724" s="3" t="s">
        <v>1402</v>
      </c>
      <c r="D17724" s="26">
        <v>0</v>
      </c>
    </row>
    <row r="17725" spans="3:4" x14ac:dyDescent="0.35">
      <c r="C17725" s="3" t="s">
        <v>2209</v>
      </c>
      <c r="D17725" s="26">
        <v>0</v>
      </c>
    </row>
    <row r="17726" spans="3:4" x14ac:dyDescent="0.35">
      <c r="C17726" s="3" t="s">
        <v>1403</v>
      </c>
      <c r="D17726" s="26">
        <v>0</v>
      </c>
    </row>
    <row r="17727" spans="3:4" x14ac:dyDescent="0.35">
      <c r="C17727" s="3" t="s">
        <v>2211</v>
      </c>
      <c r="D17727" s="26">
        <v>0</v>
      </c>
    </row>
    <row r="17728" spans="3:4" x14ac:dyDescent="0.35">
      <c r="C17728" s="3" t="s">
        <v>1404</v>
      </c>
      <c r="D17728" s="26">
        <v>0</v>
      </c>
    </row>
    <row r="17729" spans="3:4" x14ac:dyDescent="0.35">
      <c r="C17729" s="3" t="s">
        <v>2213</v>
      </c>
      <c r="D17729" s="26">
        <v>0</v>
      </c>
    </row>
    <row r="17730" spans="3:4" x14ac:dyDescent="0.35">
      <c r="C17730" s="3" t="s">
        <v>1405</v>
      </c>
      <c r="D17730" s="26">
        <v>0</v>
      </c>
    </row>
    <row r="17731" spans="3:4" x14ac:dyDescent="0.35">
      <c r="C17731" s="3" t="s">
        <v>2215</v>
      </c>
      <c r="D17731" s="26">
        <v>0</v>
      </c>
    </row>
    <row r="17732" spans="3:4" x14ac:dyDescent="0.35">
      <c r="C17732" s="3" t="s">
        <v>1406</v>
      </c>
      <c r="D17732" s="26">
        <v>0</v>
      </c>
    </row>
    <row r="17733" spans="3:4" x14ac:dyDescent="0.35">
      <c r="C17733" s="3" t="s">
        <v>2217</v>
      </c>
      <c r="D17733" s="26">
        <v>0</v>
      </c>
    </row>
    <row r="17734" spans="3:4" x14ac:dyDescent="0.35">
      <c r="C17734" s="3" t="s">
        <v>589</v>
      </c>
      <c r="D17734" s="26">
        <v>0</v>
      </c>
    </row>
    <row r="17735" spans="3:4" x14ac:dyDescent="0.35">
      <c r="C17735" s="3" t="s">
        <v>599</v>
      </c>
      <c r="D17735" s="26">
        <v>0</v>
      </c>
    </row>
    <row r="17736" spans="3:4" x14ac:dyDescent="0.35">
      <c r="C17736" s="3" t="s">
        <v>2219</v>
      </c>
      <c r="D17736" s="26">
        <v>0</v>
      </c>
    </row>
    <row r="17737" spans="3:4" x14ac:dyDescent="0.35">
      <c r="C17737" s="3" t="s">
        <v>1408</v>
      </c>
      <c r="D17737" s="26">
        <v>0</v>
      </c>
    </row>
    <row r="17738" spans="3:4" x14ac:dyDescent="0.35">
      <c r="C17738" s="3" t="s">
        <v>2222</v>
      </c>
      <c r="D17738" s="26">
        <v>0</v>
      </c>
    </row>
    <row r="17739" spans="3:4" x14ac:dyDescent="0.35">
      <c r="C17739" s="3" t="s">
        <v>1409</v>
      </c>
      <c r="D17739" s="26">
        <v>0</v>
      </c>
    </row>
    <row r="17740" spans="3:4" x14ac:dyDescent="0.35">
      <c r="C17740" s="3" t="s">
        <v>2224</v>
      </c>
      <c r="D17740" s="26">
        <v>0</v>
      </c>
    </row>
    <row r="17741" spans="3:4" x14ac:dyDescent="0.35">
      <c r="C17741" s="3" t="s">
        <v>1410</v>
      </c>
      <c r="D17741" s="26">
        <v>0</v>
      </c>
    </row>
    <row r="17742" spans="3:4" x14ac:dyDescent="0.35">
      <c r="C17742" s="3" t="s">
        <v>2226</v>
      </c>
      <c r="D17742" s="26">
        <v>0</v>
      </c>
    </row>
    <row r="17743" spans="3:4" x14ac:dyDescent="0.35">
      <c r="C17743" s="3" t="s">
        <v>1411</v>
      </c>
      <c r="D17743" s="26">
        <v>0</v>
      </c>
    </row>
    <row r="17744" spans="3:4" x14ac:dyDescent="0.35">
      <c r="C17744" s="3" t="s">
        <v>2228</v>
      </c>
      <c r="D17744" s="26">
        <v>0</v>
      </c>
    </row>
    <row r="17745" spans="3:4" x14ac:dyDescent="0.35">
      <c r="C17745" s="3" t="s">
        <v>1412</v>
      </c>
      <c r="D17745" s="26">
        <v>0</v>
      </c>
    </row>
    <row r="17746" spans="3:4" x14ac:dyDescent="0.35">
      <c r="C17746" s="3" t="s">
        <v>2230</v>
      </c>
      <c r="D17746" s="26">
        <v>0</v>
      </c>
    </row>
    <row r="17747" spans="3:4" x14ac:dyDescent="0.35">
      <c r="C17747" s="3" t="s">
        <v>1413</v>
      </c>
      <c r="D17747" s="26">
        <v>0</v>
      </c>
    </row>
    <row r="17748" spans="3:4" x14ac:dyDescent="0.35">
      <c r="C17748" s="3" t="s">
        <v>2232</v>
      </c>
      <c r="D17748" s="26">
        <v>0</v>
      </c>
    </row>
    <row r="17749" spans="3:4" x14ac:dyDescent="0.35">
      <c r="C17749" s="3" t="s">
        <v>1414</v>
      </c>
      <c r="D17749" s="26">
        <v>0</v>
      </c>
    </row>
    <row r="17750" spans="3:4" x14ac:dyDescent="0.35">
      <c r="C17750" s="3" t="s">
        <v>2234</v>
      </c>
      <c r="D17750" s="26">
        <v>0</v>
      </c>
    </row>
    <row r="17751" spans="3:4" x14ac:dyDescent="0.35">
      <c r="C17751" s="3" t="s">
        <v>1415</v>
      </c>
      <c r="D17751" s="26">
        <v>0</v>
      </c>
    </row>
    <row r="17752" spans="3:4" x14ac:dyDescent="0.35">
      <c r="C17752" s="3" t="s">
        <v>2236</v>
      </c>
      <c r="D17752" s="26">
        <v>0</v>
      </c>
    </row>
    <row r="17753" spans="3:4" x14ac:dyDescent="0.35">
      <c r="C17753" s="3" t="s">
        <v>1416</v>
      </c>
      <c r="D17753" s="26">
        <v>0</v>
      </c>
    </row>
    <row r="17754" spans="3:4" x14ac:dyDescent="0.35">
      <c r="C17754" s="3" t="s">
        <v>2238</v>
      </c>
      <c r="D17754" s="26">
        <v>0</v>
      </c>
    </row>
    <row r="17755" spans="3:4" x14ac:dyDescent="0.35">
      <c r="C17755" s="3" t="s">
        <v>1417</v>
      </c>
      <c r="D17755" s="26">
        <v>0</v>
      </c>
    </row>
    <row r="17756" spans="3:4" x14ac:dyDescent="0.35">
      <c r="C17756" s="3" t="s">
        <v>2240</v>
      </c>
      <c r="D17756" s="26">
        <v>0</v>
      </c>
    </row>
    <row r="17757" spans="3:4" x14ac:dyDescent="0.35">
      <c r="C17757" s="3" t="s">
        <v>1418</v>
      </c>
      <c r="D17757" s="26">
        <v>0</v>
      </c>
    </row>
    <row r="17758" spans="3:4" x14ac:dyDescent="0.35">
      <c r="C17758" s="3" t="s">
        <v>2242</v>
      </c>
      <c r="D17758" s="26">
        <v>0</v>
      </c>
    </row>
    <row r="17759" spans="3:4" x14ac:dyDescent="0.35">
      <c r="C17759" s="3" t="s">
        <v>1419</v>
      </c>
      <c r="D17759" s="26">
        <v>0</v>
      </c>
    </row>
    <row r="17760" spans="3:4" x14ac:dyDescent="0.35">
      <c r="C17760" s="3" t="s">
        <v>2244</v>
      </c>
      <c r="D17760" s="26">
        <v>0</v>
      </c>
    </row>
    <row r="17761" spans="3:4" x14ac:dyDescent="0.35">
      <c r="C17761" s="3" t="s">
        <v>1420</v>
      </c>
      <c r="D17761" s="26">
        <v>0</v>
      </c>
    </row>
    <row r="17762" spans="3:4" x14ac:dyDescent="0.35">
      <c r="C17762" s="3" t="s">
        <v>2246</v>
      </c>
      <c r="D17762" s="26">
        <v>0</v>
      </c>
    </row>
    <row r="17763" spans="3:4" x14ac:dyDescent="0.35">
      <c r="C17763" s="3" t="s">
        <v>1421</v>
      </c>
      <c r="D17763" s="26">
        <v>0</v>
      </c>
    </row>
    <row r="17764" spans="3:4" x14ac:dyDescent="0.35">
      <c r="C17764" s="3" t="s">
        <v>2248</v>
      </c>
      <c r="D17764" s="26">
        <v>0</v>
      </c>
    </row>
    <row r="17765" spans="3:4" x14ac:dyDescent="0.35">
      <c r="C17765" s="3" t="s">
        <v>1422</v>
      </c>
      <c r="D17765" s="26">
        <v>0</v>
      </c>
    </row>
    <row r="17766" spans="3:4" x14ac:dyDescent="0.35">
      <c r="C17766" s="3" t="s">
        <v>2250</v>
      </c>
      <c r="D17766" s="26">
        <v>0</v>
      </c>
    </row>
    <row r="17767" spans="3:4" x14ac:dyDescent="0.35">
      <c r="C17767" s="3" t="s">
        <v>1423</v>
      </c>
      <c r="D17767" s="26">
        <v>0</v>
      </c>
    </row>
    <row r="17768" spans="3:4" x14ac:dyDescent="0.35">
      <c r="C17768" s="3" t="s">
        <v>2252</v>
      </c>
      <c r="D17768" s="26">
        <v>0</v>
      </c>
    </row>
    <row r="17769" spans="3:4" x14ac:dyDescent="0.35">
      <c r="C17769" s="3" t="s">
        <v>1424</v>
      </c>
      <c r="D17769" s="26">
        <v>0</v>
      </c>
    </row>
    <row r="17770" spans="3:4" x14ac:dyDescent="0.35">
      <c r="C17770" s="3" t="s">
        <v>2254</v>
      </c>
      <c r="D17770" s="26">
        <v>0</v>
      </c>
    </row>
    <row r="17771" spans="3:4" x14ac:dyDescent="0.35">
      <c r="C17771" s="3" t="s">
        <v>1425</v>
      </c>
      <c r="D17771" s="26">
        <v>0</v>
      </c>
    </row>
    <row r="17772" spans="3:4" x14ac:dyDescent="0.35">
      <c r="C17772" s="3" t="s">
        <v>2256</v>
      </c>
      <c r="D17772" s="26">
        <v>0</v>
      </c>
    </row>
    <row r="17773" spans="3:4" x14ac:dyDescent="0.35">
      <c r="C17773" s="3" t="s">
        <v>1426</v>
      </c>
      <c r="D17773" s="26">
        <v>0</v>
      </c>
    </row>
    <row r="17774" spans="3:4" x14ac:dyDescent="0.35">
      <c r="C17774" s="3" t="s">
        <v>2258</v>
      </c>
      <c r="D17774" s="26">
        <v>0</v>
      </c>
    </row>
    <row r="17775" spans="3:4" x14ac:dyDescent="0.35">
      <c r="C17775" s="3" t="s">
        <v>1427</v>
      </c>
      <c r="D17775" s="26">
        <v>0</v>
      </c>
    </row>
    <row r="17776" spans="3:4" x14ac:dyDescent="0.35">
      <c r="C17776" s="3" t="s">
        <v>2260</v>
      </c>
      <c r="D17776" s="26">
        <v>0</v>
      </c>
    </row>
    <row r="17777" spans="3:4" x14ac:dyDescent="0.35">
      <c r="C17777" s="3" t="s">
        <v>1428</v>
      </c>
      <c r="D17777" s="26">
        <v>0</v>
      </c>
    </row>
    <row r="17778" spans="3:4" x14ac:dyDescent="0.35">
      <c r="C17778" s="3" t="s">
        <v>2262</v>
      </c>
      <c r="D17778" s="26">
        <v>0</v>
      </c>
    </row>
    <row r="17779" spans="3:4" x14ac:dyDescent="0.35">
      <c r="C17779" s="3" t="s">
        <v>1429</v>
      </c>
      <c r="D17779" s="26">
        <v>0</v>
      </c>
    </row>
    <row r="17780" spans="3:4" x14ac:dyDescent="0.35">
      <c r="C17780" s="3" t="s">
        <v>2264</v>
      </c>
      <c r="D17780" s="26">
        <v>0</v>
      </c>
    </row>
    <row r="17781" spans="3:4" x14ac:dyDescent="0.35">
      <c r="C17781" s="3" t="s">
        <v>1430</v>
      </c>
      <c r="D17781" s="26">
        <v>0</v>
      </c>
    </row>
    <row r="17782" spans="3:4" x14ac:dyDescent="0.35">
      <c r="C17782" s="3" t="s">
        <v>2266</v>
      </c>
      <c r="D17782" s="26">
        <v>0</v>
      </c>
    </row>
    <row r="17783" spans="3:4" x14ac:dyDescent="0.35">
      <c r="C17783" s="3" t="s">
        <v>1431</v>
      </c>
      <c r="D17783" s="26">
        <v>0</v>
      </c>
    </row>
    <row r="17784" spans="3:4" x14ac:dyDescent="0.35">
      <c r="C17784" s="3" t="s">
        <v>2268</v>
      </c>
      <c r="D17784" s="26">
        <v>0</v>
      </c>
    </row>
    <row r="17785" spans="3:4" x14ac:dyDescent="0.35">
      <c r="C17785" s="3" t="s">
        <v>1432</v>
      </c>
      <c r="D17785" s="26">
        <v>0</v>
      </c>
    </row>
    <row r="17786" spans="3:4" x14ac:dyDescent="0.35">
      <c r="C17786" s="3" t="s">
        <v>2270</v>
      </c>
      <c r="D17786" s="26">
        <v>0</v>
      </c>
    </row>
    <row r="17787" spans="3:4" x14ac:dyDescent="0.35">
      <c r="C17787" s="3" t="s">
        <v>1433</v>
      </c>
      <c r="D17787" s="26">
        <v>0</v>
      </c>
    </row>
    <row r="17788" spans="3:4" x14ac:dyDescent="0.35">
      <c r="C17788" s="3" t="s">
        <v>2272</v>
      </c>
      <c r="D17788" s="26">
        <v>0</v>
      </c>
    </row>
    <row r="17789" spans="3:4" x14ac:dyDescent="0.35">
      <c r="C17789" s="3" t="s">
        <v>1434</v>
      </c>
      <c r="D17789" s="26">
        <v>0</v>
      </c>
    </row>
    <row r="17790" spans="3:4" x14ac:dyDescent="0.35">
      <c r="C17790" s="3" t="s">
        <v>2274</v>
      </c>
      <c r="D17790" s="26">
        <v>0</v>
      </c>
    </row>
    <row r="17791" spans="3:4" x14ac:dyDescent="0.35">
      <c r="C17791" s="3" t="s">
        <v>1435</v>
      </c>
      <c r="D17791" s="26">
        <v>0</v>
      </c>
    </row>
    <row r="17792" spans="3:4" x14ac:dyDescent="0.35">
      <c r="C17792" s="3" t="s">
        <v>2276</v>
      </c>
      <c r="D17792" s="26">
        <v>0</v>
      </c>
    </row>
    <row r="17793" spans="3:4" x14ac:dyDescent="0.35">
      <c r="C17793" s="3" t="s">
        <v>1436</v>
      </c>
      <c r="D17793" s="26">
        <v>0</v>
      </c>
    </row>
    <row r="17794" spans="3:4" x14ac:dyDescent="0.35">
      <c r="C17794" s="3" t="s">
        <v>2278</v>
      </c>
      <c r="D17794" s="26">
        <v>0</v>
      </c>
    </row>
    <row r="17795" spans="3:4" x14ac:dyDescent="0.35">
      <c r="C17795" s="3" t="s">
        <v>1437</v>
      </c>
      <c r="D17795" s="26">
        <v>0</v>
      </c>
    </row>
    <row r="17796" spans="3:4" x14ac:dyDescent="0.35">
      <c r="C17796" s="3" t="s">
        <v>2280</v>
      </c>
      <c r="D17796" s="26">
        <v>0</v>
      </c>
    </row>
    <row r="17797" spans="3:4" x14ac:dyDescent="0.35">
      <c r="C17797" s="3" t="s">
        <v>1438</v>
      </c>
      <c r="D17797" s="26">
        <v>0</v>
      </c>
    </row>
    <row r="17798" spans="3:4" x14ac:dyDescent="0.35">
      <c r="C17798" s="3" t="s">
        <v>2282</v>
      </c>
      <c r="D17798" s="26">
        <v>0</v>
      </c>
    </row>
    <row r="17799" spans="3:4" x14ac:dyDescent="0.35">
      <c r="C17799" s="3" t="s">
        <v>1439</v>
      </c>
      <c r="D17799" s="26">
        <v>0</v>
      </c>
    </row>
    <row r="17800" spans="3:4" x14ac:dyDescent="0.35">
      <c r="C17800" s="3" t="s">
        <v>2284</v>
      </c>
      <c r="D17800" s="26">
        <v>0</v>
      </c>
    </row>
    <row r="17801" spans="3:4" x14ac:dyDescent="0.35">
      <c r="C17801" s="3" t="s">
        <v>1440</v>
      </c>
      <c r="D17801" s="26">
        <v>0</v>
      </c>
    </row>
    <row r="17802" spans="3:4" x14ac:dyDescent="0.35">
      <c r="C17802" s="3" t="s">
        <v>2286</v>
      </c>
      <c r="D17802" s="26">
        <v>0</v>
      </c>
    </row>
    <row r="17803" spans="3:4" x14ac:dyDescent="0.35">
      <c r="C17803" s="3" t="s">
        <v>1441</v>
      </c>
      <c r="D17803" s="26">
        <v>0</v>
      </c>
    </row>
    <row r="17804" spans="3:4" x14ac:dyDescent="0.35">
      <c r="C17804" s="3" t="s">
        <v>2288</v>
      </c>
      <c r="D17804" s="26">
        <v>0</v>
      </c>
    </row>
    <row r="17805" spans="3:4" x14ac:dyDescent="0.35">
      <c r="C17805" s="3" t="s">
        <v>1442</v>
      </c>
      <c r="D17805" s="26">
        <v>0</v>
      </c>
    </row>
    <row r="17806" spans="3:4" x14ac:dyDescent="0.35">
      <c r="C17806" s="3" t="s">
        <v>2290</v>
      </c>
      <c r="D17806" s="26">
        <v>0</v>
      </c>
    </row>
    <row r="17807" spans="3:4" x14ac:dyDescent="0.35">
      <c r="C17807" s="3" t="s">
        <v>1443</v>
      </c>
      <c r="D17807" s="26">
        <v>0</v>
      </c>
    </row>
    <row r="17808" spans="3:4" x14ac:dyDescent="0.35">
      <c r="C17808" s="3" t="s">
        <v>2292</v>
      </c>
      <c r="D17808" s="26">
        <v>0</v>
      </c>
    </row>
    <row r="17809" spans="3:4" x14ac:dyDescent="0.35">
      <c r="C17809" s="3" t="s">
        <v>1444</v>
      </c>
      <c r="D17809" s="26">
        <v>0</v>
      </c>
    </row>
    <row r="17810" spans="3:4" x14ac:dyDescent="0.35">
      <c r="C17810" s="3" t="s">
        <v>2294</v>
      </c>
      <c r="D17810" s="26">
        <v>0</v>
      </c>
    </row>
    <row r="17811" spans="3:4" x14ac:dyDescent="0.35">
      <c r="C17811" s="3" t="s">
        <v>1445</v>
      </c>
      <c r="D17811" s="26">
        <v>0</v>
      </c>
    </row>
    <row r="17812" spans="3:4" x14ac:dyDescent="0.35">
      <c r="C17812" s="3" t="s">
        <v>2296</v>
      </c>
      <c r="D17812" s="26">
        <v>0</v>
      </c>
    </row>
    <row r="17813" spans="3:4" x14ac:dyDescent="0.35">
      <c r="C17813" s="3" t="s">
        <v>1446</v>
      </c>
      <c r="D17813" s="26">
        <v>0</v>
      </c>
    </row>
    <row r="17814" spans="3:4" x14ac:dyDescent="0.35">
      <c r="C17814" s="3" t="s">
        <v>2298</v>
      </c>
      <c r="D17814" s="26">
        <v>0</v>
      </c>
    </row>
    <row r="17815" spans="3:4" x14ac:dyDescent="0.35">
      <c r="C17815" s="3" t="s">
        <v>1447</v>
      </c>
      <c r="D17815" s="26">
        <v>0</v>
      </c>
    </row>
    <row r="17816" spans="3:4" x14ac:dyDescent="0.35">
      <c r="C17816" s="3" t="s">
        <v>2300</v>
      </c>
      <c r="D17816" s="26">
        <v>0</v>
      </c>
    </row>
    <row r="17817" spans="3:4" x14ac:dyDescent="0.35">
      <c r="C17817" s="3" t="s">
        <v>1448</v>
      </c>
      <c r="D17817" s="26">
        <v>0</v>
      </c>
    </row>
    <row r="17818" spans="3:4" x14ac:dyDescent="0.35">
      <c r="C17818" s="3" t="s">
        <v>2302</v>
      </c>
      <c r="D17818" s="26">
        <v>0</v>
      </c>
    </row>
    <row r="17819" spans="3:4" x14ac:dyDescent="0.35">
      <c r="C17819" s="3" t="s">
        <v>1449</v>
      </c>
      <c r="D17819" s="26">
        <v>0</v>
      </c>
    </row>
    <row r="17820" spans="3:4" x14ac:dyDescent="0.35">
      <c r="C17820" s="3" t="s">
        <v>2304</v>
      </c>
      <c r="D17820" s="26">
        <v>0</v>
      </c>
    </row>
    <row r="17821" spans="3:4" x14ac:dyDescent="0.35">
      <c r="C17821" s="3" t="s">
        <v>1450</v>
      </c>
      <c r="D17821" s="26">
        <v>0</v>
      </c>
    </row>
    <row r="17822" spans="3:4" x14ac:dyDescent="0.35">
      <c r="C17822" s="3" t="s">
        <v>2306</v>
      </c>
      <c r="D17822" s="26">
        <v>0</v>
      </c>
    </row>
    <row r="17823" spans="3:4" x14ac:dyDescent="0.35">
      <c r="C17823" s="3" t="s">
        <v>1451</v>
      </c>
      <c r="D17823" s="26">
        <v>0</v>
      </c>
    </row>
    <row r="17824" spans="3:4" x14ac:dyDescent="0.35">
      <c r="C17824" s="3" t="s">
        <v>2308</v>
      </c>
      <c r="D17824" s="26">
        <v>0</v>
      </c>
    </row>
    <row r="17825" spans="3:4" x14ac:dyDescent="0.35">
      <c r="C17825" s="3" t="s">
        <v>1452</v>
      </c>
      <c r="D17825" s="26">
        <v>0</v>
      </c>
    </row>
    <row r="17826" spans="3:4" x14ac:dyDescent="0.35">
      <c r="C17826" s="3" t="s">
        <v>2310</v>
      </c>
      <c r="D17826" s="26">
        <v>0</v>
      </c>
    </row>
    <row r="17827" spans="3:4" x14ac:dyDescent="0.35">
      <c r="C17827" s="3" t="s">
        <v>1453</v>
      </c>
      <c r="D17827" s="26">
        <v>0</v>
      </c>
    </row>
    <row r="17828" spans="3:4" x14ac:dyDescent="0.35">
      <c r="C17828" s="3" t="s">
        <v>2312</v>
      </c>
      <c r="D17828" s="26">
        <v>0</v>
      </c>
    </row>
    <row r="17829" spans="3:4" x14ac:dyDescent="0.35">
      <c r="C17829" s="3" t="s">
        <v>1454</v>
      </c>
      <c r="D17829" s="26">
        <v>0</v>
      </c>
    </row>
    <row r="17830" spans="3:4" x14ac:dyDescent="0.35">
      <c r="C17830" s="3" t="s">
        <v>2314</v>
      </c>
      <c r="D17830" s="26">
        <v>0</v>
      </c>
    </row>
    <row r="17831" spans="3:4" x14ac:dyDescent="0.35">
      <c r="C17831" s="3" t="s">
        <v>1455</v>
      </c>
      <c r="D17831" s="26">
        <v>0</v>
      </c>
    </row>
    <row r="17832" spans="3:4" x14ac:dyDescent="0.35">
      <c r="C17832" s="3" t="s">
        <v>2316</v>
      </c>
      <c r="D17832" s="26">
        <v>0</v>
      </c>
    </row>
    <row r="17833" spans="3:4" x14ac:dyDescent="0.35">
      <c r="C17833" s="3" t="s">
        <v>1456</v>
      </c>
      <c r="D17833" s="26">
        <v>0</v>
      </c>
    </row>
    <row r="17834" spans="3:4" x14ac:dyDescent="0.35">
      <c r="C17834" s="3" t="s">
        <v>2318</v>
      </c>
      <c r="D17834" s="26">
        <v>0</v>
      </c>
    </row>
    <row r="17835" spans="3:4" x14ac:dyDescent="0.35">
      <c r="C17835" s="3" t="s">
        <v>1457</v>
      </c>
      <c r="D17835" s="26">
        <v>0</v>
      </c>
    </row>
    <row r="17836" spans="3:4" x14ac:dyDescent="0.35">
      <c r="C17836" s="3" t="s">
        <v>2320</v>
      </c>
      <c r="D17836" s="26">
        <v>0</v>
      </c>
    </row>
    <row r="17837" spans="3:4" x14ac:dyDescent="0.35">
      <c r="C17837" s="3" t="s">
        <v>1458</v>
      </c>
      <c r="D17837" s="26">
        <v>0</v>
      </c>
    </row>
    <row r="17838" spans="3:4" x14ac:dyDescent="0.35">
      <c r="C17838" s="3" t="s">
        <v>2322</v>
      </c>
      <c r="D17838" s="26">
        <v>0</v>
      </c>
    </row>
    <row r="17839" spans="3:4" x14ac:dyDescent="0.35">
      <c r="C17839" s="3" t="s">
        <v>1459</v>
      </c>
      <c r="D17839" s="26">
        <v>0</v>
      </c>
    </row>
    <row r="17840" spans="3:4" x14ac:dyDescent="0.35">
      <c r="C17840" s="3" t="s">
        <v>2324</v>
      </c>
      <c r="D17840" s="26">
        <v>0</v>
      </c>
    </row>
    <row r="17841" spans="3:4" x14ac:dyDescent="0.35">
      <c r="C17841" s="3" t="s">
        <v>1460</v>
      </c>
      <c r="D17841" s="26">
        <v>0</v>
      </c>
    </row>
    <row r="17842" spans="3:4" x14ac:dyDescent="0.35">
      <c r="C17842" s="3" t="s">
        <v>2326</v>
      </c>
      <c r="D17842" s="26">
        <v>0</v>
      </c>
    </row>
    <row r="17843" spans="3:4" x14ac:dyDescent="0.35">
      <c r="C17843" s="3" t="s">
        <v>1461</v>
      </c>
      <c r="D17843" s="26">
        <v>0</v>
      </c>
    </row>
    <row r="17844" spans="3:4" x14ac:dyDescent="0.35">
      <c r="C17844" s="3" t="s">
        <v>2328</v>
      </c>
      <c r="D17844" s="26">
        <v>0</v>
      </c>
    </row>
    <row r="17845" spans="3:4" x14ac:dyDescent="0.35">
      <c r="C17845" s="3" t="s">
        <v>1462</v>
      </c>
      <c r="D17845" s="26">
        <v>0</v>
      </c>
    </row>
    <row r="17846" spans="3:4" x14ac:dyDescent="0.35">
      <c r="C17846" s="3" t="s">
        <v>2330</v>
      </c>
      <c r="D17846" s="26">
        <v>0</v>
      </c>
    </row>
    <row r="17847" spans="3:4" x14ac:dyDescent="0.35">
      <c r="C17847" s="3" t="s">
        <v>1463</v>
      </c>
      <c r="D17847" s="26">
        <v>0</v>
      </c>
    </row>
    <row r="17848" spans="3:4" x14ac:dyDescent="0.35">
      <c r="C17848" s="3" t="s">
        <v>2332</v>
      </c>
      <c r="D17848" s="26">
        <v>0</v>
      </c>
    </row>
    <row r="17849" spans="3:4" x14ac:dyDescent="0.35">
      <c r="C17849" s="3" t="s">
        <v>1464</v>
      </c>
      <c r="D17849" s="26">
        <v>0</v>
      </c>
    </row>
    <row r="17850" spans="3:4" x14ac:dyDescent="0.35">
      <c r="C17850" s="3" t="s">
        <v>2334</v>
      </c>
      <c r="D17850" s="26">
        <v>0</v>
      </c>
    </row>
    <row r="17851" spans="3:4" x14ac:dyDescent="0.35">
      <c r="C17851" s="3" t="s">
        <v>1465</v>
      </c>
      <c r="D17851" s="26">
        <v>0</v>
      </c>
    </row>
    <row r="17852" spans="3:4" x14ac:dyDescent="0.35">
      <c r="C17852" s="3" t="s">
        <v>2336</v>
      </c>
      <c r="D17852" s="26">
        <v>0</v>
      </c>
    </row>
    <row r="17853" spans="3:4" x14ac:dyDescent="0.35">
      <c r="C17853" s="3" t="s">
        <v>1466</v>
      </c>
      <c r="D17853" s="26">
        <v>0</v>
      </c>
    </row>
    <row r="17854" spans="3:4" x14ac:dyDescent="0.35">
      <c r="C17854" s="3" t="s">
        <v>2338</v>
      </c>
      <c r="D17854" s="26">
        <v>0</v>
      </c>
    </row>
    <row r="17855" spans="3:4" x14ac:dyDescent="0.35">
      <c r="C17855" s="3" t="s">
        <v>1467</v>
      </c>
      <c r="D17855" s="26">
        <v>0</v>
      </c>
    </row>
    <row r="17856" spans="3:4" x14ac:dyDescent="0.35">
      <c r="C17856" s="3" t="s">
        <v>2340</v>
      </c>
      <c r="D17856" s="26">
        <v>0</v>
      </c>
    </row>
    <row r="17857" spans="3:4" x14ac:dyDescent="0.35">
      <c r="C17857" s="3" t="s">
        <v>1468</v>
      </c>
      <c r="D17857" s="26">
        <v>0</v>
      </c>
    </row>
    <row r="17858" spans="3:4" x14ac:dyDescent="0.35">
      <c r="C17858" s="3" t="s">
        <v>2342</v>
      </c>
      <c r="D17858" s="26">
        <v>0</v>
      </c>
    </row>
    <row r="17859" spans="3:4" x14ac:dyDescent="0.35">
      <c r="C17859" s="3" t="s">
        <v>1469</v>
      </c>
      <c r="D17859" s="26">
        <v>0</v>
      </c>
    </row>
    <row r="17860" spans="3:4" x14ac:dyDescent="0.35">
      <c r="C17860" s="3" t="s">
        <v>2344</v>
      </c>
      <c r="D17860" s="26">
        <v>0</v>
      </c>
    </row>
    <row r="17861" spans="3:4" x14ac:dyDescent="0.35">
      <c r="C17861" s="3" t="s">
        <v>1470</v>
      </c>
      <c r="D17861" s="26">
        <v>0</v>
      </c>
    </row>
    <row r="17862" spans="3:4" x14ac:dyDescent="0.35">
      <c r="C17862" s="3" t="s">
        <v>2346</v>
      </c>
      <c r="D17862" s="26">
        <v>0</v>
      </c>
    </row>
    <row r="17863" spans="3:4" x14ac:dyDescent="0.35">
      <c r="C17863" s="3" t="s">
        <v>1471</v>
      </c>
      <c r="D17863" s="26">
        <v>0</v>
      </c>
    </row>
    <row r="17864" spans="3:4" x14ac:dyDescent="0.35">
      <c r="C17864" s="3" t="s">
        <v>2348</v>
      </c>
      <c r="D17864" s="26">
        <v>0</v>
      </c>
    </row>
    <row r="17865" spans="3:4" x14ac:dyDescent="0.35">
      <c r="C17865" s="3" t="s">
        <v>1472</v>
      </c>
      <c r="D17865" s="26">
        <v>0</v>
      </c>
    </row>
    <row r="17866" spans="3:4" x14ac:dyDescent="0.35">
      <c r="C17866" s="3" t="s">
        <v>2350</v>
      </c>
      <c r="D17866" s="26">
        <v>0</v>
      </c>
    </row>
    <row r="17867" spans="3:4" x14ac:dyDescent="0.35">
      <c r="C17867" s="3" t="s">
        <v>1473</v>
      </c>
      <c r="D17867" s="26">
        <v>0</v>
      </c>
    </row>
    <row r="17868" spans="3:4" x14ac:dyDescent="0.35">
      <c r="C17868" s="3" t="s">
        <v>2352</v>
      </c>
      <c r="D17868" s="26">
        <v>0</v>
      </c>
    </row>
    <row r="17869" spans="3:4" x14ac:dyDescent="0.35">
      <c r="C17869" s="3" t="s">
        <v>1474</v>
      </c>
      <c r="D17869" s="26">
        <v>0</v>
      </c>
    </row>
    <row r="17870" spans="3:4" x14ac:dyDescent="0.35">
      <c r="C17870" s="3" t="s">
        <v>2354</v>
      </c>
      <c r="D17870" s="26">
        <v>0</v>
      </c>
    </row>
    <row r="17871" spans="3:4" x14ac:dyDescent="0.35">
      <c r="C17871" s="3" t="s">
        <v>1475</v>
      </c>
      <c r="D17871" s="26">
        <v>0</v>
      </c>
    </row>
    <row r="17872" spans="3:4" x14ac:dyDescent="0.35">
      <c r="C17872" s="3" t="s">
        <v>2356</v>
      </c>
      <c r="D17872" s="26">
        <v>0</v>
      </c>
    </row>
    <row r="17873" spans="3:4" x14ac:dyDescent="0.35">
      <c r="C17873" s="3" t="s">
        <v>1476</v>
      </c>
      <c r="D17873" s="26">
        <v>0</v>
      </c>
    </row>
    <row r="17874" spans="3:4" x14ac:dyDescent="0.35">
      <c r="C17874" s="3" t="s">
        <v>2358</v>
      </c>
      <c r="D17874" s="26">
        <v>0</v>
      </c>
    </row>
    <row r="17875" spans="3:4" x14ac:dyDescent="0.35">
      <c r="C17875" s="3" t="s">
        <v>1477</v>
      </c>
      <c r="D17875" s="26">
        <v>0</v>
      </c>
    </row>
    <row r="17876" spans="3:4" x14ac:dyDescent="0.35">
      <c r="C17876" s="3" t="s">
        <v>2360</v>
      </c>
      <c r="D17876" s="26">
        <v>0</v>
      </c>
    </row>
    <row r="17877" spans="3:4" x14ac:dyDescent="0.35">
      <c r="C17877" s="3" t="s">
        <v>1478</v>
      </c>
      <c r="D17877" s="26">
        <v>0</v>
      </c>
    </row>
    <row r="17878" spans="3:4" x14ac:dyDescent="0.35">
      <c r="C17878" s="3" t="s">
        <v>2362</v>
      </c>
      <c r="D17878" s="26">
        <v>0</v>
      </c>
    </row>
    <row r="17879" spans="3:4" x14ac:dyDescent="0.35">
      <c r="C17879" s="3" t="s">
        <v>1479</v>
      </c>
      <c r="D17879" s="26">
        <v>0</v>
      </c>
    </row>
    <row r="17880" spans="3:4" x14ac:dyDescent="0.35">
      <c r="C17880" s="3" t="s">
        <v>2364</v>
      </c>
      <c r="D17880" s="26">
        <v>0</v>
      </c>
    </row>
    <row r="17881" spans="3:4" x14ac:dyDescent="0.35">
      <c r="C17881" s="3" t="s">
        <v>1480</v>
      </c>
      <c r="D17881" s="26">
        <v>0</v>
      </c>
    </row>
    <row r="17882" spans="3:4" x14ac:dyDescent="0.35">
      <c r="C17882" s="3" t="s">
        <v>2366</v>
      </c>
      <c r="D17882" s="26">
        <v>0</v>
      </c>
    </row>
    <row r="17883" spans="3:4" x14ac:dyDescent="0.35">
      <c r="C17883" s="3" t="s">
        <v>1481</v>
      </c>
      <c r="D17883" s="26">
        <v>0</v>
      </c>
    </row>
    <row r="17884" spans="3:4" x14ac:dyDescent="0.35">
      <c r="C17884" s="3" t="s">
        <v>2368</v>
      </c>
      <c r="D17884" s="26">
        <v>0</v>
      </c>
    </row>
    <row r="17885" spans="3:4" x14ac:dyDescent="0.35">
      <c r="C17885" s="3" t="s">
        <v>1482</v>
      </c>
      <c r="D17885" s="26">
        <v>0</v>
      </c>
    </row>
    <row r="17886" spans="3:4" x14ac:dyDescent="0.35">
      <c r="C17886" s="3" t="s">
        <v>2370</v>
      </c>
      <c r="D17886" s="26">
        <v>0</v>
      </c>
    </row>
    <row r="17887" spans="3:4" x14ac:dyDescent="0.35">
      <c r="C17887" s="3" t="s">
        <v>1483</v>
      </c>
      <c r="D17887" s="26">
        <v>0</v>
      </c>
    </row>
    <row r="17888" spans="3:4" x14ac:dyDescent="0.35">
      <c r="C17888" s="3" t="s">
        <v>2372</v>
      </c>
      <c r="D17888" s="26">
        <v>0</v>
      </c>
    </row>
    <row r="17889" spans="3:4" x14ac:dyDescent="0.35">
      <c r="C17889" s="3" t="s">
        <v>1484</v>
      </c>
      <c r="D17889" s="26">
        <v>0</v>
      </c>
    </row>
    <row r="17890" spans="3:4" x14ac:dyDescent="0.35">
      <c r="C17890" s="3" t="s">
        <v>2374</v>
      </c>
      <c r="D17890" s="26">
        <v>0</v>
      </c>
    </row>
    <row r="17891" spans="3:4" x14ac:dyDescent="0.35">
      <c r="C17891" s="3" t="s">
        <v>1485</v>
      </c>
      <c r="D17891" s="26">
        <v>0</v>
      </c>
    </row>
    <row r="17892" spans="3:4" x14ac:dyDescent="0.35">
      <c r="C17892" s="3" t="s">
        <v>2376</v>
      </c>
      <c r="D17892" s="26">
        <v>0</v>
      </c>
    </row>
    <row r="17893" spans="3:4" x14ac:dyDescent="0.35">
      <c r="C17893" s="3" t="s">
        <v>1486</v>
      </c>
      <c r="D17893" s="26">
        <v>0</v>
      </c>
    </row>
    <row r="17894" spans="3:4" x14ac:dyDescent="0.35">
      <c r="C17894" s="3" t="s">
        <v>2378</v>
      </c>
      <c r="D17894" s="26">
        <v>0</v>
      </c>
    </row>
    <row r="17895" spans="3:4" x14ac:dyDescent="0.35">
      <c r="C17895" s="3" t="s">
        <v>1487</v>
      </c>
      <c r="D17895" s="26">
        <v>0</v>
      </c>
    </row>
    <row r="17896" spans="3:4" x14ac:dyDescent="0.35">
      <c r="C17896" s="3" t="s">
        <v>2380</v>
      </c>
      <c r="D17896" s="26">
        <v>0</v>
      </c>
    </row>
    <row r="17897" spans="3:4" x14ac:dyDescent="0.35">
      <c r="C17897" s="3" t="s">
        <v>1488</v>
      </c>
      <c r="D17897" s="26">
        <v>0</v>
      </c>
    </row>
    <row r="17898" spans="3:4" x14ac:dyDescent="0.35">
      <c r="C17898" s="3" t="s">
        <v>2382</v>
      </c>
      <c r="D17898" s="26">
        <v>0</v>
      </c>
    </row>
    <row r="17899" spans="3:4" x14ac:dyDescent="0.35">
      <c r="C17899" s="3" t="s">
        <v>1489</v>
      </c>
      <c r="D17899" s="26">
        <v>0</v>
      </c>
    </row>
    <row r="17900" spans="3:4" x14ac:dyDescent="0.35">
      <c r="C17900" s="3" t="s">
        <v>2384</v>
      </c>
      <c r="D17900" s="26">
        <v>0</v>
      </c>
    </row>
    <row r="17901" spans="3:4" x14ac:dyDescent="0.35">
      <c r="C17901" s="3" t="s">
        <v>1490</v>
      </c>
      <c r="D17901" s="26">
        <v>0</v>
      </c>
    </row>
    <row r="17902" spans="3:4" x14ac:dyDescent="0.35">
      <c r="C17902" s="3" t="s">
        <v>2386</v>
      </c>
      <c r="D17902" s="26">
        <v>0</v>
      </c>
    </row>
    <row r="17903" spans="3:4" x14ac:dyDescent="0.35">
      <c r="C17903" s="3" t="s">
        <v>1491</v>
      </c>
      <c r="D17903" s="26">
        <v>0</v>
      </c>
    </row>
    <row r="17904" spans="3:4" x14ac:dyDescent="0.35">
      <c r="C17904" s="3" t="s">
        <v>2388</v>
      </c>
      <c r="D17904" s="26">
        <v>0</v>
      </c>
    </row>
    <row r="17905" spans="3:4" x14ac:dyDescent="0.35">
      <c r="C17905" s="3" t="s">
        <v>1492</v>
      </c>
      <c r="D17905" s="26">
        <v>0</v>
      </c>
    </row>
    <row r="17906" spans="3:4" x14ac:dyDescent="0.35">
      <c r="C17906" s="3" t="s">
        <v>2390</v>
      </c>
      <c r="D17906" s="26">
        <v>0</v>
      </c>
    </row>
    <row r="17907" spans="3:4" x14ac:dyDescent="0.35">
      <c r="C17907" s="3" t="s">
        <v>1493</v>
      </c>
      <c r="D17907" s="26">
        <v>0</v>
      </c>
    </row>
    <row r="17908" spans="3:4" x14ac:dyDescent="0.35">
      <c r="C17908" s="3" t="s">
        <v>2392</v>
      </c>
      <c r="D17908" s="26">
        <v>0</v>
      </c>
    </row>
    <row r="17909" spans="3:4" x14ac:dyDescent="0.35">
      <c r="C17909" s="3" t="s">
        <v>1494</v>
      </c>
      <c r="D17909" s="26">
        <v>0</v>
      </c>
    </row>
    <row r="17910" spans="3:4" x14ac:dyDescent="0.35">
      <c r="C17910" s="3" t="s">
        <v>2394</v>
      </c>
      <c r="D17910" s="26">
        <v>0</v>
      </c>
    </row>
    <row r="17911" spans="3:4" x14ac:dyDescent="0.35">
      <c r="C17911" s="3" t="s">
        <v>1495</v>
      </c>
      <c r="D17911" s="26">
        <v>0</v>
      </c>
    </row>
    <row r="17912" spans="3:4" x14ac:dyDescent="0.35">
      <c r="C17912" s="3" t="s">
        <v>2396</v>
      </c>
      <c r="D17912" s="26">
        <v>0</v>
      </c>
    </row>
    <row r="17913" spans="3:4" x14ac:dyDescent="0.35">
      <c r="C17913" s="3" t="s">
        <v>1496</v>
      </c>
      <c r="D17913" s="26">
        <v>0</v>
      </c>
    </row>
    <row r="17914" spans="3:4" x14ac:dyDescent="0.35">
      <c r="C17914" s="3" t="s">
        <v>2398</v>
      </c>
      <c r="D17914" s="26">
        <v>0</v>
      </c>
    </row>
    <row r="17915" spans="3:4" x14ac:dyDescent="0.35">
      <c r="C17915" s="3" t="s">
        <v>1497</v>
      </c>
      <c r="D17915" s="26">
        <v>0</v>
      </c>
    </row>
    <row r="17916" spans="3:4" x14ac:dyDescent="0.35">
      <c r="C17916" s="3" t="s">
        <v>2400</v>
      </c>
      <c r="D17916" s="26">
        <v>0</v>
      </c>
    </row>
    <row r="17917" spans="3:4" x14ac:dyDescent="0.35">
      <c r="C17917" s="3" t="s">
        <v>1498</v>
      </c>
      <c r="D17917" s="26">
        <v>0</v>
      </c>
    </row>
    <row r="17918" spans="3:4" x14ac:dyDescent="0.35">
      <c r="C17918" s="3" t="s">
        <v>2402</v>
      </c>
      <c r="D17918" s="26">
        <v>0</v>
      </c>
    </row>
    <row r="17919" spans="3:4" x14ac:dyDescent="0.35">
      <c r="C17919" s="3" t="s">
        <v>1499</v>
      </c>
      <c r="D17919" s="26">
        <v>0</v>
      </c>
    </row>
    <row r="17920" spans="3:4" x14ac:dyDescent="0.35">
      <c r="C17920" s="3" t="s">
        <v>2404</v>
      </c>
      <c r="D17920" s="26">
        <v>0</v>
      </c>
    </row>
    <row r="17921" spans="3:4" x14ac:dyDescent="0.35">
      <c r="C17921" s="3" t="s">
        <v>1500</v>
      </c>
      <c r="D17921" s="26">
        <v>0</v>
      </c>
    </row>
    <row r="17922" spans="3:4" x14ac:dyDescent="0.35">
      <c r="C17922" s="3" t="s">
        <v>2406</v>
      </c>
      <c r="D17922" s="26">
        <v>0</v>
      </c>
    </row>
    <row r="17923" spans="3:4" x14ac:dyDescent="0.35">
      <c r="C17923" s="3" t="s">
        <v>1501</v>
      </c>
      <c r="D17923" s="26">
        <v>0</v>
      </c>
    </row>
    <row r="17924" spans="3:4" x14ac:dyDescent="0.35">
      <c r="C17924" s="3" t="s">
        <v>2408</v>
      </c>
      <c r="D17924" s="26">
        <v>0</v>
      </c>
    </row>
    <row r="17925" spans="3:4" x14ac:dyDescent="0.35">
      <c r="C17925" s="3" t="s">
        <v>1502</v>
      </c>
      <c r="D17925" s="26">
        <v>0</v>
      </c>
    </row>
    <row r="17926" spans="3:4" x14ac:dyDescent="0.35">
      <c r="C17926" s="3" t="s">
        <v>2410</v>
      </c>
      <c r="D17926" s="26">
        <v>0</v>
      </c>
    </row>
    <row r="17927" spans="3:4" x14ac:dyDescent="0.35">
      <c r="C17927" s="3" t="s">
        <v>1503</v>
      </c>
      <c r="D17927" s="26">
        <v>0</v>
      </c>
    </row>
    <row r="17928" spans="3:4" x14ac:dyDescent="0.35">
      <c r="C17928" s="3" t="s">
        <v>2412</v>
      </c>
      <c r="D17928" s="26">
        <v>0</v>
      </c>
    </row>
    <row r="17929" spans="3:4" x14ac:dyDescent="0.35">
      <c r="C17929" s="3" t="s">
        <v>1504</v>
      </c>
      <c r="D17929" s="26">
        <v>0</v>
      </c>
    </row>
    <row r="17930" spans="3:4" x14ac:dyDescent="0.35">
      <c r="C17930" s="3" t="s">
        <v>2414</v>
      </c>
      <c r="D17930" s="26">
        <v>0</v>
      </c>
    </row>
    <row r="17931" spans="3:4" x14ac:dyDescent="0.35">
      <c r="C17931" s="3" t="s">
        <v>1505</v>
      </c>
      <c r="D17931" s="26">
        <v>0</v>
      </c>
    </row>
    <row r="17932" spans="3:4" x14ac:dyDescent="0.35">
      <c r="C17932" s="3" t="s">
        <v>2416</v>
      </c>
      <c r="D17932" s="26">
        <v>0</v>
      </c>
    </row>
    <row r="17933" spans="3:4" x14ac:dyDescent="0.35">
      <c r="C17933" s="3" t="s">
        <v>1506</v>
      </c>
      <c r="D17933" s="26">
        <v>0</v>
      </c>
    </row>
    <row r="17934" spans="3:4" x14ac:dyDescent="0.35">
      <c r="C17934" s="3" t="s">
        <v>2418</v>
      </c>
      <c r="D17934" s="26">
        <v>0</v>
      </c>
    </row>
    <row r="17935" spans="3:4" x14ac:dyDescent="0.35">
      <c r="C17935" s="3" t="s">
        <v>1507</v>
      </c>
      <c r="D17935" s="26">
        <v>0</v>
      </c>
    </row>
    <row r="17936" spans="3:4" x14ac:dyDescent="0.35">
      <c r="C17936" s="3" t="s">
        <v>2420</v>
      </c>
      <c r="D17936" s="26">
        <v>0</v>
      </c>
    </row>
    <row r="17937" spans="3:4" x14ac:dyDescent="0.35">
      <c r="C17937" s="3" t="s">
        <v>1508</v>
      </c>
      <c r="D17937" s="26">
        <v>0</v>
      </c>
    </row>
    <row r="17938" spans="3:4" x14ac:dyDescent="0.35">
      <c r="C17938" s="3" t="s">
        <v>2422</v>
      </c>
      <c r="D17938" s="26">
        <v>0</v>
      </c>
    </row>
    <row r="17939" spans="3:4" x14ac:dyDescent="0.35">
      <c r="C17939" s="3" t="s">
        <v>1509</v>
      </c>
      <c r="D17939" s="26">
        <v>0</v>
      </c>
    </row>
    <row r="17940" spans="3:4" x14ac:dyDescent="0.35">
      <c r="C17940" s="3" t="s">
        <v>2424</v>
      </c>
      <c r="D17940" s="26">
        <v>0</v>
      </c>
    </row>
    <row r="17941" spans="3:4" x14ac:dyDescent="0.35">
      <c r="C17941" s="3" t="s">
        <v>1510</v>
      </c>
      <c r="D17941" s="26">
        <v>0</v>
      </c>
    </row>
    <row r="17942" spans="3:4" x14ac:dyDescent="0.35">
      <c r="C17942" s="3" t="s">
        <v>2426</v>
      </c>
      <c r="D17942" s="26">
        <v>0</v>
      </c>
    </row>
    <row r="17943" spans="3:4" x14ac:dyDescent="0.35">
      <c r="C17943" s="3" t="s">
        <v>1511</v>
      </c>
      <c r="D17943" s="26">
        <v>0</v>
      </c>
    </row>
    <row r="17944" spans="3:4" x14ac:dyDescent="0.35">
      <c r="C17944" s="3" t="s">
        <v>2428</v>
      </c>
      <c r="D17944" s="26">
        <v>0</v>
      </c>
    </row>
    <row r="17945" spans="3:4" x14ac:dyDescent="0.35">
      <c r="C17945" s="3" t="s">
        <v>1512</v>
      </c>
      <c r="D17945" s="26">
        <v>0</v>
      </c>
    </row>
    <row r="17946" spans="3:4" x14ac:dyDescent="0.35">
      <c r="C17946" s="3" t="s">
        <v>2430</v>
      </c>
      <c r="D17946" s="26">
        <v>0</v>
      </c>
    </row>
    <row r="17947" spans="3:4" x14ac:dyDescent="0.35">
      <c r="C17947" s="3" t="s">
        <v>1513</v>
      </c>
      <c r="D17947" s="26">
        <v>0</v>
      </c>
    </row>
    <row r="17948" spans="3:4" x14ac:dyDescent="0.35">
      <c r="C17948" s="3" t="s">
        <v>2432</v>
      </c>
      <c r="D17948" s="26">
        <v>0</v>
      </c>
    </row>
    <row r="17949" spans="3:4" x14ac:dyDescent="0.35">
      <c r="C17949" s="3" t="s">
        <v>1514</v>
      </c>
      <c r="D17949" s="26">
        <v>0</v>
      </c>
    </row>
    <row r="17950" spans="3:4" x14ac:dyDescent="0.35">
      <c r="C17950" s="3" t="s">
        <v>2434</v>
      </c>
      <c r="D17950" s="26">
        <v>0</v>
      </c>
    </row>
    <row r="17951" spans="3:4" x14ac:dyDescent="0.35">
      <c r="C17951" s="3" t="s">
        <v>1515</v>
      </c>
      <c r="D17951" s="26">
        <v>0</v>
      </c>
    </row>
    <row r="17952" spans="3:4" x14ac:dyDescent="0.35">
      <c r="C17952" s="3" t="s">
        <v>2436</v>
      </c>
      <c r="D17952" s="26">
        <v>0</v>
      </c>
    </row>
    <row r="17953" spans="3:4" x14ac:dyDescent="0.35">
      <c r="C17953" s="3" t="s">
        <v>1516</v>
      </c>
      <c r="D17953" s="26">
        <v>0</v>
      </c>
    </row>
    <row r="17954" spans="3:4" x14ac:dyDescent="0.35">
      <c r="C17954" s="3" t="s">
        <v>2438</v>
      </c>
      <c r="D17954" s="26">
        <v>0</v>
      </c>
    </row>
    <row r="17955" spans="3:4" x14ac:dyDescent="0.35">
      <c r="C17955" s="3" t="s">
        <v>1517</v>
      </c>
      <c r="D17955" s="26">
        <v>0</v>
      </c>
    </row>
    <row r="17956" spans="3:4" x14ac:dyDescent="0.35">
      <c r="C17956" s="3" t="s">
        <v>2440</v>
      </c>
      <c r="D17956" s="26">
        <v>0</v>
      </c>
    </row>
    <row r="17957" spans="3:4" x14ac:dyDescent="0.35">
      <c r="C17957" s="3" t="s">
        <v>1518</v>
      </c>
      <c r="D17957" s="26">
        <v>0</v>
      </c>
    </row>
    <row r="17958" spans="3:4" x14ac:dyDescent="0.35">
      <c r="C17958" s="3" t="s">
        <v>2442</v>
      </c>
      <c r="D17958" s="26">
        <v>0</v>
      </c>
    </row>
    <row r="17959" spans="3:4" x14ac:dyDescent="0.35">
      <c r="C17959" s="3" t="s">
        <v>1519</v>
      </c>
      <c r="D17959" s="26">
        <v>0</v>
      </c>
    </row>
    <row r="17960" spans="3:4" x14ac:dyDescent="0.35">
      <c r="C17960" s="3" t="s">
        <v>2444</v>
      </c>
      <c r="D17960" s="26">
        <v>0</v>
      </c>
    </row>
    <row r="17961" spans="3:4" x14ac:dyDescent="0.35">
      <c r="C17961" s="3" t="s">
        <v>1520</v>
      </c>
      <c r="D17961" s="26">
        <v>0</v>
      </c>
    </row>
    <row r="17962" spans="3:4" x14ac:dyDescent="0.35">
      <c r="C17962" s="3" t="s">
        <v>2446</v>
      </c>
      <c r="D17962" s="26">
        <v>0</v>
      </c>
    </row>
    <row r="17963" spans="3:4" x14ac:dyDescent="0.35">
      <c r="C17963" s="3" t="s">
        <v>1521</v>
      </c>
      <c r="D17963" s="26">
        <v>0</v>
      </c>
    </row>
    <row r="17964" spans="3:4" x14ac:dyDescent="0.35">
      <c r="C17964" s="3" t="s">
        <v>2448</v>
      </c>
      <c r="D17964" s="26">
        <v>0</v>
      </c>
    </row>
    <row r="17965" spans="3:4" x14ac:dyDescent="0.35">
      <c r="C17965" s="3" t="s">
        <v>1522</v>
      </c>
      <c r="D17965" s="26">
        <v>0</v>
      </c>
    </row>
    <row r="17966" spans="3:4" x14ac:dyDescent="0.35">
      <c r="C17966" s="3" t="s">
        <v>2450</v>
      </c>
      <c r="D17966" s="26">
        <v>0</v>
      </c>
    </row>
    <row r="17967" spans="3:4" x14ac:dyDescent="0.35">
      <c r="C17967" s="3" t="s">
        <v>1523</v>
      </c>
      <c r="D17967" s="26">
        <v>0</v>
      </c>
    </row>
    <row r="17968" spans="3:4" x14ac:dyDescent="0.35">
      <c r="C17968" s="3" t="s">
        <v>2452</v>
      </c>
      <c r="D17968" s="26">
        <v>0</v>
      </c>
    </row>
    <row r="17969" spans="3:4" x14ac:dyDescent="0.35">
      <c r="C17969" s="3" t="s">
        <v>1524</v>
      </c>
      <c r="D17969" s="26">
        <v>0</v>
      </c>
    </row>
    <row r="17970" spans="3:4" x14ac:dyDescent="0.35">
      <c r="C17970" s="3" t="s">
        <v>2454</v>
      </c>
      <c r="D17970" s="26">
        <v>0</v>
      </c>
    </row>
    <row r="17971" spans="3:4" x14ac:dyDescent="0.35">
      <c r="C17971" s="3" t="s">
        <v>1525</v>
      </c>
      <c r="D17971" s="26">
        <v>0</v>
      </c>
    </row>
    <row r="17972" spans="3:4" x14ac:dyDescent="0.35">
      <c r="C17972" s="3" t="s">
        <v>2456</v>
      </c>
      <c r="D17972" s="26">
        <v>0</v>
      </c>
    </row>
    <row r="17973" spans="3:4" x14ac:dyDescent="0.35">
      <c r="C17973" s="3" t="s">
        <v>1526</v>
      </c>
      <c r="D17973" s="26">
        <v>0</v>
      </c>
    </row>
    <row r="17974" spans="3:4" x14ac:dyDescent="0.35">
      <c r="C17974" s="3" t="s">
        <v>2458</v>
      </c>
      <c r="D17974" s="26">
        <v>0</v>
      </c>
    </row>
    <row r="17975" spans="3:4" x14ac:dyDescent="0.35">
      <c r="C17975" s="3" t="s">
        <v>1527</v>
      </c>
      <c r="D17975" s="26">
        <v>0</v>
      </c>
    </row>
    <row r="17976" spans="3:4" x14ac:dyDescent="0.35">
      <c r="C17976" s="3" t="s">
        <v>2460</v>
      </c>
      <c r="D17976" s="26">
        <v>0</v>
      </c>
    </row>
    <row r="17977" spans="3:4" x14ac:dyDescent="0.35">
      <c r="C17977" s="3" t="s">
        <v>1528</v>
      </c>
      <c r="D17977" s="26">
        <v>0</v>
      </c>
    </row>
    <row r="17978" spans="3:4" x14ac:dyDescent="0.35">
      <c r="C17978" s="3" t="s">
        <v>2462</v>
      </c>
      <c r="D17978" s="26">
        <v>0</v>
      </c>
    </row>
    <row r="17979" spans="3:4" x14ac:dyDescent="0.35">
      <c r="C17979" s="3" t="s">
        <v>1529</v>
      </c>
      <c r="D17979" s="26">
        <v>0</v>
      </c>
    </row>
    <row r="17980" spans="3:4" x14ac:dyDescent="0.35">
      <c r="C17980" s="3" t="s">
        <v>2464</v>
      </c>
      <c r="D17980" s="26">
        <v>0</v>
      </c>
    </row>
    <row r="17981" spans="3:4" x14ac:dyDescent="0.35">
      <c r="C17981" s="3" t="s">
        <v>1530</v>
      </c>
      <c r="D17981" s="26">
        <v>0</v>
      </c>
    </row>
    <row r="17982" spans="3:4" x14ac:dyDescent="0.35">
      <c r="C17982" s="3" t="s">
        <v>2466</v>
      </c>
      <c r="D17982" s="26">
        <v>0</v>
      </c>
    </row>
    <row r="17983" spans="3:4" x14ac:dyDescent="0.35">
      <c r="C17983" s="3" t="s">
        <v>1531</v>
      </c>
      <c r="D17983" s="26">
        <v>0</v>
      </c>
    </row>
    <row r="17984" spans="3:4" x14ac:dyDescent="0.35">
      <c r="C17984" s="3" t="s">
        <v>2468</v>
      </c>
      <c r="D17984" s="26">
        <v>0</v>
      </c>
    </row>
    <row r="17985" spans="3:4" x14ac:dyDescent="0.35">
      <c r="C17985" s="3" t="s">
        <v>1532</v>
      </c>
      <c r="D17985" s="26">
        <v>0</v>
      </c>
    </row>
    <row r="17986" spans="3:4" x14ac:dyDescent="0.35">
      <c r="C17986" s="3" t="s">
        <v>2470</v>
      </c>
      <c r="D17986" s="26">
        <v>0</v>
      </c>
    </row>
    <row r="17987" spans="3:4" x14ac:dyDescent="0.35">
      <c r="C17987" s="3" t="s">
        <v>1533</v>
      </c>
      <c r="D17987" s="26">
        <v>0</v>
      </c>
    </row>
    <row r="17988" spans="3:4" x14ac:dyDescent="0.35">
      <c r="C17988" s="3" t="s">
        <v>2472</v>
      </c>
      <c r="D17988" s="26">
        <v>0</v>
      </c>
    </row>
    <row r="17989" spans="3:4" x14ac:dyDescent="0.35">
      <c r="C17989" s="3" t="s">
        <v>1534</v>
      </c>
      <c r="D17989" s="26">
        <v>0</v>
      </c>
    </row>
    <row r="17990" spans="3:4" x14ac:dyDescent="0.35">
      <c r="C17990" s="3" t="s">
        <v>2474</v>
      </c>
      <c r="D17990" s="26">
        <v>0</v>
      </c>
    </row>
    <row r="17991" spans="3:4" x14ac:dyDescent="0.35">
      <c r="C17991" s="3" t="s">
        <v>1535</v>
      </c>
      <c r="D17991" s="26">
        <v>0</v>
      </c>
    </row>
    <row r="17992" spans="3:4" x14ac:dyDescent="0.35">
      <c r="C17992" s="3" t="s">
        <v>2476</v>
      </c>
      <c r="D17992" s="26">
        <v>0</v>
      </c>
    </row>
    <row r="17993" spans="3:4" x14ac:dyDescent="0.35">
      <c r="C17993" s="3" t="s">
        <v>1536</v>
      </c>
      <c r="D17993" s="26">
        <v>0</v>
      </c>
    </row>
    <row r="17994" spans="3:4" x14ac:dyDescent="0.35">
      <c r="C17994" s="3" t="s">
        <v>2478</v>
      </c>
      <c r="D17994" s="26">
        <v>0</v>
      </c>
    </row>
    <row r="17995" spans="3:4" x14ac:dyDescent="0.35">
      <c r="C17995" s="3" t="s">
        <v>1537</v>
      </c>
      <c r="D17995" s="26">
        <v>0</v>
      </c>
    </row>
    <row r="17996" spans="3:4" x14ac:dyDescent="0.35">
      <c r="C17996" s="3" t="s">
        <v>2480</v>
      </c>
      <c r="D17996" s="26">
        <v>0</v>
      </c>
    </row>
    <row r="17997" spans="3:4" x14ac:dyDescent="0.35">
      <c r="C17997" s="3" t="s">
        <v>1538</v>
      </c>
      <c r="D17997" s="26">
        <v>0</v>
      </c>
    </row>
    <row r="17998" spans="3:4" x14ac:dyDescent="0.35">
      <c r="C17998" s="3" t="s">
        <v>2482</v>
      </c>
      <c r="D17998" s="26">
        <v>0</v>
      </c>
    </row>
    <row r="17999" spans="3:4" x14ac:dyDescent="0.35">
      <c r="C17999" s="3" t="s">
        <v>1539</v>
      </c>
      <c r="D17999" s="26">
        <v>0</v>
      </c>
    </row>
    <row r="18000" spans="3:4" x14ac:dyDescent="0.35">
      <c r="C18000" s="3" t="s">
        <v>2484</v>
      </c>
      <c r="D18000" s="26">
        <v>0</v>
      </c>
    </row>
    <row r="18001" spans="3:4" x14ac:dyDescent="0.35">
      <c r="C18001" s="3" t="s">
        <v>1540</v>
      </c>
      <c r="D18001" s="26">
        <v>0</v>
      </c>
    </row>
    <row r="18002" spans="3:4" x14ac:dyDescent="0.35">
      <c r="C18002" s="3" t="s">
        <v>2486</v>
      </c>
      <c r="D18002" s="26">
        <v>0</v>
      </c>
    </row>
    <row r="18003" spans="3:4" x14ac:dyDescent="0.35">
      <c r="C18003" s="3" t="s">
        <v>1541</v>
      </c>
      <c r="D18003" s="26">
        <v>0</v>
      </c>
    </row>
    <row r="18004" spans="3:4" x14ac:dyDescent="0.35">
      <c r="C18004" s="3" t="s">
        <v>2488</v>
      </c>
      <c r="D18004" s="26">
        <v>0</v>
      </c>
    </row>
    <row r="18005" spans="3:4" x14ac:dyDescent="0.35">
      <c r="C18005" s="3" t="s">
        <v>1542</v>
      </c>
      <c r="D18005" s="26">
        <v>0</v>
      </c>
    </row>
    <row r="18006" spans="3:4" x14ac:dyDescent="0.35">
      <c r="C18006" s="3" t="s">
        <v>2490</v>
      </c>
      <c r="D18006" s="26">
        <v>0</v>
      </c>
    </row>
    <row r="18007" spans="3:4" x14ac:dyDescent="0.35">
      <c r="C18007" s="3" t="s">
        <v>1543</v>
      </c>
      <c r="D18007" s="26">
        <v>0</v>
      </c>
    </row>
    <row r="18008" spans="3:4" x14ac:dyDescent="0.35">
      <c r="C18008" s="3" t="s">
        <v>2492</v>
      </c>
      <c r="D18008" s="26">
        <v>0</v>
      </c>
    </row>
    <row r="18009" spans="3:4" x14ac:dyDescent="0.35">
      <c r="C18009" s="3" t="s">
        <v>1544</v>
      </c>
      <c r="D18009" s="26">
        <v>0</v>
      </c>
    </row>
    <row r="18010" spans="3:4" x14ac:dyDescent="0.35">
      <c r="C18010" s="3" t="s">
        <v>2494</v>
      </c>
      <c r="D18010" s="26">
        <v>0</v>
      </c>
    </row>
    <row r="18011" spans="3:4" x14ac:dyDescent="0.35">
      <c r="C18011" s="3" t="s">
        <v>1545</v>
      </c>
      <c r="D18011" s="26">
        <v>0</v>
      </c>
    </row>
    <row r="18012" spans="3:4" x14ac:dyDescent="0.35">
      <c r="C18012" s="3" t="s">
        <v>2496</v>
      </c>
      <c r="D18012" s="26">
        <v>0</v>
      </c>
    </row>
    <row r="18013" spans="3:4" x14ac:dyDescent="0.35">
      <c r="C18013" s="3" t="s">
        <v>1546</v>
      </c>
      <c r="D18013" s="26">
        <v>0</v>
      </c>
    </row>
    <row r="18014" spans="3:4" x14ac:dyDescent="0.35">
      <c r="C18014" s="3" t="s">
        <v>2498</v>
      </c>
      <c r="D18014" s="26">
        <v>0</v>
      </c>
    </row>
    <row r="18015" spans="3:4" x14ac:dyDescent="0.35">
      <c r="C18015" s="3" t="s">
        <v>1547</v>
      </c>
      <c r="D18015" s="26">
        <v>0</v>
      </c>
    </row>
    <row r="18016" spans="3:4" x14ac:dyDescent="0.35">
      <c r="C18016" s="3" t="s">
        <v>2500</v>
      </c>
      <c r="D18016" s="26">
        <v>0</v>
      </c>
    </row>
    <row r="18017" spans="3:4" x14ac:dyDescent="0.35">
      <c r="C18017" s="3" t="s">
        <v>1548</v>
      </c>
      <c r="D18017" s="26">
        <v>0</v>
      </c>
    </row>
    <row r="18018" spans="3:4" x14ac:dyDescent="0.35">
      <c r="C18018" s="3" t="s">
        <v>2502</v>
      </c>
      <c r="D18018" s="26">
        <v>0</v>
      </c>
    </row>
    <row r="18019" spans="3:4" x14ac:dyDescent="0.35">
      <c r="C18019" s="3" t="s">
        <v>1549</v>
      </c>
      <c r="D18019" s="26">
        <v>0</v>
      </c>
    </row>
    <row r="18020" spans="3:4" x14ac:dyDescent="0.35">
      <c r="C18020" s="3" t="s">
        <v>2504</v>
      </c>
      <c r="D18020" s="26">
        <v>0</v>
      </c>
    </row>
    <row r="18021" spans="3:4" x14ac:dyDescent="0.35">
      <c r="C18021" s="3" t="s">
        <v>1550</v>
      </c>
      <c r="D18021" s="26">
        <v>0</v>
      </c>
    </row>
    <row r="18022" spans="3:4" x14ac:dyDescent="0.35">
      <c r="C18022" s="3" t="s">
        <v>2506</v>
      </c>
      <c r="D18022" s="26">
        <v>0</v>
      </c>
    </row>
    <row r="18023" spans="3:4" x14ac:dyDescent="0.35">
      <c r="C18023" s="3" t="s">
        <v>1551</v>
      </c>
      <c r="D18023" s="26">
        <v>0</v>
      </c>
    </row>
    <row r="18024" spans="3:4" x14ac:dyDescent="0.35">
      <c r="C18024" s="3" t="s">
        <v>2508</v>
      </c>
      <c r="D18024" s="26">
        <v>0</v>
      </c>
    </row>
    <row r="18025" spans="3:4" x14ac:dyDescent="0.35">
      <c r="C18025" s="3" t="s">
        <v>1552</v>
      </c>
      <c r="D18025" s="26">
        <v>0</v>
      </c>
    </row>
    <row r="18026" spans="3:4" x14ac:dyDescent="0.35">
      <c r="C18026" s="3" t="s">
        <v>2510</v>
      </c>
      <c r="D18026" s="26">
        <v>0</v>
      </c>
    </row>
    <row r="18027" spans="3:4" x14ac:dyDescent="0.35">
      <c r="C18027" s="3" t="s">
        <v>1553</v>
      </c>
      <c r="D18027" s="26">
        <v>0</v>
      </c>
    </row>
    <row r="18028" spans="3:4" x14ac:dyDescent="0.35">
      <c r="C18028" s="3" t="s">
        <v>2512</v>
      </c>
      <c r="D18028" s="26">
        <v>0</v>
      </c>
    </row>
    <row r="18029" spans="3:4" x14ac:dyDescent="0.35">
      <c r="C18029" s="3" t="s">
        <v>1554</v>
      </c>
      <c r="D18029" s="26">
        <v>0</v>
      </c>
    </row>
    <row r="18030" spans="3:4" x14ac:dyDescent="0.35">
      <c r="C18030" s="3" t="s">
        <v>2514</v>
      </c>
      <c r="D18030" s="26">
        <v>0</v>
      </c>
    </row>
    <row r="18031" spans="3:4" x14ac:dyDescent="0.35">
      <c r="C18031" s="3" t="s">
        <v>1555</v>
      </c>
      <c r="D18031" s="26">
        <v>0</v>
      </c>
    </row>
    <row r="18032" spans="3:4" x14ac:dyDescent="0.35">
      <c r="C18032" s="3" t="s">
        <v>2516</v>
      </c>
      <c r="D18032" s="26">
        <v>0</v>
      </c>
    </row>
    <row r="18033" spans="3:4" x14ac:dyDescent="0.35">
      <c r="C18033" s="3" t="s">
        <v>1556</v>
      </c>
      <c r="D18033" s="26">
        <v>0</v>
      </c>
    </row>
    <row r="18034" spans="3:4" x14ac:dyDescent="0.35">
      <c r="C18034" s="3" t="s">
        <v>2518</v>
      </c>
      <c r="D18034" s="26">
        <v>0</v>
      </c>
    </row>
    <row r="18035" spans="3:4" x14ac:dyDescent="0.35">
      <c r="C18035" s="3" t="s">
        <v>1557</v>
      </c>
      <c r="D18035" s="26">
        <v>0</v>
      </c>
    </row>
    <row r="18036" spans="3:4" x14ac:dyDescent="0.35">
      <c r="C18036" s="3" t="s">
        <v>2520</v>
      </c>
      <c r="D18036" s="26">
        <v>0</v>
      </c>
    </row>
    <row r="18037" spans="3:4" x14ac:dyDescent="0.35">
      <c r="C18037" s="3" t="s">
        <v>1558</v>
      </c>
      <c r="D18037" s="26">
        <v>0</v>
      </c>
    </row>
    <row r="18038" spans="3:4" x14ac:dyDescent="0.35">
      <c r="C18038" s="3" t="s">
        <v>2522</v>
      </c>
      <c r="D18038" s="26">
        <v>0</v>
      </c>
    </row>
    <row r="18039" spans="3:4" x14ac:dyDescent="0.35">
      <c r="C18039" s="3" t="s">
        <v>1559</v>
      </c>
      <c r="D18039" s="26">
        <v>0</v>
      </c>
    </row>
    <row r="18040" spans="3:4" x14ac:dyDescent="0.35">
      <c r="C18040" s="3" t="s">
        <v>2524</v>
      </c>
      <c r="D18040" s="26">
        <v>0</v>
      </c>
    </row>
    <row r="18041" spans="3:4" x14ac:dyDescent="0.35">
      <c r="C18041" s="3" t="s">
        <v>1560</v>
      </c>
      <c r="D18041" s="26">
        <v>0</v>
      </c>
    </row>
    <row r="18042" spans="3:4" x14ac:dyDescent="0.35">
      <c r="C18042" s="3" t="s">
        <v>2526</v>
      </c>
      <c r="D18042" s="26">
        <v>0</v>
      </c>
    </row>
    <row r="18043" spans="3:4" x14ac:dyDescent="0.35">
      <c r="C18043" s="3" t="s">
        <v>1561</v>
      </c>
      <c r="D18043" s="26">
        <v>0</v>
      </c>
    </row>
    <row r="18044" spans="3:4" x14ac:dyDescent="0.35">
      <c r="C18044" s="3" t="s">
        <v>2528</v>
      </c>
      <c r="D18044" s="26">
        <v>0</v>
      </c>
    </row>
    <row r="18045" spans="3:4" x14ac:dyDescent="0.35">
      <c r="C18045" s="3" t="s">
        <v>1562</v>
      </c>
      <c r="D18045" s="26">
        <v>0</v>
      </c>
    </row>
    <row r="18046" spans="3:4" x14ac:dyDescent="0.35">
      <c r="C18046" s="3" t="s">
        <v>2530</v>
      </c>
      <c r="D18046" s="26">
        <v>0</v>
      </c>
    </row>
    <row r="18047" spans="3:4" x14ac:dyDescent="0.35">
      <c r="C18047" s="3" t="s">
        <v>1563</v>
      </c>
      <c r="D18047" s="26">
        <v>0</v>
      </c>
    </row>
    <row r="18048" spans="3:4" x14ac:dyDescent="0.35">
      <c r="C18048" s="3" t="s">
        <v>2532</v>
      </c>
      <c r="D18048" s="26">
        <v>0</v>
      </c>
    </row>
    <row r="18049" spans="3:4" x14ac:dyDescent="0.35">
      <c r="C18049" s="3" t="s">
        <v>1564</v>
      </c>
      <c r="D18049" s="26">
        <v>0</v>
      </c>
    </row>
    <row r="18050" spans="3:4" x14ac:dyDescent="0.35">
      <c r="C18050" s="3" t="s">
        <v>2534</v>
      </c>
      <c r="D18050" s="26">
        <v>0</v>
      </c>
    </row>
    <row r="18051" spans="3:4" x14ac:dyDescent="0.35">
      <c r="C18051" s="3" t="s">
        <v>1565</v>
      </c>
      <c r="D18051" s="26">
        <v>0</v>
      </c>
    </row>
    <row r="18052" spans="3:4" x14ac:dyDescent="0.35">
      <c r="C18052" s="3" t="s">
        <v>2536</v>
      </c>
      <c r="D18052" s="26">
        <v>0</v>
      </c>
    </row>
    <row r="18053" spans="3:4" x14ac:dyDescent="0.35">
      <c r="C18053" s="3" t="s">
        <v>1566</v>
      </c>
      <c r="D18053" s="26">
        <v>0</v>
      </c>
    </row>
    <row r="18054" spans="3:4" x14ac:dyDescent="0.35">
      <c r="C18054" s="3" t="s">
        <v>2538</v>
      </c>
      <c r="D18054" s="26">
        <v>0</v>
      </c>
    </row>
    <row r="18055" spans="3:4" x14ac:dyDescent="0.35">
      <c r="C18055" s="3" t="s">
        <v>1567</v>
      </c>
      <c r="D18055" s="26">
        <v>0</v>
      </c>
    </row>
    <row r="18056" spans="3:4" x14ac:dyDescent="0.35">
      <c r="C18056" s="3" t="s">
        <v>2540</v>
      </c>
      <c r="D18056" s="26">
        <v>0</v>
      </c>
    </row>
    <row r="18057" spans="3:4" x14ac:dyDescent="0.35">
      <c r="C18057" s="3" t="s">
        <v>1568</v>
      </c>
      <c r="D18057" s="26">
        <v>0</v>
      </c>
    </row>
    <row r="18058" spans="3:4" x14ac:dyDescent="0.35">
      <c r="C18058" s="3" t="s">
        <v>2542</v>
      </c>
      <c r="D18058" s="26">
        <v>0</v>
      </c>
    </row>
    <row r="18059" spans="3:4" x14ac:dyDescent="0.35">
      <c r="C18059" s="3" t="s">
        <v>1569</v>
      </c>
      <c r="D18059" s="26">
        <v>0</v>
      </c>
    </row>
    <row r="18060" spans="3:4" x14ac:dyDescent="0.35">
      <c r="C18060" s="3" t="s">
        <v>2544</v>
      </c>
      <c r="D18060" s="26">
        <v>0</v>
      </c>
    </row>
    <row r="18061" spans="3:4" x14ac:dyDescent="0.35">
      <c r="C18061" s="3" t="s">
        <v>1570</v>
      </c>
      <c r="D18061" s="26">
        <v>0</v>
      </c>
    </row>
    <row r="18062" spans="3:4" x14ac:dyDescent="0.35">
      <c r="C18062" s="3" t="s">
        <v>2546</v>
      </c>
      <c r="D18062" s="26">
        <v>0</v>
      </c>
    </row>
    <row r="18063" spans="3:4" x14ac:dyDescent="0.35">
      <c r="C18063" s="3" t="s">
        <v>1571</v>
      </c>
      <c r="D18063" s="26">
        <v>0</v>
      </c>
    </row>
    <row r="18064" spans="3:4" x14ac:dyDescent="0.35">
      <c r="C18064" s="3" t="s">
        <v>2548</v>
      </c>
      <c r="D18064" s="26">
        <v>0</v>
      </c>
    </row>
    <row r="18065" spans="3:4" x14ac:dyDescent="0.35">
      <c r="C18065" s="3" t="s">
        <v>1572</v>
      </c>
      <c r="D18065" s="26">
        <v>0</v>
      </c>
    </row>
    <row r="18066" spans="3:4" x14ac:dyDescent="0.35">
      <c r="C18066" s="3" t="s">
        <v>2550</v>
      </c>
      <c r="D18066" s="26">
        <v>0</v>
      </c>
    </row>
    <row r="18067" spans="3:4" x14ac:dyDescent="0.35">
      <c r="C18067" s="3" t="s">
        <v>1573</v>
      </c>
      <c r="D18067" s="26">
        <v>0</v>
      </c>
    </row>
    <row r="18068" spans="3:4" x14ac:dyDescent="0.35">
      <c r="C18068" s="3" t="s">
        <v>2552</v>
      </c>
      <c r="D18068" s="26">
        <v>0</v>
      </c>
    </row>
    <row r="18069" spans="3:4" x14ac:dyDescent="0.35">
      <c r="C18069" s="3" t="s">
        <v>1574</v>
      </c>
      <c r="D18069" s="26">
        <v>0</v>
      </c>
    </row>
    <row r="18070" spans="3:4" x14ac:dyDescent="0.35">
      <c r="C18070" s="3" t="s">
        <v>2554</v>
      </c>
      <c r="D18070" s="26">
        <v>0</v>
      </c>
    </row>
    <row r="18071" spans="3:4" x14ac:dyDescent="0.35">
      <c r="C18071" s="3" t="s">
        <v>1575</v>
      </c>
      <c r="D18071" s="26">
        <v>0</v>
      </c>
    </row>
    <row r="18072" spans="3:4" x14ac:dyDescent="0.35">
      <c r="C18072" s="3" t="s">
        <v>2556</v>
      </c>
      <c r="D18072" s="26">
        <v>0</v>
      </c>
    </row>
    <row r="18073" spans="3:4" x14ac:dyDescent="0.35">
      <c r="C18073" s="3" t="s">
        <v>1576</v>
      </c>
      <c r="D18073" s="26">
        <v>0</v>
      </c>
    </row>
    <row r="18074" spans="3:4" x14ac:dyDescent="0.35">
      <c r="C18074" s="3" t="s">
        <v>2558</v>
      </c>
      <c r="D18074" s="26">
        <v>0</v>
      </c>
    </row>
    <row r="18075" spans="3:4" x14ac:dyDescent="0.35">
      <c r="C18075" s="3" t="s">
        <v>1577</v>
      </c>
      <c r="D18075" s="26">
        <v>0</v>
      </c>
    </row>
    <row r="18076" spans="3:4" x14ac:dyDescent="0.35">
      <c r="C18076" s="3" t="s">
        <v>2560</v>
      </c>
      <c r="D18076" s="26">
        <v>0</v>
      </c>
    </row>
    <row r="18077" spans="3:4" x14ac:dyDescent="0.35">
      <c r="C18077" s="3" t="s">
        <v>1578</v>
      </c>
      <c r="D18077" s="26">
        <v>0</v>
      </c>
    </row>
    <row r="18078" spans="3:4" x14ac:dyDescent="0.35">
      <c r="C18078" s="3" t="s">
        <v>2562</v>
      </c>
      <c r="D18078" s="26">
        <v>0</v>
      </c>
    </row>
    <row r="18079" spans="3:4" x14ac:dyDescent="0.35">
      <c r="C18079" s="3" t="s">
        <v>1579</v>
      </c>
      <c r="D18079" s="26">
        <v>0</v>
      </c>
    </row>
    <row r="18080" spans="3:4" x14ac:dyDescent="0.35">
      <c r="C18080" s="3" t="s">
        <v>2564</v>
      </c>
      <c r="D18080" s="26">
        <v>0</v>
      </c>
    </row>
    <row r="18081" spans="3:4" x14ac:dyDescent="0.35">
      <c r="C18081" s="3" t="s">
        <v>1580</v>
      </c>
      <c r="D18081" s="26">
        <v>0</v>
      </c>
    </row>
    <row r="18082" spans="3:4" x14ac:dyDescent="0.35">
      <c r="C18082" s="3" t="s">
        <v>2566</v>
      </c>
      <c r="D18082" s="26">
        <v>0</v>
      </c>
    </row>
    <row r="18083" spans="3:4" x14ac:dyDescent="0.35">
      <c r="C18083" s="3" t="s">
        <v>1581</v>
      </c>
      <c r="D18083" s="26">
        <v>0</v>
      </c>
    </row>
    <row r="18084" spans="3:4" x14ac:dyDescent="0.35">
      <c r="C18084" s="3" t="s">
        <v>2568</v>
      </c>
      <c r="D18084" s="26">
        <v>0</v>
      </c>
    </row>
    <row r="18085" spans="3:4" x14ac:dyDescent="0.35">
      <c r="C18085" s="3" t="s">
        <v>1582</v>
      </c>
      <c r="D18085" s="26">
        <v>0</v>
      </c>
    </row>
    <row r="18086" spans="3:4" x14ac:dyDescent="0.35">
      <c r="C18086" s="3" t="s">
        <v>2570</v>
      </c>
      <c r="D18086" s="26">
        <v>0</v>
      </c>
    </row>
    <row r="18087" spans="3:4" x14ac:dyDescent="0.35">
      <c r="C18087" s="3" t="s">
        <v>1583</v>
      </c>
      <c r="D18087" s="26">
        <v>0</v>
      </c>
    </row>
    <row r="18088" spans="3:4" x14ac:dyDescent="0.35">
      <c r="C18088" s="3" t="s">
        <v>2572</v>
      </c>
      <c r="D18088" s="26">
        <v>0</v>
      </c>
    </row>
    <row r="18089" spans="3:4" x14ac:dyDescent="0.35">
      <c r="C18089" s="3" t="s">
        <v>1584</v>
      </c>
      <c r="D18089" s="26">
        <v>0</v>
      </c>
    </row>
    <row r="18090" spans="3:4" x14ac:dyDescent="0.35">
      <c r="C18090" s="3" t="s">
        <v>2574</v>
      </c>
      <c r="D18090" s="26">
        <v>0</v>
      </c>
    </row>
    <row r="18091" spans="3:4" x14ac:dyDescent="0.35">
      <c r="C18091" s="3" t="s">
        <v>1585</v>
      </c>
      <c r="D18091" s="26">
        <v>0</v>
      </c>
    </row>
    <row r="18092" spans="3:4" x14ac:dyDescent="0.35">
      <c r="C18092" s="3" t="s">
        <v>2576</v>
      </c>
      <c r="D18092" s="26">
        <v>0</v>
      </c>
    </row>
    <row r="18093" spans="3:4" x14ac:dyDescent="0.35">
      <c r="C18093" s="3" t="s">
        <v>1586</v>
      </c>
      <c r="D18093" s="26">
        <v>0</v>
      </c>
    </row>
    <row r="18094" spans="3:4" x14ac:dyDescent="0.35">
      <c r="C18094" s="3" t="s">
        <v>2578</v>
      </c>
      <c r="D18094" s="26">
        <v>0</v>
      </c>
    </row>
    <row r="18095" spans="3:4" x14ac:dyDescent="0.35">
      <c r="C18095" s="3" t="s">
        <v>1587</v>
      </c>
      <c r="D18095" s="26">
        <v>0</v>
      </c>
    </row>
    <row r="18096" spans="3:4" x14ac:dyDescent="0.35">
      <c r="C18096" s="3" t="s">
        <v>2580</v>
      </c>
      <c r="D18096" s="26">
        <v>0</v>
      </c>
    </row>
    <row r="18097" spans="3:4" x14ac:dyDescent="0.35">
      <c r="C18097" s="3" t="s">
        <v>1588</v>
      </c>
      <c r="D18097" s="26">
        <v>0</v>
      </c>
    </row>
    <row r="18098" spans="3:4" x14ac:dyDescent="0.35">
      <c r="C18098" s="3" t="s">
        <v>2582</v>
      </c>
      <c r="D18098" s="26">
        <v>0</v>
      </c>
    </row>
    <row r="18099" spans="3:4" x14ac:dyDescent="0.35">
      <c r="C18099" s="3" t="s">
        <v>1589</v>
      </c>
      <c r="D18099" s="26">
        <v>0</v>
      </c>
    </row>
    <row r="18100" spans="3:4" x14ac:dyDescent="0.35">
      <c r="C18100" s="3" t="s">
        <v>2584</v>
      </c>
      <c r="D18100" s="26">
        <v>0</v>
      </c>
    </row>
    <row r="18101" spans="3:4" x14ac:dyDescent="0.35">
      <c r="C18101" s="3" t="s">
        <v>1590</v>
      </c>
      <c r="D18101" s="26">
        <v>0</v>
      </c>
    </row>
    <row r="18102" spans="3:4" x14ac:dyDescent="0.35">
      <c r="C18102" s="3" t="s">
        <v>594</v>
      </c>
      <c r="D18102" s="26">
        <v>0</v>
      </c>
    </row>
    <row r="18103" spans="3:4" x14ac:dyDescent="0.35">
      <c r="C18103" s="3" t="s">
        <v>1591</v>
      </c>
      <c r="D18103" s="26">
        <v>0</v>
      </c>
    </row>
    <row r="18104" spans="3:4" x14ac:dyDescent="0.35">
      <c r="C18104" s="3" t="s">
        <v>2588</v>
      </c>
      <c r="D18104" s="26">
        <v>0</v>
      </c>
    </row>
    <row r="18105" spans="3:4" x14ac:dyDescent="0.35">
      <c r="C18105" s="3" t="s">
        <v>1592</v>
      </c>
      <c r="D18105" s="26">
        <v>0</v>
      </c>
    </row>
    <row r="18106" spans="3:4" x14ac:dyDescent="0.35">
      <c r="C18106" s="3" t="s">
        <v>2590</v>
      </c>
      <c r="D18106" s="26">
        <v>0</v>
      </c>
    </row>
    <row r="18107" spans="3:4" x14ac:dyDescent="0.35">
      <c r="C18107" s="3" t="s">
        <v>1593</v>
      </c>
      <c r="D18107" s="26">
        <v>0</v>
      </c>
    </row>
    <row r="18108" spans="3:4" x14ac:dyDescent="0.35">
      <c r="C18108" s="3" t="s">
        <v>2592</v>
      </c>
      <c r="D18108" s="26">
        <v>0</v>
      </c>
    </row>
    <row r="18109" spans="3:4" x14ac:dyDescent="0.35">
      <c r="C18109" s="3" t="s">
        <v>1594</v>
      </c>
      <c r="D18109" s="26">
        <v>0</v>
      </c>
    </row>
    <row r="18110" spans="3:4" x14ac:dyDescent="0.35">
      <c r="C18110" s="3" t="s">
        <v>2594</v>
      </c>
      <c r="D18110" s="26">
        <v>0</v>
      </c>
    </row>
    <row r="18111" spans="3:4" x14ac:dyDescent="0.35">
      <c r="C18111" s="3" t="s">
        <v>1595</v>
      </c>
      <c r="D18111" s="26">
        <v>0</v>
      </c>
    </row>
    <row r="18112" spans="3:4" x14ac:dyDescent="0.35">
      <c r="C18112" s="3" t="s">
        <v>2596</v>
      </c>
      <c r="D18112" s="26">
        <v>0</v>
      </c>
    </row>
    <row r="18113" spans="3:4" x14ac:dyDescent="0.35">
      <c r="C18113" s="3" t="s">
        <v>1596</v>
      </c>
      <c r="D18113" s="26">
        <v>0</v>
      </c>
    </row>
    <row r="18114" spans="3:4" x14ac:dyDescent="0.35">
      <c r="C18114" s="3" t="s">
        <v>2598</v>
      </c>
      <c r="D18114" s="26">
        <v>0</v>
      </c>
    </row>
    <row r="18115" spans="3:4" x14ac:dyDescent="0.35">
      <c r="C18115" s="3" t="s">
        <v>1597</v>
      </c>
      <c r="D18115" s="26">
        <v>0</v>
      </c>
    </row>
    <row r="18116" spans="3:4" x14ac:dyDescent="0.35">
      <c r="C18116" s="3" t="s">
        <v>2600</v>
      </c>
      <c r="D18116" s="26">
        <v>0</v>
      </c>
    </row>
    <row r="18117" spans="3:4" x14ac:dyDescent="0.35">
      <c r="C18117" s="3" t="s">
        <v>1598</v>
      </c>
      <c r="D18117" s="26">
        <v>0</v>
      </c>
    </row>
    <row r="18118" spans="3:4" x14ac:dyDescent="0.35">
      <c r="C18118" s="3" t="s">
        <v>2602</v>
      </c>
      <c r="D18118" s="26">
        <v>0</v>
      </c>
    </row>
    <row r="18119" spans="3:4" x14ac:dyDescent="0.35">
      <c r="C18119" s="3" t="s">
        <v>1599</v>
      </c>
      <c r="D18119" s="26">
        <v>0</v>
      </c>
    </row>
    <row r="18120" spans="3:4" x14ac:dyDescent="0.35">
      <c r="C18120" s="3" t="s">
        <v>2604</v>
      </c>
      <c r="D18120" s="26">
        <v>0</v>
      </c>
    </row>
    <row r="18121" spans="3:4" x14ac:dyDescent="0.35">
      <c r="C18121" s="3" t="s">
        <v>1600</v>
      </c>
      <c r="D18121" s="26">
        <v>0</v>
      </c>
    </row>
    <row r="18122" spans="3:4" x14ac:dyDescent="0.35">
      <c r="C18122" s="3" t="s">
        <v>2606</v>
      </c>
      <c r="D18122" s="26">
        <v>0</v>
      </c>
    </row>
    <row r="18123" spans="3:4" x14ac:dyDescent="0.35">
      <c r="C18123" s="3" t="s">
        <v>1601</v>
      </c>
      <c r="D18123" s="26">
        <v>0</v>
      </c>
    </row>
    <row r="18124" spans="3:4" x14ac:dyDescent="0.35">
      <c r="C18124" s="3" t="s">
        <v>2608</v>
      </c>
      <c r="D18124" s="26">
        <v>0</v>
      </c>
    </row>
    <row r="18125" spans="3:4" x14ac:dyDescent="0.35">
      <c r="C18125" s="3" t="s">
        <v>1602</v>
      </c>
      <c r="D18125" s="26">
        <v>0</v>
      </c>
    </row>
    <row r="18126" spans="3:4" x14ac:dyDescent="0.35">
      <c r="C18126" s="3" t="s">
        <v>2610</v>
      </c>
      <c r="D18126" s="26">
        <v>0</v>
      </c>
    </row>
    <row r="18127" spans="3:4" x14ac:dyDescent="0.35">
      <c r="C18127" s="3" t="s">
        <v>1603</v>
      </c>
      <c r="D18127" s="26">
        <v>0</v>
      </c>
    </row>
    <row r="18128" spans="3:4" x14ac:dyDescent="0.35">
      <c r="C18128" s="3" t="s">
        <v>2612</v>
      </c>
      <c r="D18128" s="26">
        <v>0</v>
      </c>
    </row>
    <row r="18129" spans="3:4" x14ac:dyDescent="0.35">
      <c r="C18129" s="3" t="s">
        <v>1604</v>
      </c>
      <c r="D18129" s="26">
        <v>0</v>
      </c>
    </row>
    <row r="18130" spans="3:4" x14ac:dyDescent="0.35">
      <c r="C18130" s="3" t="s">
        <v>2614</v>
      </c>
      <c r="D18130" s="26">
        <v>0</v>
      </c>
    </row>
    <row r="18131" spans="3:4" x14ac:dyDescent="0.35">
      <c r="C18131" s="3" t="s">
        <v>1605</v>
      </c>
      <c r="D18131" s="26">
        <v>0</v>
      </c>
    </row>
    <row r="18132" spans="3:4" x14ac:dyDescent="0.35">
      <c r="C18132" s="3" t="s">
        <v>2616</v>
      </c>
      <c r="D18132" s="26">
        <v>0</v>
      </c>
    </row>
    <row r="18133" spans="3:4" x14ac:dyDescent="0.35">
      <c r="C18133" s="3" t="s">
        <v>1606</v>
      </c>
      <c r="D18133" s="26">
        <v>0</v>
      </c>
    </row>
    <row r="18134" spans="3:4" x14ac:dyDescent="0.35">
      <c r="C18134" s="3" t="s">
        <v>2618</v>
      </c>
      <c r="D18134" s="26">
        <v>0</v>
      </c>
    </row>
    <row r="18135" spans="3:4" x14ac:dyDescent="0.35">
      <c r="C18135" s="3" t="s">
        <v>1607</v>
      </c>
      <c r="D18135" s="26">
        <v>0</v>
      </c>
    </row>
    <row r="18136" spans="3:4" x14ac:dyDescent="0.35">
      <c r="C18136" s="3" t="s">
        <v>2620</v>
      </c>
      <c r="D18136" s="26">
        <v>0</v>
      </c>
    </row>
    <row r="18137" spans="3:4" x14ac:dyDescent="0.35">
      <c r="C18137" s="3" t="s">
        <v>1608</v>
      </c>
      <c r="D18137" s="26">
        <v>0</v>
      </c>
    </row>
    <row r="18138" spans="3:4" x14ac:dyDescent="0.35">
      <c r="C18138" s="3" t="s">
        <v>2622</v>
      </c>
      <c r="D18138" s="26">
        <v>0</v>
      </c>
    </row>
    <row r="18139" spans="3:4" x14ac:dyDescent="0.35">
      <c r="C18139" s="3" t="s">
        <v>1609</v>
      </c>
      <c r="D18139" s="26">
        <v>0</v>
      </c>
    </row>
    <row r="18140" spans="3:4" x14ac:dyDescent="0.35">
      <c r="C18140" s="3" t="s">
        <v>2624</v>
      </c>
      <c r="D18140" s="26">
        <v>0</v>
      </c>
    </row>
    <row r="18141" spans="3:4" x14ac:dyDescent="0.35">
      <c r="C18141" s="3" t="s">
        <v>1610</v>
      </c>
      <c r="D18141" s="26">
        <v>0</v>
      </c>
    </row>
    <row r="18142" spans="3:4" x14ac:dyDescent="0.35">
      <c r="C18142" s="3" t="s">
        <v>2626</v>
      </c>
      <c r="D18142" s="26">
        <v>0</v>
      </c>
    </row>
    <row r="18143" spans="3:4" x14ac:dyDescent="0.35">
      <c r="C18143" s="3" t="s">
        <v>1611</v>
      </c>
      <c r="D18143" s="26">
        <v>0</v>
      </c>
    </row>
    <row r="18144" spans="3:4" x14ac:dyDescent="0.35">
      <c r="C18144" s="3" t="s">
        <v>2628</v>
      </c>
      <c r="D18144" s="26">
        <v>0</v>
      </c>
    </row>
    <row r="18145" spans="3:4" x14ac:dyDescent="0.35">
      <c r="C18145" s="3" t="s">
        <v>1612</v>
      </c>
      <c r="D18145" s="26">
        <v>0</v>
      </c>
    </row>
    <row r="18146" spans="3:4" x14ac:dyDescent="0.35">
      <c r="C18146" s="3" t="s">
        <v>2630</v>
      </c>
      <c r="D18146" s="26">
        <v>0</v>
      </c>
    </row>
    <row r="18147" spans="3:4" x14ac:dyDescent="0.35">
      <c r="C18147" s="3" t="s">
        <v>1613</v>
      </c>
      <c r="D18147" s="26">
        <v>0</v>
      </c>
    </row>
    <row r="18148" spans="3:4" x14ac:dyDescent="0.35">
      <c r="C18148" s="3" t="s">
        <v>2632</v>
      </c>
      <c r="D18148" s="26">
        <v>0</v>
      </c>
    </row>
    <row r="18149" spans="3:4" x14ac:dyDescent="0.35">
      <c r="C18149" s="3" t="s">
        <v>1614</v>
      </c>
      <c r="D18149" s="26">
        <v>0</v>
      </c>
    </row>
    <row r="18150" spans="3:4" x14ac:dyDescent="0.35">
      <c r="C18150" s="3" t="s">
        <v>2634</v>
      </c>
      <c r="D18150" s="26">
        <v>0</v>
      </c>
    </row>
    <row r="18151" spans="3:4" x14ac:dyDescent="0.35">
      <c r="C18151" s="3" t="s">
        <v>1615</v>
      </c>
      <c r="D18151" s="26">
        <v>0</v>
      </c>
    </row>
    <row r="18152" spans="3:4" x14ac:dyDescent="0.35">
      <c r="C18152" s="3" t="s">
        <v>2636</v>
      </c>
      <c r="D18152" s="26">
        <v>0</v>
      </c>
    </row>
    <row r="18153" spans="3:4" x14ac:dyDescent="0.35">
      <c r="C18153" s="3" t="s">
        <v>1616</v>
      </c>
      <c r="D18153" s="26">
        <v>0</v>
      </c>
    </row>
    <row r="18154" spans="3:4" x14ac:dyDescent="0.35">
      <c r="C18154" s="3" t="s">
        <v>2638</v>
      </c>
      <c r="D18154" s="26">
        <v>0</v>
      </c>
    </row>
    <row r="18155" spans="3:4" x14ac:dyDescent="0.35">
      <c r="C18155" s="3" t="s">
        <v>1617</v>
      </c>
      <c r="D18155" s="26">
        <v>0</v>
      </c>
    </row>
    <row r="18156" spans="3:4" x14ac:dyDescent="0.35">
      <c r="C18156" s="3" t="s">
        <v>2640</v>
      </c>
      <c r="D18156" s="26">
        <v>0</v>
      </c>
    </row>
    <row r="18157" spans="3:4" x14ac:dyDescent="0.35">
      <c r="C18157" s="3" t="s">
        <v>1618</v>
      </c>
      <c r="D18157" s="26">
        <v>0</v>
      </c>
    </row>
    <row r="18158" spans="3:4" x14ac:dyDescent="0.35">
      <c r="C18158" s="3" t="s">
        <v>2642</v>
      </c>
      <c r="D18158" s="26">
        <v>0</v>
      </c>
    </row>
    <row r="18159" spans="3:4" x14ac:dyDescent="0.35">
      <c r="C18159" s="3" t="s">
        <v>1619</v>
      </c>
      <c r="D18159" s="26">
        <v>0</v>
      </c>
    </row>
    <row r="18160" spans="3:4" x14ac:dyDescent="0.35">
      <c r="C18160" s="3" t="s">
        <v>2644</v>
      </c>
      <c r="D18160" s="26">
        <v>0</v>
      </c>
    </row>
    <row r="18161" spans="3:4" x14ac:dyDescent="0.35">
      <c r="C18161" s="3" t="s">
        <v>1620</v>
      </c>
      <c r="D18161" s="26">
        <v>0</v>
      </c>
    </row>
    <row r="18162" spans="3:4" x14ac:dyDescent="0.35">
      <c r="C18162" s="3" t="s">
        <v>2646</v>
      </c>
      <c r="D18162" s="26">
        <v>0</v>
      </c>
    </row>
    <row r="18163" spans="3:4" x14ac:dyDescent="0.35">
      <c r="C18163" s="3" t="s">
        <v>1621</v>
      </c>
      <c r="D18163" s="26">
        <v>0</v>
      </c>
    </row>
    <row r="18164" spans="3:4" x14ac:dyDescent="0.35">
      <c r="C18164" s="3" t="s">
        <v>2648</v>
      </c>
      <c r="D18164" s="26">
        <v>0</v>
      </c>
    </row>
    <row r="18165" spans="3:4" x14ac:dyDescent="0.35">
      <c r="C18165" s="3" t="s">
        <v>1622</v>
      </c>
      <c r="D18165" s="26">
        <v>0</v>
      </c>
    </row>
    <row r="18166" spans="3:4" x14ac:dyDescent="0.35">
      <c r="C18166" s="3" t="s">
        <v>2650</v>
      </c>
      <c r="D18166" s="26">
        <v>0</v>
      </c>
    </row>
    <row r="18167" spans="3:4" x14ac:dyDescent="0.35">
      <c r="C18167" s="3" t="s">
        <v>1623</v>
      </c>
      <c r="D18167" s="26">
        <v>0</v>
      </c>
    </row>
    <row r="18168" spans="3:4" x14ac:dyDescent="0.35">
      <c r="C18168" s="3" t="s">
        <v>2652</v>
      </c>
      <c r="D18168" s="26">
        <v>0</v>
      </c>
    </row>
    <row r="18169" spans="3:4" x14ac:dyDescent="0.35">
      <c r="C18169" s="3" t="s">
        <v>1624</v>
      </c>
      <c r="D18169" s="26">
        <v>0</v>
      </c>
    </row>
    <row r="18170" spans="3:4" x14ac:dyDescent="0.35">
      <c r="C18170" s="3" t="s">
        <v>2654</v>
      </c>
      <c r="D18170" s="26">
        <v>0</v>
      </c>
    </row>
    <row r="18171" spans="3:4" x14ac:dyDescent="0.35">
      <c r="C18171" s="3" t="s">
        <v>1625</v>
      </c>
      <c r="D18171" s="26">
        <v>0</v>
      </c>
    </row>
    <row r="18172" spans="3:4" x14ac:dyDescent="0.35">
      <c r="C18172" s="3" t="s">
        <v>2656</v>
      </c>
      <c r="D18172" s="26">
        <v>0</v>
      </c>
    </row>
    <row r="18173" spans="3:4" x14ac:dyDescent="0.35">
      <c r="C18173" s="3" t="s">
        <v>1626</v>
      </c>
      <c r="D18173" s="26">
        <v>0</v>
      </c>
    </row>
    <row r="18174" spans="3:4" x14ac:dyDescent="0.35">
      <c r="C18174" s="3" t="s">
        <v>2658</v>
      </c>
      <c r="D18174" s="26">
        <v>0</v>
      </c>
    </row>
    <row r="18175" spans="3:4" x14ac:dyDescent="0.35">
      <c r="C18175" s="3" t="s">
        <v>1627</v>
      </c>
      <c r="D18175" s="26">
        <v>0</v>
      </c>
    </row>
    <row r="18176" spans="3:4" x14ac:dyDescent="0.35">
      <c r="C18176" s="3" t="s">
        <v>2660</v>
      </c>
      <c r="D18176" s="26">
        <v>0</v>
      </c>
    </row>
    <row r="18177" spans="3:4" x14ac:dyDescent="0.35">
      <c r="C18177" s="3" t="s">
        <v>1628</v>
      </c>
      <c r="D18177" s="26">
        <v>0</v>
      </c>
    </row>
    <row r="18178" spans="3:4" x14ac:dyDescent="0.35">
      <c r="C18178" s="3" t="s">
        <v>2662</v>
      </c>
      <c r="D18178" s="26">
        <v>0</v>
      </c>
    </row>
    <row r="18179" spans="3:4" x14ac:dyDescent="0.35">
      <c r="C18179" s="3" t="s">
        <v>1629</v>
      </c>
      <c r="D18179" s="26">
        <v>0</v>
      </c>
    </row>
    <row r="18180" spans="3:4" x14ac:dyDescent="0.35">
      <c r="C18180" s="3" t="s">
        <v>2664</v>
      </c>
      <c r="D18180" s="26">
        <v>0</v>
      </c>
    </row>
    <row r="18181" spans="3:4" x14ac:dyDescent="0.35">
      <c r="C18181" s="3" t="s">
        <v>1630</v>
      </c>
      <c r="D18181" s="26">
        <v>0</v>
      </c>
    </row>
    <row r="18182" spans="3:4" x14ac:dyDescent="0.35">
      <c r="C18182" s="3" t="s">
        <v>2666</v>
      </c>
      <c r="D18182" s="26">
        <v>0</v>
      </c>
    </row>
    <row r="18183" spans="3:4" x14ac:dyDescent="0.35">
      <c r="C18183" s="3" t="s">
        <v>1631</v>
      </c>
      <c r="D18183" s="26">
        <v>0</v>
      </c>
    </row>
    <row r="18184" spans="3:4" x14ac:dyDescent="0.35">
      <c r="C18184" s="3" t="s">
        <v>2668</v>
      </c>
      <c r="D18184" s="26">
        <v>0</v>
      </c>
    </row>
    <row r="18185" spans="3:4" x14ac:dyDescent="0.35">
      <c r="C18185" s="3" t="s">
        <v>1632</v>
      </c>
      <c r="D18185" s="26">
        <v>0</v>
      </c>
    </row>
    <row r="18186" spans="3:4" x14ac:dyDescent="0.35">
      <c r="C18186" s="3" t="s">
        <v>2670</v>
      </c>
      <c r="D18186" s="26">
        <v>0</v>
      </c>
    </row>
    <row r="18187" spans="3:4" x14ac:dyDescent="0.35">
      <c r="C18187" s="3" t="s">
        <v>1633</v>
      </c>
      <c r="D18187" s="26">
        <v>0</v>
      </c>
    </row>
    <row r="18188" spans="3:4" x14ac:dyDescent="0.35">
      <c r="C18188" s="3" t="s">
        <v>2672</v>
      </c>
      <c r="D18188" s="26">
        <v>0</v>
      </c>
    </row>
    <row r="18189" spans="3:4" x14ac:dyDescent="0.35">
      <c r="C18189" s="3" t="s">
        <v>1634</v>
      </c>
      <c r="D18189" s="26">
        <v>0</v>
      </c>
    </row>
    <row r="18190" spans="3:4" x14ac:dyDescent="0.35">
      <c r="C18190" s="3" t="s">
        <v>2674</v>
      </c>
      <c r="D18190" s="26">
        <v>0</v>
      </c>
    </row>
    <row r="18191" spans="3:4" x14ac:dyDescent="0.35">
      <c r="C18191" s="3" t="s">
        <v>1635</v>
      </c>
      <c r="D18191" s="26">
        <v>0</v>
      </c>
    </row>
    <row r="18192" spans="3:4" x14ac:dyDescent="0.35">
      <c r="C18192" s="3" t="s">
        <v>2676</v>
      </c>
      <c r="D18192" s="26">
        <v>0</v>
      </c>
    </row>
    <row r="18193" spans="3:4" x14ac:dyDescent="0.35">
      <c r="C18193" s="3" t="s">
        <v>1636</v>
      </c>
      <c r="D18193" s="26">
        <v>0</v>
      </c>
    </row>
    <row r="18194" spans="3:4" x14ac:dyDescent="0.35">
      <c r="C18194" s="3" t="s">
        <v>2678</v>
      </c>
      <c r="D18194" s="26">
        <v>0</v>
      </c>
    </row>
    <row r="18195" spans="3:4" x14ac:dyDescent="0.35">
      <c r="C18195" s="3" t="s">
        <v>1637</v>
      </c>
      <c r="D18195" s="26">
        <v>0</v>
      </c>
    </row>
    <row r="18196" spans="3:4" x14ac:dyDescent="0.35">
      <c r="C18196" s="3" t="s">
        <v>2680</v>
      </c>
      <c r="D18196" s="26">
        <v>0</v>
      </c>
    </row>
    <row r="18197" spans="3:4" x14ac:dyDescent="0.35">
      <c r="C18197" s="3" t="s">
        <v>1638</v>
      </c>
      <c r="D18197" s="26">
        <v>0</v>
      </c>
    </row>
    <row r="18198" spans="3:4" x14ac:dyDescent="0.35">
      <c r="C18198" s="3" t="s">
        <v>2682</v>
      </c>
      <c r="D18198" s="26">
        <v>0</v>
      </c>
    </row>
    <row r="18199" spans="3:4" x14ac:dyDescent="0.35">
      <c r="C18199" s="3" t="s">
        <v>1639</v>
      </c>
      <c r="D18199" s="26">
        <v>0</v>
      </c>
    </row>
    <row r="18200" spans="3:4" x14ac:dyDescent="0.35">
      <c r="C18200" s="3" t="s">
        <v>2684</v>
      </c>
      <c r="D18200" s="26">
        <v>0</v>
      </c>
    </row>
    <row r="18201" spans="3:4" x14ac:dyDescent="0.35">
      <c r="C18201" s="3" t="s">
        <v>1640</v>
      </c>
      <c r="D18201" s="26">
        <v>0</v>
      </c>
    </row>
    <row r="18202" spans="3:4" x14ac:dyDescent="0.35">
      <c r="C18202" s="3" t="s">
        <v>2686</v>
      </c>
      <c r="D18202" s="26">
        <v>0</v>
      </c>
    </row>
    <row r="18203" spans="3:4" x14ac:dyDescent="0.35">
      <c r="C18203" s="3" t="s">
        <v>1641</v>
      </c>
      <c r="D18203" s="26">
        <v>0</v>
      </c>
    </row>
    <row r="18204" spans="3:4" x14ac:dyDescent="0.35">
      <c r="C18204" s="3" t="s">
        <v>2688</v>
      </c>
      <c r="D18204" s="26">
        <v>0</v>
      </c>
    </row>
    <row r="18205" spans="3:4" x14ac:dyDescent="0.35">
      <c r="C18205" s="3" t="s">
        <v>1642</v>
      </c>
      <c r="D18205" s="26">
        <v>0</v>
      </c>
    </row>
    <row r="18206" spans="3:4" x14ac:dyDescent="0.35">
      <c r="C18206" s="3" t="s">
        <v>2690</v>
      </c>
      <c r="D18206" s="26">
        <v>0</v>
      </c>
    </row>
    <row r="18207" spans="3:4" x14ac:dyDescent="0.35">
      <c r="C18207" s="3" t="s">
        <v>1643</v>
      </c>
      <c r="D18207" s="26">
        <v>0</v>
      </c>
    </row>
    <row r="18208" spans="3:4" x14ac:dyDescent="0.35">
      <c r="C18208" s="3" t="s">
        <v>2692</v>
      </c>
      <c r="D18208" s="26">
        <v>0</v>
      </c>
    </row>
    <row r="18209" spans="3:4" x14ac:dyDescent="0.35">
      <c r="C18209" s="3" t="s">
        <v>1644</v>
      </c>
      <c r="D18209" s="26">
        <v>0</v>
      </c>
    </row>
    <row r="18210" spans="3:4" x14ac:dyDescent="0.35">
      <c r="C18210" s="3" t="s">
        <v>2694</v>
      </c>
      <c r="D18210" s="26">
        <v>0</v>
      </c>
    </row>
    <row r="18211" spans="3:4" x14ac:dyDescent="0.35">
      <c r="C18211" s="3" t="s">
        <v>1645</v>
      </c>
      <c r="D18211" s="26">
        <v>0</v>
      </c>
    </row>
    <row r="18212" spans="3:4" x14ac:dyDescent="0.35">
      <c r="C18212" s="3" t="s">
        <v>2696</v>
      </c>
      <c r="D18212" s="26">
        <v>0</v>
      </c>
    </row>
    <row r="18213" spans="3:4" x14ac:dyDescent="0.35">
      <c r="C18213" s="3" t="s">
        <v>1646</v>
      </c>
      <c r="D18213" s="26">
        <v>0</v>
      </c>
    </row>
    <row r="18214" spans="3:4" x14ac:dyDescent="0.35">
      <c r="C18214" s="3" t="s">
        <v>2698</v>
      </c>
      <c r="D18214" s="26">
        <v>0</v>
      </c>
    </row>
    <row r="18215" spans="3:4" x14ac:dyDescent="0.35">
      <c r="C18215" s="3" t="s">
        <v>1647</v>
      </c>
      <c r="D18215" s="26">
        <v>0</v>
      </c>
    </row>
    <row r="18216" spans="3:4" x14ac:dyDescent="0.35">
      <c r="C18216" s="3" t="s">
        <v>2700</v>
      </c>
      <c r="D18216" s="26">
        <v>0</v>
      </c>
    </row>
    <row r="18217" spans="3:4" x14ac:dyDescent="0.35">
      <c r="C18217" s="3" t="s">
        <v>1648</v>
      </c>
      <c r="D18217" s="26">
        <v>0</v>
      </c>
    </row>
    <row r="18218" spans="3:4" x14ac:dyDescent="0.35">
      <c r="C18218" s="3" t="s">
        <v>2702</v>
      </c>
      <c r="D18218" s="26">
        <v>0</v>
      </c>
    </row>
    <row r="18219" spans="3:4" x14ac:dyDescent="0.35">
      <c r="C18219" s="3" t="s">
        <v>1649</v>
      </c>
      <c r="D18219" s="26">
        <v>0</v>
      </c>
    </row>
    <row r="18220" spans="3:4" x14ac:dyDescent="0.35">
      <c r="C18220" s="3" t="s">
        <v>2704</v>
      </c>
      <c r="D18220" s="26">
        <v>0</v>
      </c>
    </row>
    <row r="18221" spans="3:4" x14ac:dyDescent="0.35">
      <c r="C18221" s="3" t="s">
        <v>1650</v>
      </c>
      <c r="D18221" s="26">
        <v>0</v>
      </c>
    </row>
    <row r="18222" spans="3:4" x14ac:dyDescent="0.35">
      <c r="C18222" s="3" t="s">
        <v>2706</v>
      </c>
      <c r="D18222" s="26">
        <v>0</v>
      </c>
    </row>
    <row r="18223" spans="3:4" x14ac:dyDescent="0.35">
      <c r="C18223" s="3" t="s">
        <v>1651</v>
      </c>
      <c r="D18223" s="26">
        <v>0</v>
      </c>
    </row>
    <row r="18224" spans="3:4" x14ac:dyDescent="0.35">
      <c r="C18224" s="3" t="s">
        <v>2708</v>
      </c>
      <c r="D18224" s="26">
        <v>0</v>
      </c>
    </row>
    <row r="18225" spans="3:4" x14ac:dyDescent="0.35">
      <c r="C18225" s="3" t="s">
        <v>1652</v>
      </c>
      <c r="D18225" s="26">
        <v>0</v>
      </c>
    </row>
    <row r="18226" spans="3:4" x14ac:dyDescent="0.35">
      <c r="C18226" s="3" t="s">
        <v>2710</v>
      </c>
      <c r="D18226" s="26">
        <v>0</v>
      </c>
    </row>
    <row r="18227" spans="3:4" x14ac:dyDescent="0.35">
      <c r="C18227" s="3" t="s">
        <v>1653</v>
      </c>
      <c r="D18227" s="26">
        <v>0</v>
      </c>
    </row>
    <row r="18228" spans="3:4" x14ac:dyDescent="0.35">
      <c r="C18228" s="3" t="s">
        <v>2712</v>
      </c>
      <c r="D18228" s="26">
        <v>0</v>
      </c>
    </row>
    <row r="18229" spans="3:4" x14ac:dyDescent="0.35">
      <c r="C18229" s="3" t="s">
        <v>1654</v>
      </c>
      <c r="D18229" s="26">
        <v>0</v>
      </c>
    </row>
    <row r="18230" spans="3:4" x14ac:dyDescent="0.35">
      <c r="C18230" s="3" t="s">
        <v>2714</v>
      </c>
      <c r="D18230" s="26">
        <v>0</v>
      </c>
    </row>
    <row r="18231" spans="3:4" x14ac:dyDescent="0.35">
      <c r="C18231" s="3" t="s">
        <v>1655</v>
      </c>
      <c r="D18231" s="26">
        <v>0</v>
      </c>
    </row>
    <row r="18232" spans="3:4" x14ac:dyDescent="0.35">
      <c r="C18232" s="3" t="s">
        <v>2716</v>
      </c>
      <c r="D18232" s="26">
        <v>0</v>
      </c>
    </row>
    <row r="18233" spans="3:4" x14ac:dyDescent="0.35">
      <c r="C18233" s="3" t="s">
        <v>1656</v>
      </c>
      <c r="D18233" s="26">
        <v>0</v>
      </c>
    </row>
    <row r="18234" spans="3:4" x14ac:dyDescent="0.35">
      <c r="C18234" s="3" t="s">
        <v>2718</v>
      </c>
      <c r="D18234" s="26">
        <v>0</v>
      </c>
    </row>
    <row r="18235" spans="3:4" x14ac:dyDescent="0.35">
      <c r="C18235" s="3" t="s">
        <v>1657</v>
      </c>
      <c r="D18235" s="26">
        <v>0</v>
      </c>
    </row>
    <row r="18236" spans="3:4" x14ac:dyDescent="0.35">
      <c r="C18236" s="3" t="s">
        <v>2720</v>
      </c>
      <c r="D18236" s="26">
        <v>0</v>
      </c>
    </row>
    <row r="18237" spans="3:4" x14ac:dyDescent="0.35">
      <c r="C18237" s="3" t="s">
        <v>1658</v>
      </c>
      <c r="D18237" s="26">
        <v>0</v>
      </c>
    </row>
    <row r="18238" spans="3:4" x14ac:dyDescent="0.35">
      <c r="C18238" s="3" t="s">
        <v>2722</v>
      </c>
      <c r="D18238" s="26">
        <v>0</v>
      </c>
    </row>
    <row r="18239" spans="3:4" x14ac:dyDescent="0.35">
      <c r="C18239" s="3" t="s">
        <v>1659</v>
      </c>
      <c r="D18239" s="26">
        <v>0</v>
      </c>
    </row>
    <row r="18240" spans="3:4" x14ac:dyDescent="0.35">
      <c r="C18240" s="3" t="s">
        <v>2724</v>
      </c>
      <c r="D18240" s="26">
        <v>0</v>
      </c>
    </row>
    <row r="18241" spans="3:4" x14ac:dyDescent="0.35">
      <c r="C18241" s="3" t="s">
        <v>1660</v>
      </c>
      <c r="D18241" s="26">
        <v>0</v>
      </c>
    </row>
    <row r="18242" spans="3:4" x14ac:dyDescent="0.35">
      <c r="C18242" s="3" t="s">
        <v>2726</v>
      </c>
      <c r="D18242" s="26">
        <v>0</v>
      </c>
    </row>
    <row r="18243" spans="3:4" x14ac:dyDescent="0.35">
      <c r="C18243" s="3" t="s">
        <v>1661</v>
      </c>
      <c r="D18243" s="26">
        <v>0</v>
      </c>
    </row>
    <row r="18244" spans="3:4" x14ac:dyDescent="0.35">
      <c r="C18244" s="3" t="s">
        <v>2728</v>
      </c>
      <c r="D18244" s="26">
        <v>0</v>
      </c>
    </row>
    <row r="18245" spans="3:4" x14ac:dyDescent="0.35">
      <c r="C18245" s="3" t="s">
        <v>1662</v>
      </c>
      <c r="D18245" s="26">
        <v>0</v>
      </c>
    </row>
    <row r="18246" spans="3:4" x14ac:dyDescent="0.35">
      <c r="C18246" s="3" t="s">
        <v>595</v>
      </c>
      <c r="D18246" s="26">
        <v>0</v>
      </c>
    </row>
    <row r="18247" spans="3:4" x14ac:dyDescent="0.35">
      <c r="C18247" s="3" t="s">
        <v>1663</v>
      </c>
      <c r="D18247" s="26">
        <v>0</v>
      </c>
    </row>
    <row r="18248" spans="3:4" x14ac:dyDescent="0.35">
      <c r="C18248" s="3" t="s">
        <v>2732</v>
      </c>
      <c r="D18248" s="26">
        <v>0</v>
      </c>
    </row>
    <row r="18249" spans="3:4" x14ac:dyDescent="0.35">
      <c r="C18249" s="3" t="s">
        <v>1664</v>
      </c>
      <c r="D18249" s="26">
        <v>0</v>
      </c>
    </row>
    <row r="18250" spans="3:4" x14ac:dyDescent="0.35">
      <c r="C18250" s="3" t="s">
        <v>2734</v>
      </c>
      <c r="D18250" s="26">
        <v>0</v>
      </c>
    </row>
    <row r="18251" spans="3:4" x14ac:dyDescent="0.35">
      <c r="C18251" s="3" t="s">
        <v>1665</v>
      </c>
      <c r="D18251" s="26">
        <v>0</v>
      </c>
    </row>
    <row r="18252" spans="3:4" x14ac:dyDescent="0.35">
      <c r="C18252" s="3" t="s">
        <v>2736</v>
      </c>
      <c r="D18252" s="26">
        <v>0</v>
      </c>
    </row>
    <row r="18253" spans="3:4" x14ac:dyDescent="0.35">
      <c r="C18253" s="3" t="s">
        <v>1666</v>
      </c>
      <c r="D18253" s="26">
        <v>0</v>
      </c>
    </row>
    <row r="18254" spans="3:4" x14ac:dyDescent="0.35">
      <c r="C18254" s="3" t="s">
        <v>2738</v>
      </c>
      <c r="D18254" s="26">
        <v>0</v>
      </c>
    </row>
    <row r="18255" spans="3:4" x14ac:dyDescent="0.35">
      <c r="C18255" s="3" t="s">
        <v>1667</v>
      </c>
      <c r="D18255" s="26">
        <v>0</v>
      </c>
    </row>
    <row r="18256" spans="3:4" x14ac:dyDescent="0.35">
      <c r="C18256" s="3" t="s">
        <v>2740</v>
      </c>
      <c r="D18256" s="26">
        <v>0</v>
      </c>
    </row>
    <row r="18257" spans="3:4" x14ac:dyDescent="0.35">
      <c r="C18257" s="3" t="s">
        <v>1668</v>
      </c>
      <c r="D18257" s="26">
        <v>0</v>
      </c>
    </row>
    <row r="18258" spans="3:4" x14ac:dyDescent="0.35">
      <c r="C18258" s="3" t="s">
        <v>2742</v>
      </c>
      <c r="D18258" s="26">
        <v>0</v>
      </c>
    </row>
    <row r="18259" spans="3:4" x14ac:dyDescent="0.35">
      <c r="C18259" s="3" t="s">
        <v>1669</v>
      </c>
      <c r="D18259" s="26">
        <v>0</v>
      </c>
    </row>
    <row r="18260" spans="3:4" x14ac:dyDescent="0.35">
      <c r="C18260" s="3" t="s">
        <v>2744</v>
      </c>
      <c r="D18260" s="26">
        <v>0</v>
      </c>
    </row>
    <row r="18261" spans="3:4" x14ac:dyDescent="0.35">
      <c r="C18261" s="3" t="s">
        <v>1670</v>
      </c>
      <c r="D18261" s="26">
        <v>0</v>
      </c>
    </row>
    <row r="18262" spans="3:4" x14ac:dyDescent="0.35">
      <c r="C18262" s="3" t="s">
        <v>2746</v>
      </c>
      <c r="D18262" s="26">
        <v>0</v>
      </c>
    </row>
    <row r="18263" spans="3:4" x14ac:dyDescent="0.35">
      <c r="C18263" s="3" t="s">
        <v>1671</v>
      </c>
      <c r="D18263" s="26">
        <v>0</v>
      </c>
    </row>
    <row r="18264" spans="3:4" x14ac:dyDescent="0.35">
      <c r="C18264" s="3" t="s">
        <v>596</v>
      </c>
      <c r="D18264" s="26">
        <v>0</v>
      </c>
    </row>
    <row r="18265" spans="3:4" x14ac:dyDescent="0.35">
      <c r="C18265" s="3" t="s">
        <v>1672</v>
      </c>
      <c r="D18265" s="26">
        <v>0</v>
      </c>
    </row>
    <row r="18266" spans="3:4" x14ac:dyDescent="0.35">
      <c r="C18266" s="3" t="s">
        <v>2750</v>
      </c>
      <c r="D18266" s="26">
        <v>0</v>
      </c>
    </row>
    <row r="18267" spans="3:4" x14ac:dyDescent="0.35">
      <c r="C18267" s="3" t="s">
        <v>1673</v>
      </c>
      <c r="D18267" s="26">
        <v>0</v>
      </c>
    </row>
    <row r="18268" spans="3:4" x14ac:dyDescent="0.35">
      <c r="C18268" s="3" t="s">
        <v>2752</v>
      </c>
      <c r="D18268" s="26">
        <v>0</v>
      </c>
    </row>
    <row r="18269" spans="3:4" x14ac:dyDescent="0.35">
      <c r="C18269" s="3" t="s">
        <v>1674</v>
      </c>
      <c r="D18269" s="26">
        <v>0</v>
      </c>
    </row>
    <row r="18270" spans="3:4" x14ac:dyDescent="0.35">
      <c r="C18270" s="3" t="s">
        <v>2754</v>
      </c>
      <c r="D18270" s="26">
        <v>0</v>
      </c>
    </row>
    <row r="18271" spans="3:4" x14ac:dyDescent="0.35">
      <c r="C18271" s="3" t="s">
        <v>1675</v>
      </c>
      <c r="D18271" s="26">
        <v>0</v>
      </c>
    </row>
    <row r="18272" spans="3:4" x14ac:dyDescent="0.35">
      <c r="C18272" s="3" t="s">
        <v>2756</v>
      </c>
      <c r="D18272" s="26">
        <v>0</v>
      </c>
    </row>
    <row r="18273" spans="3:4" x14ac:dyDescent="0.35">
      <c r="C18273" s="3" t="s">
        <v>1676</v>
      </c>
      <c r="D18273" s="26">
        <v>0</v>
      </c>
    </row>
    <row r="18274" spans="3:4" x14ac:dyDescent="0.35">
      <c r="C18274" s="3" t="s">
        <v>2758</v>
      </c>
      <c r="D18274" s="26">
        <v>0</v>
      </c>
    </row>
    <row r="18275" spans="3:4" x14ac:dyDescent="0.35">
      <c r="C18275" s="3" t="s">
        <v>1677</v>
      </c>
      <c r="D18275" s="26">
        <v>0</v>
      </c>
    </row>
    <row r="18276" spans="3:4" x14ac:dyDescent="0.35">
      <c r="C18276" s="3" t="s">
        <v>2760</v>
      </c>
      <c r="D18276" s="26">
        <v>0</v>
      </c>
    </row>
    <row r="18277" spans="3:4" x14ac:dyDescent="0.35">
      <c r="C18277" s="3" t="s">
        <v>1678</v>
      </c>
      <c r="D18277" s="26">
        <v>0</v>
      </c>
    </row>
    <row r="18278" spans="3:4" x14ac:dyDescent="0.35">
      <c r="C18278" s="3" t="s">
        <v>2762</v>
      </c>
      <c r="D18278" s="26">
        <v>0</v>
      </c>
    </row>
    <row r="18279" spans="3:4" x14ac:dyDescent="0.35">
      <c r="C18279" s="3" t="s">
        <v>1679</v>
      </c>
      <c r="D18279" s="26">
        <v>0</v>
      </c>
    </row>
    <row r="18280" spans="3:4" x14ac:dyDescent="0.35">
      <c r="C18280" s="3" t="s">
        <v>2764</v>
      </c>
      <c r="D18280" s="26">
        <v>0</v>
      </c>
    </row>
    <row r="18281" spans="3:4" x14ac:dyDescent="0.35">
      <c r="C18281" s="3" t="s">
        <v>1680</v>
      </c>
      <c r="D18281" s="26">
        <v>0</v>
      </c>
    </row>
    <row r="18282" spans="3:4" x14ac:dyDescent="0.35">
      <c r="C18282" s="3" t="s">
        <v>2766</v>
      </c>
      <c r="D18282" s="26">
        <v>0</v>
      </c>
    </row>
    <row r="18283" spans="3:4" x14ac:dyDescent="0.35">
      <c r="C18283" s="3" t="s">
        <v>1681</v>
      </c>
      <c r="D18283" s="26">
        <v>0</v>
      </c>
    </row>
    <row r="18284" spans="3:4" x14ac:dyDescent="0.35">
      <c r="C18284" s="3" t="s">
        <v>2768</v>
      </c>
      <c r="D18284" s="26">
        <v>0</v>
      </c>
    </row>
    <row r="18285" spans="3:4" x14ac:dyDescent="0.35">
      <c r="C18285" s="3" t="s">
        <v>1682</v>
      </c>
      <c r="D18285" s="26">
        <v>0</v>
      </c>
    </row>
    <row r="18286" spans="3:4" x14ac:dyDescent="0.35">
      <c r="C18286" s="3" t="s">
        <v>2770</v>
      </c>
      <c r="D18286" s="26">
        <v>0</v>
      </c>
    </row>
    <row r="18287" spans="3:4" x14ac:dyDescent="0.35">
      <c r="C18287" s="3" t="s">
        <v>1683</v>
      </c>
      <c r="D18287" s="26">
        <v>0</v>
      </c>
    </row>
    <row r="18288" spans="3:4" x14ac:dyDescent="0.35">
      <c r="C18288" s="3" t="s">
        <v>2772</v>
      </c>
      <c r="D18288" s="26">
        <v>0</v>
      </c>
    </row>
    <row r="18289" spans="3:4" x14ac:dyDescent="0.35">
      <c r="C18289" s="3" t="s">
        <v>1684</v>
      </c>
      <c r="D18289" s="26">
        <v>0</v>
      </c>
    </row>
    <row r="18290" spans="3:4" x14ac:dyDescent="0.35">
      <c r="C18290" s="3" t="s">
        <v>2774</v>
      </c>
      <c r="D18290" s="26">
        <v>0</v>
      </c>
    </row>
    <row r="18291" spans="3:4" x14ac:dyDescent="0.35">
      <c r="C18291" s="3" t="s">
        <v>1685</v>
      </c>
      <c r="D18291" s="26">
        <v>0</v>
      </c>
    </row>
    <row r="18292" spans="3:4" x14ac:dyDescent="0.35">
      <c r="C18292" s="3" t="s">
        <v>2776</v>
      </c>
      <c r="D18292" s="26">
        <v>0</v>
      </c>
    </row>
    <row r="18293" spans="3:4" x14ac:dyDescent="0.35">
      <c r="C18293" s="3" t="s">
        <v>1686</v>
      </c>
      <c r="D18293" s="26">
        <v>0</v>
      </c>
    </row>
    <row r="18294" spans="3:4" x14ac:dyDescent="0.35">
      <c r="C18294" s="3" t="s">
        <v>2778</v>
      </c>
      <c r="D18294" s="26">
        <v>0</v>
      </c>
    </row>
    <row r="18295" spans="3:4" x14ac:dyDescent="0.35">
      <c r="C18295" s="3" t="s">
        <v>1687</v>
      </c>
      <c r="D18295" s="26">
        <v>0</v>
      </c>
    </row>
    <row r="18296" spans="3:4" x14ac:dyDescent="0.35">
      <c r="C18296" s="3" t="s">
        <v>2780</v>
      </c>
      <c r="D18296" s="26">
        <v>0</v>
      </c>
    </row>
    <row r="18297" spans="3:4" x14ac:dyDescent="0.35">
      <c r="C18297" s="3" t="s">
        <v>1688</v>
      </c>
      <c r="D18297" s="26">
        <v>0</v>
      </c>
    </row>
    <row r="18298" spans="3:4" x14ac:dyDescent="0.35">
      <c r="C18298" s="3" t="s">
        <v>2782</v>
      </c>
      <c r="D18298" s="26">
        <v>0</v>
      </c>
    </row>
    <row r="18299" spans="3:4" x14ac:dyDescent="0.35">
      <c r="C18299" s="3" t="s">
        <v>1689</v>
      </c>
      <c r="D18299" s="26">
        <v>0</v>
      </c>
    </row>
    <row r="18300" spans="3:4" x14ac:dyDescent="0.35">
      <c r="C18300" s="3" t="s">
        <v>2784</v>
      </c>
      <c r="D18300" s="26">
        <v>0</v>
      </c>
    </row>
    <row r="18301" spans="3:4" x14ac:dyDescent="0.35">
      <c r="C18301" s="3" t="s">
        <v>1690</v>
      </c>
      <c r="D18301" s="26">
        <v>0</v>
      </c>
    </row>
    <row r="18302" spans="3:4" x14ac:dyDescent="0.35">
      <c r="C18302" s="3" t="s">
        <v>2786</v>
      </c>
      <c r="D18302" s="26">
        <v>0</v>
      </c>
    </row>
    <row r="18303" spans="3:4" x14ac:dyDescent="0.35">
      <c r="C18303" s="3" t="s">
        <v>1691</v>
      </c>
      <c r="D18303" s="26">
        <v>0</v>
      </c>
    </row>
    <row r="18304" spans="3:4" x14ac:dyDescent="0.35">
      <c r="C18304" s="3" t="s">
        <v>2788</v>
      </c>
      <c r="D18304" s="26">
        <v>0</v>
      </c>
    </row>
    <row r="18305" spans="3:4" x14ac:dyDescent="0.35">
      <c r="C18305" s="3" t="s">
        <v>1692</v>
      </c>
      <c r="D18305" s="26">
        <v>0</v>
      </c>
    </row>
    <row r="18306" spans="3:4" x14ac:dyDescent="0.35">
      <c r="C18306" s="3" t="s">
        <v>2790</v>
      </c>
      <c r="D18306" s="26">
        <v>0</v>
      </c>
    </row>
    <row r="18307" spans="3:4" x14ac:dyDescent="0.35">
      <c r="C18307" s="3" t="s">
        <v>1693</v>
      </c>
      <c r="D18307" s="26">
        <v>0</v>
      </c>
    </row>
    <row r="18308" spans="3:4" x14ac:dyDescent="0.35">
      <c r="C18308" s="3" t="s">
        <v>2792</v>
      </c>
      <c r="D18308" s="26">
        <v>0</v>
      </c>
    </row>
    <row r="18309" spans="3:4" x14ac:dyDescent="0.35">
      <c r="C18309" s="3" t="s">
        <v>1694</v>
      </c>
      <c r="D18309" s="26">
        <v>0</v>
      </c>
    </row>
    <row r="18310" spans="3:4" x14ac:dyDescent="0.35">
      <c r="C18310" s="3" t="s">
        <v>2794</v>
      </c>
      <c r="D18310" s="26">
        <v>0</v>
      </c>
    </row>
    <row r="18311" spans="3:4" x14ac:dyDescent="0.35">
      <c r="C18311" s="3" t="s">
        <v>1695</v>
      </c>
      <c r="D18311" s="26">
        <v>0</v>
      </c>
    </row>
    <row r="18312" spans="3:4" x14ac:dyDescent="0.35">
      <c r="C18312" s="3" t="s">
        <v>2796</v>
      </c>
      <c r="D18312" s="26">
        <v>0</v>
      </c>
    </row>
    <row r="18313" spans="3:4" x14ac:dyDescent="0.35">
      <c r="C18313" s="3" t="s">
        <v>1696</v>
      </c>
      <c r="D18313" s="26">
        <v>0</v>
      </c>
    </row>
    <row r="18314" spans="3:4" x14ac:dyDescent="0.35">
      <c r="C18314" s="3" t="s">
        <v>2798</v>
      </c>
      <c r="D18314" s="26">
        <v>0</v>
      </c>
    </row>
    <row r="18315" spans="3:4" x14ac:dyDescent="0.35">
      <c r="C18315" s="3" t="s">
        <v>1697</v>
      </c>
      <c r="D18315" s="26">
        <v>0</v>
      </c>
    </row>
    <row r="18316" spans="3:4" x14ac:dyDescent="0.35">
      <c r="C18316" s="3" t="s">
        <v>2800</v>
      </c>
      <c r="D18316" s="26">
        <v>0</v>
      </c>
    </row>
    <row r="18317" spans="3:4" x14ac:dyDescent="0.35">
      <c r="C18317" s="3" t="s">
        <v>1698</v>
      </c>
      <c r="D18317" s="26">
        <v>0</v>
      </c>
    </row>
    <row r="18318" spans="3:4" x14ac:dyDescent="0.35">
      <c r="C18318" s="3" t="s">
        <v>2802</v>
      </c>
      <c r="D18318" s="26">
        <v>0</v>
      </c>
    </row>
    <row r="18319" spans="3:4" x14ac:dyDescent="0.35">
      <c r="C18319" s="3" t="s">
        <v>1699</v>
      </c>
      <c r="D18319" s="26">
        <v>0</v>
      </c>
    </row>
    <row r="18320" spans="3:4" x14ac:dyDescent="0.35">
      <c r="C18320" s="3" t="s">
        <v>2804</v>
      </c>
      <c r="D18320" s="26">
        <v>0</v>
      </c>
    </row>
    <row r="18321" spans="3:4" x14ac:dyDescent="0.35">
      <c r="C18321" s="3" t="s">
        <v>1700</v>
      </c>
      <c r="D18321" s="26">
        <v>0</v>
      </c>
    </row>
    <row r="18322" spans="3:4" x14ac:dyDescent="0.35">
      <c r="C18322" s="3" t="s">
        <v>2806</v>
      </c>
      <c r="D18322" s="26">
        <v>0</v>
      </c>
    </row>
    <row r="18323" spans="3:4" x14ac:dyDescent="0.35">
      <c r="C18323" s="3" t="s">
        <v>1701</v>
      </c>
      <c r="D18323" s="26">
        <v>0</v>
      </c>
    </row>
    <row r="18324" spans="3:4" x14ac:dyDescent="0.35">
      <c r="C18324" s="3" t="s">
        <v>2808</v>
      </c>
      <c r="D18324" s="26">
        <v>0</v>
      </c>
    </row>
    <row r="18325" spans="3:4" x14ac:dyDescent="0.35">
      <c r="C18325" s="3" t="s">
        <v>1702</v>
      </c>
      <c r="D18325" s="26">
        <v>0</v>
      </c>
    </row>
    <row r="18326" spans="3:4" x14ac:dyDescent="0.35">
      <c r="C18326" s="3" t="s">
        <v>2810</v>
      </c>
      <c r="D18326" s="26">
        <v>0</v>
      </c>
    </row>
    <row r="18327" spans="3:4" x14ac:dyDescent="0.35">
      <c r="C18327" s="3" t="s">
        <v>1703</v>
      </c>
      <c r="D18327" s="26">
        <v>0</v>
      </c>
    </row>
    <row r="18328" spans="3:4" x14ac:dyDescent="0.35">
      <c r="C18328" s="3" t="s">
        <v>2812</v>
      </c>
      <c r="D18328" s="26">
        <v>0</v>
      </c>
    </row>
    <row r="18329" spans="3:4" x14ac:dyDescent="0.35">
      <c r="C18329" s="3" t="s">
        <v>1704</v>
      </c>
      <c r="D18329" s="26">
        <v>0</v>
      </c>
    </row>
    <row r="18330" spans="3:4" x14ac:dyDescent="0.35">
      <c r="C18330" s="3" t="s">
        <v>2814</v>
      </c>
      <c r="D18330" s="26">
        <v>0</v>
      </c>
    </row>
    <row r="18331" spans="3:4" x14ac:dyDescent="0.35">
      <c r="C18331" s="3" t="s">
        <v>1705</v>
      </c>
      <c r="D18331" s="26">
        <v>0</v>
      </c>
    </row>
    <row r="18332" spans="3:4" x14ac:dyDescent="0.35">
      <c r="C18332" s="3" t="s">
        <v>2816</v>
      </c>
      <c r="D18332" s="26">
        <v>0</v>
      </c>
    </row>
    <row r="18333" spans="3:4" x14ac:dyDescent="0.35">
      <c r="C18333" s="3" t="s">
        <v>1706</v>
      </c>
      <c r="D18333" s="26">
        <v>0</v>
      </c>
    </row>
    <row r="18334" spans="3:4" x14ac:dyDescent="0.35">
      <c r="C18334" s="3" t="s">
        <v>2818</v>
      </c>
      <c r="D18334" s="26">
        <v>0</v>
      </c>
    </row>
    <row r="18335" spans="3:4" x14ac:dyDescent="0.35">
      <c r="C18335" s="3" t="s">
        <v>1707</v>
      </c>
      <c r="D18335" s="26">
        <v>0</v>
      </c>
    </row>
    <row r="18336" spans="3:4" x14ac:dyDescent="0.35">
      <c r="C18336" s="3" t="s">
        <v>2820</v>
      </c>
      <c r="D18336" s="26">
        <v>0</v>
      </c>
    </row>
    <row r="18337" spans="3:4" x14ac:dyDescent="0.35">
      <c r="C18337" s="3" t="s">
        <v>1708</v>
      </c>
      <c r="D18337" s="26">
        <v>0</v>
      </c>
    </row>
    <row r="18338" spans="3:4" x14ac:dyDescent="0.35">
      <c r="C18338" s="3" t="s">
        <v>2822</v>
      </c>
      <c r="D18338" s="26">
        <v>0</v>
      </c>
    </row>
    <row r="18339" spans="3:4" x14ac:dyDescent="0.35">
      <c r="C18339" s="3" t="s">
        <v>1709</v>
      </c>
      <c r="D18339" s="26">
        <v>0</v>
      </c>
    </row>
    <row r="18340" spans="3:4" x14ac:dyDescent="0.35">
      <c r="C18340" s="3" t="s">
        <v>2824</v>
      </c>
      <c r="D18340" s="26">
        <v>0</v>
      </c>
    </row>
    <row r="18341" spans="3:4" x14ac:dyDescent="0.35">
      <c r="C18341" s="3" t="s">
        <v>1710</v>
      </c>
      <c r="D18341" s="26">
        <v>0</v>
      </c>
    </row>
    <row r="18342" spans="3:4" x14ac:dyDescent="0.35">
      <c r="C18342" s="3" t="s">
        <v>2826</v>
      </c>
      <c r="D18342" s="26">
        <v>0</v>
      </c>
    </row>
    <row r="18343" spans="3:4" x14ac:dyDescent="0.35">
      <c r="C18343" s="3" t="s">
        <v>1711</v>
      </c>
      <c r="D18343" s="26">
        <v>0</v>
      </c>
    </row>
    <row r="18344" spans="3:4" x14ac:dyDescent="0.35">
      <c r="C18344" s="3" t="s">
        <v>2828</v>
      </c>
      <c r="D18344" s="26">
        <v>0</v>
      </c>
    </row>
    <row r="18345" spans="3:4" x14ac:dyDescent="0.35">
      <c r="C18345" s="3" t="s">
        <v>1712</v>
      </c>
      <c r="D18345" s="26">
        <v>0</v>
      </c>
    </row>
    <row r="18346" spans="3:4" x14ac:dyDescent="0.35">
      <c r="C18346" s="3" t="s">
        <v>2830</v>
      </c>
      <c r="D18346" s="26">
        <v>0</v>
      </c>
    </row>
    <row r="18347" spans="3:4" x14ac:dyDescent="0.35">
      <c r="C18347" s="3" t="s">
        <v>1713</v>
      </c>
      <c r="D18347" s="26">
        <v>0</v>
      </c>
    </row>
    <row r="18348" spans="3:4" x14ac:dyDescent="0.35">
      <c r="C18348" s="3" t="s">
        <v>2832</v>
      </c>
      <c r="D18348" s="26">
        <v>0</v>
      </c>
    </row>
    <row r="18349" spans="3:4" x14ac:dyDescent="0.35">
      <c r="C18349" s="3" t="s">
        <v>1714</v>
      </c>
      <c r="D18349" s="26">
        <v>0</v>
      </c>
    </row>
    <row r="18350" spans="3:4" x14ac:dyDescent="0.35">
      <c r="C18350" s="3" t="s">
        <v>2834</v>
      </c>
      <c r="D18350" s="26">
        <v>0</v>
      </c>
    </row>
    <row r="18351" spans="3:4" x14ac:dyDescent="0.35">
      <c r="C18351" s="3" t="s">
        <v>1715</v>
      </c>
      <c r="D18351" s="26">
        <v>0</v>
      </c>
    </row>
    <row r="18352" spans="3:4" x14ac:dyDescent="0.35">
      <c r="C18352" s="3" t="s">
        <v>2836</v>
      </c>
      <c r="D18352" s="26">
        <v>0</v>
      </c>
    </row>
    <row r="18353" spans="3:4" x14ac:dyDescent="0.35">
      <c r="C18353" s="3" t="s">
        <v>1716</v>
      </c>
      <c r="D18353" s="26">
        <v>0</v>
      </c>
    </row>
    <row r="18354" spans="3:4" x14ac:dyDescent="0.35">
      <c r="C18354" s="3" t="s">
        <v>2838</v>
      </c>
      <c r="D18354" s="26">
        <v>0</v>
      </c>
    </row>
    <row r="18355" spans="3:4" x14ac:dyDescent="0.35">
      <c r="C18355" s="3" t="s">
        <v>1717</v>
      </c>
      <c r="D18355" s="26">
        <v>0</v>
      </c>
    </row>
    <row r="18356" spans="3:4" x14ac:dyDescent="0.35">
      <c r="C18356" s="3" t="s">
        <v>2840</v>
      </c>
      <c r="D18356" s="26">
        <v>0</v>
      </c>
    </row>
    <row r="18357" spans="3:4" x14ac:dyDescent="0.35">
      <c r="C18357" s="3" t="s">
        <v>1718</v>
      </c>
      <c r="D18357" s="26">
        <v>0</v>
      </c>
    </row>
    <row r="18358" spans="3:4" x14ac:dyDescent="0.35">
      <c r="C18358" s="3" t="s">
        <v>2842</v>
      </c>
      <c r="D18358" s="26">
        <v>0</v>
      </c>
    </row>
    <row r="18359" spans="3:4" x14ac:dyDescent="0.35">
      <c r="C18359" s="3" t="s">
        <v>1719</v>
      </c>
      <c r="D18359" s="26">
        <v>0</v>
      </c>
    </row>
    <row r="18360" spans="3:4" x14ac:dyDescent="0.35">
      <c r="C18360" s="3" t="s">
        <v>2844</v>
      </c>
      <c r="D18360" s="26">
        <v>0</v>
      </c>
    </row>
    <row r="18361" spans="3:4" x14ac:dyDescent="0.35">
      <c r="C18361" s="3" t="s">
        <v>1720</v>
      </c>
      <c r="D18361" s="26">
        <v>0</v>
      </c>
    </row>
    <row r="18362" spans="3:4" x14ac:dyDescent="0.35">
      <c r="C18362" s="3" t="s">
        <v>2846</v>
      </c>
      <c r="D18362" s="26">
        <v>0</v>
      </c>
    </row>
    <row r="18363" spans="3:4" x14ac:dyDescent="0.35">
      <c r="C18363" s="3" t="s">
        <v>1721</v>
      </c>
      <c r="D18363" s="26">
        <v>0</v>
      </c>
    </row>
    <row r="18364" spans="3:4" x14ac:dyDescent="0.35">
      <c r="C18364" s="3" t="s">
        <v>2848</v>
      </c>
      <c r="D18364" s="26">
        <v>0</v>
      </c>
    </row>
    <row r="18365" spans="3:4" x14ac:dyDescent="0.35">
      <c r="C18365" s="3" t="s">
        <v>1722</v>
      </c>
      <c r="D18365" s="26">
        <v>0</v>
      </c>
    </row>
    <row r="18366" spans="3:4" x14ac:dyDescent="0.35">
      <c r="C18366" s="3" t="s">
        <v>2850</v>
      </c>
      <c r="D18366" s="26">
        <v>0</v>
      </c>
    </row>
    <row r="18367" spans="3:4" x14ac:dyDescent="0.35">
      <c r="C18367" s="3" t="s">
        <v>1723</v>
      </c>
      <c r="D18367" s="26">
        <v>0</v>
      </c>
    </row>
    <row r="18368" spans="3:4" x14ac:dyDescent="0.35">
      <c r="C18368" s="3" t="s">
        <v>2852</v>
      </c>
      <c r="D18368" s="26">
        <v>0</v>
      </c>
    </row>
    <row r="18369" spans="3:4" x14ac:dyDescent="0.35">
      <c r="C18369" s="3" t="s">
        <v>1724</v>
      </c>
      <c r="D18369" s="26">
        <v>0</v>
      </c>
    </row>
    <row r="18370" spans="3:4" x14ac:dyDescent="0.35">
      <c r="C18370" s="3" t="s">
        <v>2854</v>
      </c>
      <c r="D18370" s="26">
        <v>0</v>
      </c>
    </row>
    <row r="18371" spans="3:4" x14ac:dyDescent="0.35">
      <c r="C18371" s="3" t="s">
        <v>1725</v>
      </c>
      <c r="D18371" s="26">
        <v>0</v>
      </c>
    </row>
    <row r="18372" spans="3:4" x14ac:dyDescent="0.35">
      <c r="C18372" s="3" t="s">
        <v>2856</v>
      </c>
      <c r="D18372" s="26">
        <v>0</v>
      </c>
    </row>
    <row r="18373" spans="3:4" x14ac:dyDescent="0.35">
      <c r="C18373" s="3" t="s">
        <v>1726</v>
      </c>
      <c r="D18373" s="26">
        <v>0</v>
      </c>
    </row>
    <row r="18374" spans="3:4" x14ac:dyDescent="0.35">
      <c r="C18374" s="3" t="s">
        <v>598</v>
      </c>
      <c r="D18374" s="26">
        <v>0</v>
      </c>
    </row>
    <row r="18375" spans="3:4" x14ac:dyDescent="0.35">
      <c r="C18375" s="3" t="s">
        <v>2858</v>
      </c>
      <c r="D18375" s="26">
        <v>0</v>
      </c>
    </row>
    <row r="18376" spans="3:4" x14ac:dyDescent="0.35">
      <c r="C18376" s="3" t="s">
        <v>1727</v>
      </c>
      <c r="D18376" s="26">
        <v>0</v>
      </c>
    </row>
    <row r="18377" spans="3:4" x14ac:dyDescent="0.35">
      <c r="C18377" s="3" t="s">
        <v>2861</v>
      </c>
      <c r="D18377" s="26">
        <v>0</v>
      </c>
    </row>
    <row r="18378" spans="3:4" x14ac:dyDescent="0.35">
      <c r="C18378" s="3" t="s">
        <v>1728</v>
      </c>
      <c r="D18378" s="26">
        <v>0</v>
      </c>
    </row>
    <row r="18379" spans="3:4" x14ac:dyDescent="0.35">
      <c r="C18379" s="3" t="s">
        <v>2863</v>
      </c>
      <c r="D18379" s="26">
        <v>0</v>
      </c>
    </row>
    <row r="18380" spans="3:4" x14ac:dyDescent="0.35">
      <c r="C18380" s="3" t="s">
        <v>1729</v>
      </c>
      <c r="D18380" s="26">
        <v>0</v>
      </c>
    </row>
    <row r="18381" spans="3:4" x14ac:dyDescent="0.35">
      <c r="C18381" s="3" t="s">
        <v>2865</v>
      </c>
      <c r="D18381" s="26">
        <v>0</v>
      </c>
    </row>
    <row r="18382" spans="3:4" x14ac:dyDescent="0.35">
      <c r="C18382" s="3" t="s">
        <v>1730</v>
      </c>
      <c r="D18382" s="26">
        <v>0</v>
      </c>
    </row>
    <row r="18383" spans="3:4" x14ac:dyDescent="0.35">
      <c r="C18383" s="3" t="s">
        <v>2867</v>
      </c>
      <c r="D18383" s="26">
        <v>0</v>
      </c>
    </row>
    <row r="18384" spans="3:4" x14ac:dyDescent="0.35">
      <c r="C18384" s="3" t="s">
        <v>1731</v>
      </c>
      <c r="D18384" s="26">
        <v>0</v>
      </c>
    </row>
    <row r="18385" spans="3:4" x14ac:dyDescent="0.35">
      <c r="C18385" s="3" t="s">
        <v>2869</v>
      </c>
      <c r="D18385" s="26">
        <v>0</v>
      </c>
    </row>
    <row r="18386" spans="3:4" x14ac:dyDescent="0.35">
      <c r="C18386" s="3" t="s">
        <v>2880</v>
      </c>
      <c r="D18386" s="26">
        <v>0</v>
      </c>
    </row>
    <row r="18387" spans="3:4" x14ac:dyDescent="0.35">
      <c r="C18387" s="3" t="s">
        <v>2871</v>
      </c>
      <c r="D18387" s="26">
        <v>0</v>
      </c>
    </row>
    <row r="18388" spans="3:4" x14ac:dyDescent="0.35">
      <c r="C18388" s="3" t="s">
        <v>2881</v>
      </c>
      <c r="D18388" s="26">
        <v>0</v>
      </c>
    </row>
    <row r="18389" spans="3:4" x14ac:dyDescent="0.35">
      <c r="C18389" s="3" t="s">
        <v>2873</v>
      </c>
      <c r="D18389" s="26">
        <v>0</v>
      </c>
    </row>
    <row r="18390" spans="3:4" x14ac:dyDescent="0.35">
      <c r="C18390" s="3" t="s">
        <v>2883</v>
      </c>
      <c r="D18390" s="26">
        <v>0</v>
      </c>
    </row>
    <row r="18391" spans="3:4" x14ac:dyDescent="0.35">
      <c r="C18391" s="3" t="s">
        <v>2875</v>
      </c>
      <c r="D18391" s="26">
        <v>0</v>
      </c>
    </row>
    <row r="18392" spans="3:4" x14ac:dyDescent="0.35">
      <c r="C18392" s="3" t="s">
        <v>2885</v>
      </c>
      <c r="D18392" s="26">
        <v>0</v>
      </c>
    </row>
    <row r="18393" spans="3:4" x14ac:dyDescent="0.35">
      <c r="C18393" s="3" t="s">
        <v>2877</v>
      </c>
      <c r="D18393" s="26">
        <v>0</v>
      </c>
    </row>
    <row r="18394" spans="3:4" x14ac:dyDescent="0.35">
      <c r="C18394" s="3" t="s">
        <v>1736</v>
      </c>
      <c r="D18394" s="26">
        <v>0</v>
      </c>
    </row>
    <row r="18395" spans="3:4" x14ac:dyDescent="0.35">
      <c r="C18395" s="3" t="s">
        <v>2879</v>
      </c>
      <c r="D18395" s="26">
        <v>0</v>
      </c>
    </row>
    <row r="18396" spans="3:4" x14ac:dyDescent="0.35">
      <c r="C18396" s="3" t="s">
        <v>1737</v>
      </c>
      <c r="D18396" s="26">
        <v>0</v>
      </c>
    </row>
    <row r="18397" spans="3:4" x14ac:dyDescent="0.35">
      <c r="C18397" s="3" t="s">
        <v>1738</v>
      </c>
      <c r="D18397" s="26">
        <v>0</v>
      </c>
    </row>
    <row r="18398" spans="3:4" x14ac:dyDescent="0.35">
      <c r="C18398" s="3" t="s">
        <v>2882</v>
      </c>
      <c r="D18398" s="26">
        <v>0</v>
      </c>
    </row>
    <row r="18399" spans="3:4" x14ac:dyDescent="0.35">
      <c r="C18399" s="3" t="s">
        <v>1733</v>
      </c>
      <c r="D18399" s="26">
        <v>0</v>
      </c>
    </row>
    <row r="18400" spans="3:4" x14ac:dyDescent="0.35">
      <c r="C18400" s="3" t="s">
        <v>2884</v>
      </c>
      <c r="D18400" s="26">
        <v>0</v>
      </c>
    </row>
    <row r="18401" spans="3:4" x14ac:dyDescent="0.35">
      <c r="C18401" s="3" t="s">
        <v>1734</v>
      </c>
      <c r="D18401" s="26">
        <v>0</v>
      </c>
    </row>
    <row r="18402" spans="3:4" x14ac:dyDescent="0.35">
      <c r="C18402" s="3" t="s">
        <v>586</v>
      </c>
      <c r="D18402" s="26">
        <v>0</v>
      </c>
    </row>
    <row r="18403" spans="3:4" x14ac:dyDescent="0.35">
      <c r="C18403" s="3" t="s">
        <v>1735</v>
      </c>
      <c r="D18403" s="2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Props1.xml><?xml version="1.0" encoding="utf-8"?>
<ds:datastoreItem xmlns:ds="http://schemas.openxmlformats.org/officeDocument/2006/customXml" ds:itemID="{28AB04EF-8451-41DB-8731-F9D578568927}">
  <ds:schemaRefs/>
</ds:datastoreItem>
</file>

<file path=customXml/itemProps2.xml><?xml version="1.0" encoding="utf-8"?>
<ds:datastoreItem xmlns:ds="http://schemas.openxmlformats.org/officeDocument/2006/customXml" ds:itemID="{2F873456-AC72-468C-A882-C9DC483C54E7}">
  <ds:schemaRefs/>
</ds:datastoreItem>
</file>

<file path=customXml/itemProps3.xml><?xml version="1.0" encoding="utf-8"?>
<ds:datastoreItem xmlns:ds="http://schemas.openxmlformats.org/officeDocument/2006/customXml" ds:itemID="{894BFD6F-2EF1-4400-98CC-95FE121BA472}">
  <ds:schemaRefs/>
</ds:datastoreItem>
</file>

<file path=customXml/itemProps4.xml><?xml version="1.0" encoding="utf-8"?>
<ds:datastoreItem xmlns:ds="http://schemas.openxmlformats.org/officeDocument/2006/customXml" ds:itemID="{122D280D-8CAE-4824-A1E1-FED2BE19718D}">
  <ds:schemaRefs/>
</ds:datastoreItem>
</file>

<file path=customXml/itemProps5.xml><?xml version="1.0" encoding="utf-8"?>
<ds:datastoreItem xmlns:ds="http://schemas.openxmlformats.org/officeDocument/2006/customXml" ds:itemID="{C8EE47C9-0CE8-4C4D-9612-033970A3DEA3}">
  <ds:schemaRefs/>
</ds:datastoreItem>
</file>

<file path=customXml/itemProps6.xml><?xml version="1.0" encoding="utf-8"?>
<ds:datastoreItem xmlns:ds="http://schemas.openxmlformats.org/officeDocument/2006/customXml" ds:itemID="{3FB8C99F-E015-4053-BA21-792CB446DA4C}">
  <ds:schemaRefs/>
</ds:datastoreItem>
</file>

<file path=customXml/itemProps7.xml><?xml version="1.0" encoding="utf-8"?>
<ds:datastoreItem xmlns:ds="http://schemas.openxmlformats.org/officeDocument/2006/customXml" ds:itemID="{B089DAC5-393C-4C8B-9525-1F2271E55B2C}">
  <ds:schemaRefs/>
</ds:datastoreItem>
</file>

<file path=customXml/itemProps8.xml><?xml version="1.0" encoding="utf-8"?>
<ds:datastoreItem xmlns:ds="http://schemas.openxmlformats.org/officeDocument/2006/customXml" ds:itemID="{1544B68A-B1E0-4940-B189-29A0268C6E8F}">
  <ds:schemaRefs/>
</ds:datastoreItem>
</file>

<file path=customXml/itemProps9.xml><?xml version="1.0" encoding="utf-8"?>
<ds:datastoreItem xmlns:ds="http://schemas.openxmlformats.org/officeDocument/2006/customXml" ds:itemID="{9325AE36-6C06-4138-92CE-453F33DD22EA}">
  <ds:schemaRefs/>
</ds:datastoreItem>
</file>

<file path=customXml/itemProps10.xml><?xml version="1.0" encoding="utf-8"?>
<ds:datastoreItem xmlns:ds="http://schemas.openxmlformats.org/officeDocument/2006/customXml" ds:itemID="{D3FB03C3-CB6B-4070-8340-BDBA83628354}">
  <ds:schemaRefs/>
</ds:datastoreItem>
</file>

<file path=customXml/itemProps11.xml><?xml version="1.0" encoding="utf-8"?>
<ds:datastoreItem xmlns:ds="http://schemas.openxmlformats.org/officeDocument/2006/customXml" ds:itemID="{116993A5-5C79-4374-930B-12F9778DB8BD}">
  <ds:schemaRefs/>
</ds:datastoreItem>
</file>

<file path=customXml/itemProps12.xml><?xml version="1.0" encoding="utf-8"?>
<ds:datastoreItem xmlns:ds="http://schemas.openxmlformats.org/officeDocument/2006/customXml" ds:itemID="{EDC51C43-8EED-4E1B-B50D-763A80F3362C}">
  <ds:schemaRefs/>
</ds:datastoreItem>
</file>

<file path=customXml/itemProps13.xml><?xml version="1.0" encoding="utf-8"?>
<ds:datastoreItem xmlns:ds="http://schemas.openxmlformats.org/officeDocument/2006/customXml" ds:itemID="{98F24A73-CFC8-4BF3-83D5-61460788D8BA}">
  <ds:schemaRefs/>
</ds:datastoreItem>
</file>

<file path=customXml/itemProps14.xml><?xml version="1.0" encoding="utf-8"?>
<ds:datastoreItem xmlns:ds="http://schemas.openxmlformats.org/officeDocument/2006/customXml" ds:itemID="{0434FCE1-0BAA-4534-ACFC-83B54B1524F8}">
  <ds:schemaRefs/>
</ds:datastoreItem>
</file>

<file path=customXml/itemProps15.xml><?xml version="1.0" encoding="utf-8"?>
<ds:datastoreItem xmlns:ds="http://schemas.openxmlformats.org/officeDocument/2006/customXml" ds:itemID="{7B1D6C4A-FA86-4EA3-B028-6CEEF146EF12}">
  <ds:schemaRefs/>
</ds:datastoreItem>
</file>

<file path=customXml/itemProps16.xml><?xml version="1.0" encoding="utf-8"?>
<ds:datastoreItem xmlns:ds="http://schemas.openxmlformats.org/officeDocument/2006/customXml" ds:itemID="{5B8AFB5C-258F-4F91-A21B-978E8DE96CDD}">
  <ds:schemaRefs/>
</ds:datastoreItem>
</file>

<file path=customXml/itemProps17.xml><?xml version="1.0" encoding="utf-8"?>
<ds:datastoreItem xmlns:ds="http://schemas.openxmlformats.org/officeDocument/2006/customXml" ds:itemID="{8B251C35-4FC7-4E12-87CA-34DD7FFEF287}">
  <ds:schemaRefs/>
</ds:datastoreItem>
</file>

<file path=customXml/itemProps18.xml><?xml version="1.0" encoding="utf-8"?>
<ds:datastoreItem xmlns:ds="http://schemas.openxmlformats.org/officeDocument/2006/customXml" ds:itemID="{A210DCA1-367F-4B75-9920-E5BC9775321E}">
  <ds:schemaRefs/>
</ds:datastoreItem>
</file>

<file path=customXml/itemProps19.xml><?xml version="1.0" encoding="utf-8"?>
<ds:datastoreItem xmlns:ds="http://schemas.openxmlformats.org/officeDocument/2006/customXml" ds:itemID="{C0E5497D-FB75-4227-8E4D-77E62B9CEB4B}">
  <ds:schemaRefs/>
</ds:datastoreItem>
</file>

<file path=customXml/itemProps20.xml><?xml version="1.0" encoding="utf-8"?>
<ds:datastoreItem xmlns:ds="http://schemas.openxmlformats.org/officeDocument/2006/customXml" ds:itemID="{7C908C07-FFCD-4E8D-824C-7FF320EDA9FB}">
  <ds:schemaRefs/>
</ds:datastoreItem>
</file>

<file path=customXml/itemProps21.xml><?xml version="1.0" encoding="utf-8"?>
<ds:datastoreItem xmlns:ds="http://schemas.openxmlformats.org/officeDocument/2006/customXml" ds:itemID="{5C0CFD06-44E6-4161-A23A-6A4C51C2F127}">
  <ds:schemaRefs/>
</ds:datastoreItem>
</file>

<file path=customXml/itemProps22.xml><?xml version="1.0" encoding="utf-8"?>
<ds:datastoreItem xmlns:ds="http://schemas.openxmlformats.org/officeDocument/2006/customXml" ds:itemID="{AA85C534-7E52-48D0-8FA0-27A8999A6409}">
  <ds:schemaRefs/>
</ds:datastoreItem>
</file>

<file path=customXml/itemProps23.xml><?xml version="1.0" encoding="utf-8"?>
<ds:datastoreItem xmlns:ds="http://schemas.openxmlformats.org/officeDocument/2006/customXml" ds:itemID="{DEE52982-1DAE-4F7A-B092-6E4C4673A939}">
  <ds:schemaRefs/>
</ds:datastoreItem>
</file>

<file path=customXml/itemProps24.xml><?xml version="1.0" encoding="utf-8"?>
<ds:datastoreItem xmlns:ds="http://schemas.openxmlformats.org/officeDocument/2006/customXml" ds:itemID="{BF316610-25AD-48A0-A7B3-08677E8B008E}">
  <ds:schemaRefs/>
</ds:datastoreItem>
</file>

<file path=customXml/itemProps25.xml><?xml version="1.0" encoding="utf-8"?>
<ds:datastoreItem xmlns:ds="http://schemas.openxmlformats.org/officeDocument/2006/customXml" ds:itemID="{30C6F024-D962-4144-9753-40E31633DFE7}">
  <ds:schemaRefs/>
</ds:datastoreItem>
</file>

<file path=customXml/itemProps26.xml><?xml version="1.0" encoding="utf-8"?>
<ds:datastoreItem xmlns:ds="http://schemas.openxmlformats.org/officeDocument/2006/customXml" ds:itemID="{6B0FA554-1282-4204-8967-B47773533D88}">
  <ds:schemaRefs/>
</ds:datastoreItem>
</file>

<file path=customXml/itemProps27.xml><?xml version="1.0" encoding="utf-8"?>
<ds:datastoreItem xmlns:ds="http://schemas.openxmlformats.org/officeDocument/2006/customXml" ds:itemID="{A1C7959D-E204-4573-953C-97D65A2BEDF5}">
  <ds:schemaRefs/>
</ds:datastoreItem>
</file>

<file path=customXml/itemProps28.xml><?xml version="1.0" encoding="utf-8"?>
<ds:datastoreItem xmlns:ds="http://schemas.openxmlformats.org/officeDocument/2006/customXml" ds:itemID="{90CBED28-244A-44D4-AA78-7EF1B0F7E779}">
  <ds:schemaRefs/>
</ds:datastoreItem>
</file>

<file path=customXml/itemProps29.xml><?xml version="1.0" encoding="utf-8"?>
<ds:datastoreItem xmlns:ds="http://schemas.openxmlformats.org/officeDocument/2006/customXml" ds:itemID="{73829A51-9803-448F-8DEB-0331887A1B1B}">
  <ds:schemaRefs/>
</ds:datastoreItem>
</file>

<file path=customXml/itemProps30.xml><?xml version="1.0" encoding="utf-8"?>
<ds:datastoreItem xmlns:ds="http://schemas.openxmlformats.org/officeDocument/2006/customXml" ds:itemID="{334C0481-BBBE-4620-BC02-682566DC4A2E}">
  <ds:schemaRefs/>
</ds:datastoreItem>
</file>

<file path=customXml/itemProps31.xml><?xml version="1.0" encoding="utf-8"?>
<ds:datastoreItem xmlns:ds="http://schemas.openxmlformats.org/officeDocument/2006/customXml" ds:itemID="{79D807BD-285B-408D-B82B-45A2D2F7E487}">
  <ds:schemaRefs/>
</ds:datastoreItem>
</file>

<file path=customXml/itemProps32.xml><?xml version="1.0" encoding="utf-8"?>
<ds:datastoreItem xmlns:ds="http://schemas.openxmlformats.org/officeDocument/2006/customXml" ds:itemID="{0CA218B8-FFED-4632-81B7-7FE2B7E16DC0}">
  <ds:schemaRefs/>
</ds:datastoreItem>
</file>

<file path=customXml/itemProps33.xml><?xml version="1.0" encoding="utf-8"?>
<ds:datastoreItem xmlns:ds="http://schemas.openxmlformats.org/officeDocument/2006/customXml" ds:itemID="{7D6F5810-E661-41E6-8FC3-AFD3499516A4}">
  <ds:schemaRefs/>
</ds:datastoreItem>
</file>

<file path=customXml/itemProps34.xml><?xml version="1.0" encoding="utf-8"?>
<ds:datastoreItem xmlns:ds="http://schemas.openxmlformats.org/officeDocument/2006/customXml" ds:itemID="{3104B683-63EA-4689-8AC5-289408CC7A70}">
  <ds:schemaRefs/>
</ds:datastoreItem>
</file>

<file path=customXml/itemProps35.xml><?xml version="1.0" encoding="utf-8"?>
<ds:datastoreItem xmlns:ds="http://schemas.openxmlformats.org/officeDocument/2006/customXml" ds:itemID="{E3ADCCE3-7FFB-4AAD-B23E-3B05E9AD6BC8}">
  <ds:schemaRefs/>
</ds:datastoreItem>
</file>

<file path=customXml/itemProps36.xml><?xml version="1.0" encoding="utf-8"?>
<ds:datastoreItem xmlns:ds="http://schemas.openxmlformats.org/officeDocument/2006/customXml" ds:itemID="{916F486A-63E9-4175-8E88-FE4658472F81}">
  <ds:schemaRefs/>
</ds:datastoreItem>
</file>

<file path=customXml/itemProps37.xml><?xml version="1.0" encoding="utf-8"?>
<ds:datastoreItem xmlns:ds="http://schemas.openxmlformats.org/officeDocument/2006/customXml" ds:itemID="{3EF4F627-5285-47AC-B723-B09251289CBA}">
  <ds:schemaRefs/>
</ds:datastoreItem>
</file>

<file path=customXml/itemProps38.xml><?xml version="1.0" encoding="utf-8"?>
<ds:datastoreItem xmlns:ds="http://schemas.openxmlformats.org/officeDocument/2006/customXml" ds:itemID="{DCE086FC-CE6D-4ACD-A28C-99B252FCA44D}">
  <ds:schemaRefs/>
</ds:datastoreItem>
</file>

<file path=customXml/itemProps39.xml><?xml version="1.0" encoding="utf-8"?>
<ds:datastoreItem xmlns:ds="http://schemas.openxmlformats.org/officeDocument/2006/customXml" ds:itemID="{629BBF1B-7EEA-4DF9-8687-0F6FBA3FDF66}">
  <ds:schemaRefs/>
</ds:datastoreItem>
</file>

<file path=customXml/itemProps40.xml><?xml version="1.0" encoding="utf-8"?>
<ds:datastoreItem xmlns:ds="http://schemas.openxmlformats.org/officeDocument/2006/customXml" ds:itemID="{389721AD-DDCE-4E0C-AE3E-E6228B3BE73E}">
  <ds:schemaRefs/>
</ds:datastoreItem>
</file>

<file path=customXml/itemProps41.xml><?xml version="1.0" encoding="utf-8"?>
<ds:datastoreItem xmlns:ds="http://schemas.openxmlformats.org/officeDocument/2006/customXml" ds:itemID="{1143D348-337F-4719-8652-3544DE9F8D6E}">
  <ds:schemaRefs/>
</ds:datastoreItem>
</file>

<file path=customXml/itemProps42.xml><?xml version="1.0" encoding="utf-8"?>
<ds:datastoreItem xmlns:ds="http://schemas.openxmlformats.org/officeDocument/2006/customXml" ds:itemID="{822BEE53-CC93-4097-A5AA-00C9F0041DD0}">
  <ds:schemaRefs/>
</ds:datastoreItem>
</file>

<file path=customXml/itemProps43.xml><?xml version="1.0" encoding="utf-8"?>
<ds:datastoreItem xmlns:ds="http://schemas.openxmlformats.org/officeDocument/2006/customXml" ds:itemID="{17683ACF-5D2B-49F1-9CED-AD6C99E4F657}">
  <ds:schemaRefs>
    <ds:schemaRef ds:uri="http://schemas.microsoft.com/DataMashup"/>
  </ds:schemaRefs>
</ds:datastoreItem>
</file>

<file path=customXml/itemProps44.xml><?xml version="1.0" encoding="utf-8"?>
<ds:datastoreItem xmlns:ds="http://schemas.openxmlformats.org/officeDocument/2006/customXml" ds:itemID="{92FE2D9B-97A0-46F5-9C29-8F1B30FF58DE}">
  <ds:schemaRefs/>
</ds:datastoreItem>
</file>

<file path=customXml/itemProps45.xml><?xml version="1.0" encoding="utf-8"?>
<ds:datastoreItem xmlns:ds="http://schemas.openxmlformats.org/officeDocument/2006/customXml" ds:itemID="{B11C33D5-C069-4B21-857B-049CFE38F39F}">
  <ds:schemaRefs/>
</ds:datastoreItem>
</file>

<file path=customXml/itemProps46.xml><?xml version="1.0" encoding="utf-8"?>
<ds:datastoreItem xmlns:ds="http://schemas.openxmlformats.org/officeDocument/2006/customXml" ds:itemID="{C0C358CA-CE2C-4860-AB05-626902662577}">
  <ds:schemaRefs/>
</ds:datastoreItem>
</file>

<file path=customXml/itemProps47.xml><?xml version="1.0" encoding="utf-8"?>
<ds:datastoreItem xmlns:ds="http://schemas.openxmlformats.org/officeDocument/2006/customXml" ds:itemID="{33906226-6312-4C28-A5D2-B16B5C874E57}">
  <ds:schemaRefs/>
</ds:datastoreItem>
</file>

<file path=customXml/itemProps48.xml><?xml version="1.0" encoding="utf-8"?>
<ds:datastoreItem xmlns:ds="http://schemas.openxmlformats.org/officeDocument/2006/customXml" ds:itemID="{2481246E-AD8E-4633-966D-1C56DCB63B44}">
  <ds:schemaRefs/>
</ds:datastoreItem>
</file>

<file path=customXml/itemProps49.xml><?xml version="1.0" encoding="utf-8"?>
<ds:datastoreItem xmlns:ds="http://schemas.openxmlformats.org/officeDocument/2006/customXml" ds:itemID="{10E33157-7B53-4DCA-A3CC-87A4CAC24F94}">
  <ds:schemaRefs/>
</ds:datastoreItem>
</file>

<file path=customXml/itemProps50.xml><?xml version="1.0" encoding="utf-8"?>
<ds:datastoreItem xmlns:ds="http://schemas.openxmlformats.org/officeDocument/2006/customXml" ds:itemID="{14E1B387-5E9C-4A10-8ADE-991FB5390E45}">
  <ds:schemaRefs/>
</ds:datastoreItem>
</file>

<file path=customXml/itemProps51.xml><?xml version="1.0" encoding="utf-8"?>
<ds:datastoreItem xmlns:ds="http://schemas.openxmlformats.org/officeDocument/2006/customXml" ds:itemID="{9490B60E-CFF5-4EA9-B6CD-986867284C8E}">
  <ds:schemaRefs/>
</ds:datastoreItem>
</file>

<file path=customXml/itemProps52.xml><?xml version="1.0" encoding="utf-8"?>
<ds:datastoreItem xmlns:ds="http://schemas.openxmlformats.org/officeDocument/2006/customXml" ds:itemID="{026E930C-9A67-4A00-B47B-2F1CE3E19D0C}">
  <ds:schemaRefs/>
</ds:datastoreItem>
</file>

<file path=customXml/itemProps53.xml><?xml version="1.0" encoding="utf-8"?>
<ds:datastoreItem xmlns:ds="http://schemas.openxmlformats.org/officeDocument/2006/customXml" ds:itemID="{309E2133-B1F5-49E3-B604-90D898EC654E}">
  <ds:schemaRefs/>
</ds:datastoreItem>
</file>

<file path=customXml/itemProps54.xml><?xml version="1.0" encoding="utf-8"?>
<ds:datastoreItem xmlns:ds="http://schemas.openxmlformats.org/officeDocument/2006/customXml" ds:itemID="{BF6E512A-C832-478E-AD0C-3824C054EA03}">
  <ds:schemaRefs/>
</ds:datastoreItem>
</file>

<file path=customXml/itemProps55.xml><?xml version="1.0" encoding="utf-8"?>
<ds:datastoreItem xmlns:ds="http://schemas.openxmlformats.org/officeDocument/2006/customXml" ds:itemID="{85186480-FB31-4744-96F1-081061767C03}">
  <ds:schemaRefs/>
</ds:datastoreItem>
</file>

<file path=customXml/itemProps56.xml><?xml version="1.0" encoding="utf-8"?>
<ds:datastoreItem xmlns:ds="http://schemas.openxmlformats.org/officeDocument/2006/customXml" ds:itemID="{920B36C2-4C8D-4147-B68C-ABE0B1985CD7}">
  <ds:schemaRefs/>
</ds:datastoreItem>
</file>

<file path=customXml/itemProps57.xml><?xml version="1.0" encoding="utf-8"?>
<ds:datastoreItem xmlns:ds="http://schemas.openxmlformats.org/officeDocument/2006/customXml" ds:itemID="{426FC9B6-2ACF-41D4-83A9-EC1EA3FE2B89}">
  <ds:schemaRefs/>
</ds:datastoreItem>
</file>

<file path=customXml/itemProps58.xml><?xml version="1.0" encoding="utf-8"?>
<ds:datastoreItem xmlns:ds="http://schemas.openxmlformats.org/officeDocument/2006/customXml" ds:itemID="{7D9A75B3-A5A9-4F50-87D2-A26BED5915AE}">
  <ds:schemaRefs/>
</ds:datastoreItem>
</file>

<file path=customXml/itemProps59.xml><?xml version="1.0" encoding="utf-8"?>
<ds:datastoreItem xmlns:ds="http://schemas.openxmlformats.org/officeDocument/2006/customXml" ds:itemID="{CB4B8609-C30E-460D-96BF-411C65789A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DimDate</vt:lpstr>
      <vt:lpstr>FactInternetSales</vt:lpstr>
      <vt:lpstr>DimSalesTerritory</vt:lpstr>
      <vt:lpstr>DimProduct</vt:lpstr>
      <vt:lpstr>DimGeography</vt:lpstr>
      <vt:lpstr>DimCustomer</vt:lpstr>
      <vt:lpstr>DAX_MEASURES</vt:lpstr>
      <vt:lpstr>TIME_SERIES_DASHBOARD</vt:lpstr>
      <vt:lpstr>DAX_MEASURES (2)</vt:lpstr>
      <vt:lpstr>DASHBOARD (2)</vt:lpstr>
      <vt:lpstr>Product_Analysis</vt:lpstr>
      <vt:lpstr>Customer_Analysis</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Mary Tickets</dc:creator>
  <cp:lastModifiedBy>Linet Chepngetich</cp:lastModifiedBy>
  <dcterms:created xsi:type="dcterms:W3CDTF">2026-05-01T05:05:47Z</dcterms:created>
  <dcterms:modified xsi:type="dcterms:W3CDTF">2026-06-03T20:24:31Z</dcterms:modified>
</cp:coreProperties>
</file>