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315" windowHeight="11595"/>
  </bookViews>
  <sheets>
    <sheet name="제1작업" sheetId="3" r:id="rId1"/>
    <sheet name="제2작업" sheetId="2" r:id="rId2"/>
    <sheet name="제3작업" sheetId="1" r:id="rId3"/>
    <sheet name="제4작업" sheetId="10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근무지">제1작업!$H$5:$H$12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E14" i="3" l="1"/>
  <c r="E13" i="3"/>
  <c r="J6" i="3"/>
  <c r="J7" i="3"/>
  <c r="J8" i="3"/>
  <c r="J9" i="3"/>
  <c r="J10" i="3"/>
  <c r="J11" i="3"/>
  <c r="J12" i="3"/>
  <c r="J5" i="3"/>
  <c r="I6" i="3"/>
  <c r="I7" i="3"/>
  <c r="I8" i="3"/>
  <c r="I9" i="3"/>
  <c r="I10" i="3"/>
  <c r="I11" i="3"/>
  <c r="I12" i="3"/>
  <c r="I5" i="3"/>
</calcChain>
</file>

<file path=xl/sharedStrings.xml><?xml version="1.0" encoding="utf-8"?>
<sst xmlns="http://schemas.openxmlformats.org/spreadsheetml/2006/main" count="138" uniqueCount="45">
  <si>
    <t>관리번호</t>
  </si>
  <si>
    <t>업무구분</t>
  </si>
  <si>
    <t>이름</t>
  </si>
  <si>
    <t>계약일</t>
  </si>
  <si>
    <t>근무지</t>
  </si>
  <si>
    <t>총급여</t>
  </si>
  <si>
    <t>T01-2</t>
  </si>
  <si>
    <t>여행안내</t>
  </si>
  <si>
    <t>이우주</t>
  </si>
  <si>
    <t>경주</t>
  </si>
  <si>
    <t>C01-3</t>
  </si>
  <si>
    <t>IT컨설팅</t>
  </si>
  <si>
    <t>김나라</t>
  </si>
  <si>
    <t>서울</t>
  </si>
  <si>
    <t>C02-2</t>
  </si>
  <si>
    <t>박진수</t>
  </si>
  <si>
    <t>대전</t>
  </si>
  <si>
    <t>E01-2</t>
  </si>
  <si>
    <t>전기기술</t>
  </si>
  <si>
    <t>최주호</t>
  </si>
  <si>
    <t>T02-3</t>
  </si>
  <si>
    <t>장영수</t>
  </si>
  <si>
    <t>광주</t>
  </si>
  <si>
    <t>E02-3</t>
  </si>
  <si>
    <t>신미래</t>
  </si>
  <si>
    <t>천안</t>
  </si>
  <si>
    <t>C03-2</t>
  </si>
  <si>
    <t>정미주</t>
  </si>
  <si>
    <t>T03-2</t>
  </si>
  <si>
    <t>김호영</t>
  </si>
  <si>
    <t>여행안내 급여(시간당) 평균</t>
  </si>
  <si>
    <t>급여가 두 번째로 많은 사람</t>
  </si>
  <si>
    <t>근무지 서울의 평균 근무시간</t>
  </si>
  <si>
    <t>총합계</t>
  </si>
  <si>
    <t>개수 : 이름</t>
  </si>
  <si>
    <t>***</t>
  </si>
  <si>
    <t>2013년</t>
  </si>
  <si>
    <t>평균 : 급여(시간당)</t>
  </si>
  <si>
    <t>계약만료일</t>
  </si>
  <si>
    <t>급여
(시간당)</t>
    <phoneticPr fontId="2" type="noConversion"/>
  </si>
  <si>
    <t>근무시간
(일)</t>
    <phoneticPr fontId="2" type="noConversion"/>
  </si>
  <si>
    <t>서울</t>
    <phoneticPr fontId="2" type="noConversion"/>
  </si>
  <si>
    <t>&gt;=2015-01-01</t>
    <phoneticPr fontId="2" type="noConversion"/>
  </si>
  <si>
    <t>2014년</t>
  </si>
  <si>
    <t>2015년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</si>
</sst>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&quot;H&quot;"/>
    <numFmt numFmtId="177" formatCode="_-* #,##0.0_-;\-* #,##0.0_-;_-* &quot;-&quot;?_-;_-@_-"/>
    <numFmt numFmtId="178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1" fontId="3" fillId="0" borderId="8" xfId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right" vertical="center"/>
    </xf>
    <xf numFmtId="14" fontId="3" fillId="0" borderId="8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right" vertical="center"/>
    </xf>
    <xf numFmtId="178" fontId="3" fillId="0" borderId="8" xfId="0" applyNumberFormat="1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41" fontId="3" fillId="0" borderId="24" xfId="1" applyFont="1" applyFill="1" applyBorder="1" applyAlignment="1">
      <alignment horizontal="center" vertical="center"/>
    </xf>
    <xf numFmtId="176" fontId="3" fillId="0" borderId="24" xfId="0" applyNumberFormat="1" applyFont="1" applyFill="1" applyBorder="1" applyAlignment="1">
      <alignment horizontal="right" vertical="center"/>
    </xf>
    <xf numFmtId="14" fontId="3" fillId="0" borderId="24" xfId="0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16"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0&quot;H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ko-KR" sz="2000"/>
              <a:t>여행안내</a:t>
            </a:r>
            <a:r>
              <a:rPr lang="en-US" sz="2000"/>
              <a:t>/IT</a:t>
            </a:r>
            <a:r>
              <a:rPr lang="ko-KR" sz="2000"/>
              <a:t>컨설팅 전문인력 분석</a:t>
            </a: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0484520889806805"/>
          <c:y val="0.14225941422594143"/>
          <c:w val="0.68651144529064978"/>
          <c:h val="0.75797812407340326"/>
        </c:manualLayout>
      </c:layout>
      <c:barChart>
        <c:barDir val="col"/>
        <c:grouping val="clustered"/>
        <c:varyColors val="0"/>
        <c:ser>
          <c:idx val="1"/>
          <c:order val="1"/>
          <c:tx>
            <c:v>근무시간(일)</c:v>
          </c:tx>
          <c:invertIfNegative val="0"/>
          <c:cat>
            <c:multiLvlStrRef>
              <c:f>(제1작업!$C$5:$D$7,제1작업!$C$9:$D$9,제1작업!$C$11:$D$12)</c:f>
              <c:multiLvlStrCache>
                <c:ptCount val="6"/>
                <c:lvl>
                  <c:pt idx="0">
                    <c:v>이우주</c:v>
                  </c:pt>
                  <c:pt idx="1">
                    <c:v>김나라</c:v>
                  </c:pt>
                  <c:pt idx="2">
                    <c:v>박진수</c:v>
                  </c:pt>
                  <c:pt idx="3">
                    <c:v>장영수</c:v>
                  </c:pt>
                  <c:pt idx="4">
                    <c:v>정미주</c:v>
                  </c:pt>
                  <c:pt idx="5">
                    <c:v>김호영</c:v>
                  </c:pt>
                </c:lvl>
                <c:lvl>
                  <c:pt idx="0">
                    <c:v>여행안내</c:v>
                  </c:pt>
                  <c:pt idx="1">
                    <c:v>IT컨설팅</c:v>
                  </c:pt>
                  <c:pt idx="2">
                    <c:v>IT컨설팅</c:v>
                  </c:pt>
                  <c:pt idx="3">
                    <c:v>여행안내</c:v>
                  </c:pt>
                  <c:pt idx="4">
                    <c:v>IT컨설팅</c:v>
                  </c:pt>
                  <c:pt idx="5">
                    <c:v>여행안내</c:v>
                  </c:pt>
                </c:lvl>
              </c:multiLvlStrCache>
            </c:multiLvlStrRef>
          </c:cat>
          <c:val>
            <c:numRef>
              <c:f>(제1작업!$F$5:$F$7,제1작업!$F$9,제1작업!$F$11:$F$12)</c:f>
              <c:numCache>
                <c:formatCode>0"H"</c:formatCode>
                <c:ptCount val="6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00288"/>
        <c:axId val="225928896"/>
      </c:barChart>
      <c:lineChart>
        <c:grouping val="standard"/>
        <c:varyColors val="0"/>
        <c:ser>
          <c:idx val="0"/>
          <c:order val="0"/>
          <c:tx>
            <c:v>시간당 급여</c:v>
          </c:tx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(제1작업!$C$5:$D$7,제1작업!$C$9:$D$9,제1작업!$C$11:$D$12)</c:f>
              <c:multiLvlStrCache>
                <c:ptCount val="6"/>
                <c:lvl>
                  <c:pt idx="0">
                    <c:v>이우주</c:v>
                  </c:pt>
                  <c:pt idx="1">
                    <c:v>김나라</c:v>
                  </c:pt>
                  <c:pt idx="2">
                    <c:v>박진수</c:v>
                  </c:pt>
                  <c:pt idx="3">
                    <c:v>장영수</c:v>
                  </c:pt>
                  <c:pt idx="4">
                    <c:v>정미주</c:v>
                  </c:pt>
                  <c:pt idx="5">
                    <c:v>김호영</c:v>
                  </c:pt>
                </c:lvl>
                <c:lvl>
                  <c:pt idx="0">
                    <c:v>여행안내</c:v>
                  </c:pt>
                  <c:pt idx="1">
                    <c:v>IT컨설팅</c:v>
                  </c:pt>
                  <c:pt idx="2">
                    <c:v>IT컨설팅</c:v>
                  </c:pt>
                  <c:pt idx="3">
                    <c:v>여행안내</c:v>
                  </c:pt>
                  <c:pt idx="4">
                    <c:v>IT컨설팅</c:v>
                  </c:pt>
                  <c:pt idx="5">
                    <c:v>여행안내</c:v>
                  </c:pt>
                </c:lvl>
              </c:multiLvlStrCache>
            </c:multiLvlStrRef>
          </c:cat>
          <c:val>
            <c:numRef>
              <c:f>(제1작업!$E$5:$E$7,제1작업!$E$9,제1작업!$E$11:$E$12)</c:f>
              <c:numCache>
                <c:formatCode>_(* #,##0_);_(* \(#,##0\);_(* "-"_);_(@_)</c:formatCode>
                <c:ptCount val="6"/>
                <c:pt idx="0">
                  <c:v>55000</c:v>
                </c:pt>
                <c:pt idx="1">
                  <c:v>72000</c:v>
                </c:pt>
                <c:pt idx="2">
                  <c:v>80000</c:v>
                </c:pt>
                <c:pt idx="3">
                  <c:v>54000</c:v>
                </c:pt>
                <c:pt idx="4">
                  <c:v>63000</c:v>
                </c:pt>
                <c:pt idx="5">
                  <c:v>55000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01312"/>
        <c:axId val="225929472"/>
      </c:lineChart>
      <c:catAx>
        <c:axId val="233100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928896"/>
        <c:crosses val="autoZero"/>
        <c:auto val="1"/>
        <c:lblAlgn val="ctr"/>
        <c:lblOffset val="100"/>
        <c:noMultiLvlLbl val="0"/>
      </c:catAx>
      <c:valAx>
        <c:axId val="225928896"/>
        <c:scaling>
          <c:orientation val="minMax"/>
          <c:max val="9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ko-KR" b="0"/>
                  <a:t>근무시간</a:t>
                </a:r>
                <a:r>
                  <a:rPr lang="en-US" b="0"/>
                  <a:t>(</a:t>
                </a:r>
                <a:r>
                  <a:rPr lang="ko-KR" b="0"/>
                  <a:t>일</a:t>
                </a:r>
                <a:r>
                  <a:rPr lang="en-US" b="0"/>
                  <a:t>)</a:t>
                </a:r>
              </a:p>
            </c:rich>
          </c:tx>
          <c:layout>
            <c:manualLayout>
              <c:xMode val="edge"/>
              <c:yMode val="edge"/>
              <c:x val="4.5081967213114783E-2"/>
              <c:y val="7.6373999275195184E-2"/>
            </c:manualLayout>
          </c:layout>
          <c:overlay val="0"/>
        </c:title>
        <c:numFmt formatCode="0&quot;H&quot;" sourceLinked="1"/>
        <c:majorTickMark val="out"/>
        <c:minorTickMark val="none"/>
        <c:tickLblPos val="nextTo"/>
        <c:crossAx val="233100288"/>
        <c:crosses val="autoZero"/>
        <c:crossBetween val="between"/>
      </c:valAx>
      <c:valAx>
        <c:axId val="225929472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233101312"/>
        <c:crosses val="max"/>
        <c:crossBetween val="between"/>
      </c:valAx>
      <c:catAx>
        <c:axId val="233101312"/>
        <c:scaling>
          <c:orientation val="minMax"/>
        </c:scaling>
        <c:delete val="1"/>
        <c:axPos val="b"/>
        <c:majorTickMark val="out"/>
        <c:minorTickMark val="none"/>
        <c:tickLblPos val="none"/>
        <c:crossAx val="2259294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114300</xdr:rowOff>
    </xdr:from>
    <xdr:to>
      <xdr:col>6</xdr:col>
      <xdr:colOff>590550</xdr:colOff>
      <xdr:row>2</xdr:row>
      <xdr:rowOff>161925</xdr:rowOff>
    </xdr:to>
    <xdr:sp macro="" textlink="">
      <xdr:nvSpPr>
        <xdr:cNvPr id="5" name="모서리가 둥근 직사각형 4"/>
        <xdr:cNvSpPr/>
      </xdr:nvSpPr>
      <xdr:spPr>
        <a:xfrm>
          <a:off x="152400" y="114300"/>
          <a:ext cx="4133850" cy="561975"/>
        </a:xfrm>
        <a:prstGeom prst="round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전문인력 파견업무 관리현황</a:t>
          </a:r>
        </a:p>
      </xdr:txBody>
    </xdr:sp>
    <xdr:clientData/>
  </xdr:twoCellAnchor>
  <xdr:twoCellAnchor editAs="oneCell">
    <xdr:from>
      <xdr:col>7</xdr:col>
      <xdr:colOff>28575</xdr:colOff>
      <xdr:row>0</xdr:row>
      <xdr:rowOff>66675</xdr:rowOff>
    </xdr:from>
    <xdr:to>
      <xdr:col>10</xdr:col>
      <xdr:colOff>0</xdr:colOff>
      <xdr:row>2</xdr:row>
      <xdr:rowOff>219075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66675"/>
          <a:ext cx="27622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0.4457</cdr:x>
      <cdr:y>0.1114</cdr:y>
    </cdr:from>
    <cdr:to>
      <cdr:x>0.59426</cdr:x>
      <cdr:y>0.24791</cdr:y>
    </cdr:to>
    <cdr:sp macro="" textlink="">
      <cdr:nvSpPr>
        <cdr:cNvPr id="3" name="타원형 설명선 2"/>
        <cdr:cNvSpPr/>
      </cdr:nvSpPr>
      <cdr:spPr>
        <a:xfrm xmlns:a="http://schemas.openxmlformats.org/drawingml/2006/main">
          <a:off x="4143375" y="676274"/>
          <a:ext cx="1381125" cy="828675"/>
        </a:xfrm>
        <a:prstGeom xmlns:a="http://schemas.openxmlformats.org/drawingml/2006/main" prst="wedgeEllipseCallout">
          <a:avLst>
            <a:gd name="adj1" fmla="val -78150"/>
            <a:gd name="adj2" fmla="val 31818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시간당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최고 급여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o" refreshedDate="42123.698129976852" createdVersion="4" refreshedVersion="4" minRefreshableVersion="3" recordCount="8">
  <cacheSource type="worksheet">
    <worksheetSource ref="B4:J12" sheet="제1작업"/>
  </cacheSource>
  <cacheFields count="9">
    <cacheField name="관리번호" numFmtId="0">
      <sharedItems/>
    </cacheField>
    <cacheField name="업무구분" numFmtId="0">
      <sharedItems count="3">
        <s v="여행안내"/>
        <s v="IT컨설팅"/>
        <s v="전기기술"/>
      </sharedItems>
    </cacheField>
    <cacheField name="이름" numFmtId="0">
      <sharedItems/>
    </cacheField>
    <cacheField name="급여_x000a_(시간당)" numFmtId="41">
      <sharedItems containsSemiMixedTypes="0" containsString="0" containsNumber="1" containsInteger="1" minValue="54000" maxValue="80000"/>
    </cacheField>
    <cacheField name="근무시간_x000a_(일)" numFmtId="176">
      <sharedItems containsSemiMixedTypes="0" containsString="0" containsNumber="1" containsInteger="1" minValue="4" maxValue="7"/>
    </cacheField>
    <cacheField name="계약일" numFmtId="14">
      <sharedItems containsSemiMixedTypes="0" containsNonDate="0" containsDate="1" containsString="0" minDate="2013-11-20T00:00:00" maxDate="2015-03-21T00:00:00" count="8">
        <d v="2014-07-20T00:00:00"/>
        <d v="2013-12-20T00:00:00"/>
        <d v="2015-03-20T00:00:00"/>
        <d v="2014-05-20T00:00:00"/>
        <d v="2014-09-20T00:00:00"/>
        <d v="2014-11-20T00:00:00"/>
        <d v="2013-11-20T00:00:00"/>
        <d v="2014-02-20T00:00:00"/>
      </sharedItems>
      <fieldGroup base="5">
        <rangePr groupBy="years" startDate="2013-11-20T00:00:00" endDate="2015-03-21T00:00:00"/>
        <groupItems count="5">
          <s v="&lt;2013-11-20"/>
          <s v="2013년"/>
          <s v="2014년"/>
          <s v="2015년"/>
          <s v="&gt;2015-03-21"/>
        </groupItems>
      </fieldGroup>
    </cacheField>
    <cacheField name="근무지" numFmtId="0">
      <sharedItems/>
    </cacheField>
    <cacheField name="계약만료일" numFmtId="14">
      <sharedItems containsSemiMixedTypes="0" containsNonDate="0" containsDate="1" containsString="0" minDate="2015-11-10T00:00:00" maxDate="2017-11-05T00:00:00"/>
    </cacheField>
    <cacheField name="총급여" numFmtId="177">
      <sharedItems containsSemiMixedTypes="0" containsString="0" containsNumber="1" minValue="5500000" maxValue="8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T01-2"/>
    <x v="0"/>
    <s v="이우주"/>
    <n v="55000"/>
    <n v="5"/>
    <x v="0"/>
    <s v="경주"/>
    <d v="2016-07-09T00:00:00"/>
    <n v="6050000.0000000009"/>
  </r>
  <r>
    <s v="C01-3"/>
    <x v="1"/>
    <s v="김나라"/>
    <n v="72000"/>
    <n v="6"/>
    <x v="1"/>
    <s v="서울"/>
    <d v="2016-12-04T00:00:00"/>
    <n v="8640000"/>
  </r>
  <r>
    <s v="C02-2"/>
    <x v="1"/>
    <s v="박진수"/>
    <n v="80000"/>
    <n v="5"/>
    <x v="2"/>
    <s v="대전"/>
    <d v="2017-03-09T00:00:00"/>
    <n v="8800000"/>
  </r>
  <r>
    <s v="E01-2"/>
    <x v="2"/>
    <s v="최주호"/>
    <n v="65000"/>
    <n v="5"/>
    <x v="3"/>
    <s v="서울"/>
    <d v="2016-05-09T00:00:00"/>
    <n v="6500000"/>
  </r>
  <r>
    <s v="T02-3"/>
    <x v="0"/>
    <s v="장영수"/>
    <n v="54000"/>
    <n v="7"/>
    <x v="4"/>
    <s v="광주"/>
    <d v="2017-09-04T00:00:00"/>
    <n v="8316000.0000000009"/>
  </r>
  <r>
    <s v="E02-3"/>
    <x v="2"/>
    <s v="신미래"/>
    <n v="58000"/>
    <n v="6"/>
    <x v="5"/>
    <s v="천안"/>
    <d v="2017-11-04T00:00:00"/>
    <n v="7656000.0000000009"/>
  </r>
  <r>
    <s v="C03-2"/>
    <x v="1"/>
    <s v="정미주"/>
    <n v="63000"/>
    <n v="4"/>
    <x v="6"/>
    <s v="대전"/>
    <d v="2015-11-10T00:00:00"/>
    <n v="5544000"/>
  </r>
  <r>
    <s v="T03-2"/>
    <x v="0"/>
    <s v="김호영"/>
    <n v="55000"/>
    <n v="5"/>
    <x v="7"/>
    <s v="서울"/>
    <d v="2016-02-10T00:00:00"/>
    <n v="5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missingCaption="***" updatedVersion="4" minRefreshableVersion="3" useAutoFormatting="1" colGrandTotals="0" itemPrintTitles="1" mergeItem="1" createdVersion="4" indent="0" outline="1" outlineData="1" multipleFieldFilters="0" rowHeaderCaption="계약일" colHeaderCaption="업무구분">
  <location ref="B2:H8" firstHeaderRow="1" firstDataRow="3" firstDataCol="1"/>
  <pivotFields count="9">
    <pivotField showAll="0"/>
    <pivotField axis="axisCol" showAll="0">
      <items count="4">
        <item x="1"/>
        <item x="2"/>
        <item x="0"/>
        <item t="default"/>
      </items>
    </pivotField>
    <pivotField dataField="1" showAll="0"/>
    <pivotField dataField="1" numFmtId="41" showAll="0"/>
    <pivotField numFmtId="176"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numFmtId="14" showAll="0"/>
    <pivotField numFmtId="177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이름" fld="2" subtotal="count" baseField="0" baseItem="0"/>
    <dataField name="평균 : 급여(시간당)" fld="3" subtotal="average" baseField="0" baseItem="0"/>
  </dataFields>
  <formats count="7">
    <format dxfId="6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format>
    <format dxfId="5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format>
    <format dxfId="3">
      <pivotArea dataOnly="0" outline="0" fieldPosition="0">
        <references count="1">
          <reference field="4294967294" count="1">
            <x v="1"/>
          </reference>
        </references>
      </pivotArea>
    </format>
    <format dxfId="2">
      <pivotArea collapsedLevelsAreSubtotals="1" fieldPosition="0">
        <references count="3">
          <reference field="4294967294" count="2" selected="0">
            <x v="0"/>
            <x v="1"/>
          </reference>
          <reference field="1" count="1" selected="0">
            <x v="0"/>
          </reference>
          <reference field="5" count="1">
            <x v="2"/>
          </reference>
        </references>
      </pivotArea>
    </format>
    <format dxfId="1">
      <pivotArea collapsedLevelsAreSubtotals="1" fieldPosition="0">
        <references count="2">
          <reference field="1" count="2" selected="0">
            <x v="1"/>
            <x v="2"/>
          </reference>
          <reference field="5" count="1">
            <x v="1"/>
          </reference>
        </references>
      </pivotArea>
    </format>
    <format dxfId="0">
      <pivotArea collapsedLevelsAreSubtotals="1" fieldPosition="0">
        <references count="2">
          <reference field="1" count="2" selected="0">
            <x v="1"/>
            <x v="2"/>
          </reference>
          <reference field="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2" totalsRowShown="0" headerRowDxfId="15" tableBorderDxfId="14">
  <autoFilter ref="B18:H22"/>
  <tableColumns count="7">
    <tableColumn id="1" name="관리번호" dataDxfId="13"/>
    <tableColumn id="2" name="업무구분" dataDxfId="12"/>
    <tableColumn id="3" name="이름" dataDxfId="11"/>
    <tableColumn id="4" name="급여_x000a_(시간당)" dataDxfId="10" dataCellStyle="쉼표 [0]"/>
    <tableColumn id="5" name="근무시간_x000a_(일)" dataDxfId="9"/>
    <tableColumn id="6" name="계약일" dataDxfId="8"/>
    <tableColumn id="7" name="근무지" dataDxfId="7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I25" sqref="I25"/>
    </sheetView>
  </sheetViews>
  <sheetFormatPr defaultRowHeight="13.5" x14ac:dyDescent="0.3"/>
  <cols>
    <col min="1" max="1" width="1.625" style="6" customWidth="1"/>
    <col min="2" max="2" width="9" style="6" bestFit="1" customWidth="1"/>
    <col min="3" max="3" width="10.25" style="6" customWidth="1"/>
    <col min="4" max="4" width="8.75" style="6" customWidth="1"/>
    <col min="5" max="5" width="9.875" style="6" customWidth="1"/>
    <col min="6" max="6" width="9" style="6" bestFit="1" customWidth="1"/>
    <col min="7" max="7" width="12.875" style="6" customWidth="1"/>
    <col min="8" max="8" width="12.25" style="6" customWidth="1"/>
    <col min="9" max="9" width="11.375" style="6" customWidth="1"/>
    <col min="10" max="10" width="13" style="6" customWidth="1"/>
    <col min="11" max="11" width="9" style="6"/>
    <col min="12" max="12" width="5" style="6" customWidth="1"/>
    <col min="13" max="15" width="10.375" style="6" customWidth="1"/>
    <col min="16" max="16384" width="9" style="6"/>
  </cols>
  <sheetData>
    <row r="1" spans="2:10" ht="20.25" customHeight="1" x14ac:dyDescent="0.3"/>
    <row r="2" spans="2:10" ht="20.25" customHeight="1" x14ac:dyDescent="0.3"/>
    <row r="3" spans="2:10" ht="20.25" customHeight="1" thickBot="1" x14ac:dyDescent="0.35"/>
    <row r="4" spans="2:10" ht="27.75" thickBot="1" x14ac:dyDescent="0.35">
      <c r="B4" s="15" t="s">
        <v>0</v>
      </c>
      <c r="C4" s="16" t="s">
        <v>1</v>
      </c>
      <c r="D4" s="16" t="s">
        <v>2</v>
      </c>
      <c r="E4" s="17" t="s">
        <v>39</v>
      </c>
      <c r="F4" s="17" t="s">
        <v>40</v>
      </c>
      <c r="G4" s="16" t="s">
        <v>3</v>
      </c>
      <c r="H4" s="16" t="s">
        <v>4</v>
      </c>
      <c r="I4" s="16" t="s">
        <v>38</v>
      </c>
      <c r="J4" s="18" t="s">
        <v>5</v>
      </c>
    </row>
    <row r="5" spans="2:10" ht="19.5" customHeight="1" x14ac:dyDescent="0.3">
      <c r="B5" s="21" t="s">
        <v>6</v>
      </c>
      <c r="C5" s="22" t="s">
        <v>7</v>
      </c>
      <c r="D5" s="22" t="s">
        <v>8</v>
      </c>
      <c r="E5" s="23">
        <v>55000</v>
      </c>
      <c r="F5" s="24">
        <v>5</v>
      </c>
      <c r="G5" s="25">
        <v>41840</v>
      </c>
      <c r="H5" s="22" t="s">
        <v>9</v>
      </c>
      <c r="I5" s="25">
        <f>G5+RIGHT(B5,1)*30*12</f>
        <v>42560</v>
      </c>
      <c r="J5" s="30">
        <f>E5*F5*20*IF(H5="서울",1,1.1)</f>
        <v>6050000.0000000009</v>
      </c>
    </row>
    <row r="6" spans="2:10" ht="19.5" customHeight="1" x14ac:dyDescent="0.3">
      <c r="B6" s="12" t="s">
        <v>10</v>
      </c>
      <c r="C6" s="8" t="s">
        <v>11</v>
      </c>
      <c r="D6" s="8" t="s">
        <v>12</v>
      </c>
      <c r="E6" s="9">
        <v>72000</v>
      </c>
      <c r="F6" s="10">
        <v>6</v>
      </c>
      <c r="G6" s="11">
        <v>41628</v>
      </c>
      <c r="H6" s="8" t="s">
        <v>13</v>
      </c>
      <c r="I6" s="11">
        <f t="shared" ref="I6:I12" si="0">G6+RIGHT(B6,1)*30*12</f>
        <v>42708</v>
      </c>
      <c r="J6" s="31">
        <f t="shared" ref="J6:J12" si="1">E6*F6*20*IF(H6="서울",1,1.1)</f>
        <v>8640000</v>
      </c>
    </row>
    <row r="7" spans="2:10" ht="19.5" customHeight="1" x14ac:dyDescent="0.3">
      <c r="B7" s="12" t="s">
        <v>14</v>
      </c>
      <c r="C7" s="8" t="s">
        <v>11</v>
      </c>
      <c r="D7" s="8" t="s">
        <v>15</v>
      </c>
      <c r="E7" s="9">
        <v>80000</v>
      </c>
      <c r="F7" s="10">
        <v>5</v>
      </c>
      <c r="G7" s="11">
        <v>42083</v>
      </c>
      <c r="H7" s="8" t="s">
        <v>16</v>
      </c>
      <c r="I7" s="11">
        <f t="shared" si="0"/>
        <v>42803</v>
      </c>
      <c r="J7" s="31">
        <f t="shared" si="1"/>
        <v>8800000</v>
      </c>
    </row>
    <row r="8" spans="2:10" ht="19.5" customHeight="1" x14ac:dyDescent="0.3">
      <c r="B8" s="12" t="s">
        <v>17</v>
      </c>
      <c r="C8" s="8" t="s">
        <v>18</v>
      </c>
      <c r="D8" s="8" t="s">
        <v>19</v>
      </c>
      <c r="E8" s="9">
        <v>65000</v>
      </c>
      <c r="F8" s="10">
        <v>5</v>
      </c>
      <c r="G8" s="11">
        <v>41779</v>
      </c>
      <c r="H8" s="8" t="s">
        <v>13</v>
      </c>
      <c r="I8" s="11">
        <f t="shared" si="0"/>
        <v>42499</v>
      </c>
      <c r="J8" s="31">
        <f t="shared" si="1"/>
        <v>6500000</v>
      </c>
    </row>
    <row r="9" spans="2:10" ht="19.5" customHeight="1" x14ac:dyDescent="0.3">
      <c r="B9" s="12" t="s">
        <v>20</v>
      </c>
      <c r="C9" s="8" t="s">
        <v>7</v>
      </c>
      <c r="D9" s="8" t="s">
        <v>21</v>
      </c>
      <c r="E9" s="9">
        <v>54000</v>
      </c>
      <c r="F9" s="10">
        <v>7</v>
      </c>
      <c r="G9" s="11">
        <v>41902</v>
      </c>
      <c r="H9" s="8" t="s">
        <v>22</v>
      </c>
      <c r="I9" s="11">
        <f t="shared" si="0"/>
        <v>42982</v>
      </c>
      <c r="J9" s="31">
        <f t="shared" si="1"/>
        <v>8316000.0000000009</v>
      </c>
    </row>
    <row r="10" spans="2:10" ht="19.5" customHeight="1" x14ac:dyDescent="0.3">
      <c r="B10" s="12" t="s">
        <v>23</v>
      </c>
      <c r="C10" s="8" t="s">
        <v>18</v>
      </c>
      <c r="D10" s="8" t="s">
        <v>24</v>
      </c>
      <c r="E10" s="9">
        <v>58000</v>
      </c>
      <c r="F10" s="10">
        <v>6</v>
      </c>
      <c r="G10" s="11">
        <v>41963</v>
      </c>
      <c r="H10" s="8" t="s">
        <v>25</v>
      </c>
      <c r="I10" s="11">
        <f t="shared" si="0"/>
        <v>43043</v>
      </c>
      <c r="J10" s="31">
        <f t="shared" si="1"/>
        <v>7656000.0000000009</v>
      </c>
    </row>
    <row r="11" spans="2:10" ht="19.5" customHeight="1" x14ac:dyDescent="0.3">
      <c r="B11" s="12" t="s">
        <v>26</v>
      </c>
      <c r="C11" s="8" t="s">
        <v>11</v>
      </c>
      <c r="D11" s="8" t="s">
        <v>27</v>
      </c>
      <c r="E11" s="9">
        <v>63000</v>
      </c>
      <c r="F11" s="10">
        <v>4</v>
      </c>
      <c r="G11" s="11">
        <v>41598</v>
      </c>
      <c r="H11" s="8" t="s">
        <v>16</v>
      </c>
      <c r="I11" s="11">
        <f t="shared" si="0"/>
        <v>42318</v>
      </c>
      <c r="J11" s="31">
        <f t="shared" si="1"/>
        <v>5544000</v>
      </c>
    </row>
    <row r="12" spans="2:10" ht="19.5" customHeight="1" thickBot="1" x14ac:dyDescent="0.35">
      <c r="B12" s="26" t="s">
        <v>28</v>
      </c>
      <c r="C12" s="13" t="s">
        <v>7</v>
      </c>
      <c r="D12" s="13" t="s">
        <v>29</v>
      </c>
      <c r="E12" s="27">
        <v>55000</v>
      </c>
      <c r="F12" s="28">
        <v>5</v>
      </c>
      <c r="G12" s="29">
        <v>41690</v>
      </c>
      <c r="H12" s="13" t="s">
        <v>13</v>
      </c>
      <c r="I12" s="29">
        <f t="shared" si="0"/>
        <v>42410</v>
      </c>
      <c r="J12" s="32">
        <f t="shared" si="1"/>
        <v>5500000</v>
      </c>
    </row>
    <row r="13" spans="2:10" ht="19.5" customHeight="1" x14ac:dyDescent="0.3">
      <c r="B13" s="59" t="s">
        <v>30</v>
      </c>
      <c r="C13" s="55"/>
      <c r="D13" s="55"/>
      <c r="E13" s="33">
        <f>ROUND(DAVERAGE(B4:J12,E4,C4:C5),-2)</f>
        <v>54700</v>
      </c>
      <c r="F13" s="56"/>
      <c r="G13" s="55" t="s">
        <v>31</v>
      </c>
      <c r="H13" s="55"/>
      <c r="I13" s="19" t="s">
        <v>2</v>
      </c>
      <c r="J13" s="20" t="s">
        <v>4</v>
      </c>
    </row>
    <row r="14" spans="2:10" ht="19.5" customHeight="1" thickBot="1" x14ac:dyDescent="0.35">
      <c r="B14" s="58" t="s">
        <v>32</v>
      </c>
      <c r="C14" s="54"/>
      <c r="D14" s="54"/>
      <c r="E14" s="34">
        <f>SUMIF(근무지,"서울",F5:F12)/COUNTIF(근무지,"서울")</f>
        <v>5.333333333333333</v>
      </c>
      <c r="F14" s="57"/>
      <c r="G14" s="54"/>
      <c r="H14" s="54"/>
      <c r="I14" s="13" t="s">
        <v>8</v>
      </c>
      <c r="J14" s="14"/>
    </row>
  </sheetData>
  <mergeCells count="5">
    <mergeCell ref="G14:H14"/>
    <mergeCell ref="G13:H13"/>
    <mergeCell ref="F13:F14"/>
    <mergeCell ref="B14:D14"/>
    <mergeCell ref="B13:D13"/>
  </mergeCells>
  <phoneticPr fontId="2" type="noConversion"/>
  <conditionalFormatting sqref="E5:E12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{5C10B3B3-CF5F-4754-BB87-E3E489DD06A4}</x14:id>
        </ext>
      </extLst>
    </cfRule>
  </conditionalFormatting>
  <dataValidations disablePrompts="1" count="1">
    <dataValidation type="list" allowBlank="1" showInputMessage="1" showErrorMessage="1" sqref="I14">
      <formula1>$D$5:$D$12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10B3B3-CF5F-4754-BB87-E3E489DD06A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E5:E12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G27" sqref="G27"/>
    </sheetView>
  </sheetViews>
  <sheetFormatPr defaultRowHeight="16.5" x14ac:dyDescent="0.3"/>
  <cols>
    <col min="1" max="1" width="1.625" style="7" customWidth="1"/>
    <col min="2" max="3" width="10.25" style="7" customWidth="1"/>
    <col min="4" max="4" width="8.75" style="7" customWidth="1"/>
    <col min="5" max="5" width="9.875" style="7" customWidth="1"/>
    <col min="6" max="6" width="9" style="7" bestFit="1" customWidth="1"/>
    <col min="7" max="7" width="12.875" style="7" customWidth="1"/>
    <col min="8" max="8" width="12.25" style="7" customWidth="1"/>
    <col min="9" max="16384" width="9" style="7"/>
  </cols>
  <sheetData>
    <row r="1" spans="2:8" ht="17.25" thickBot="1" x14ac:dyDescent="0.35"/>
    <row r="2" spans="2:8" ht="27.75" thickBot="1" x14ac:dyDescent="0.35">
      <c r="B2" s="15" t="s">
        <v>0</v>
      </c>
      <c r="C2" s="16" t="s">
        <v>1</v>
      </c>
      <c r="D2" s="16" t="s">
        <v>2</v>
      </c>
      <c r="E2" s="17" t="s">
        <v>39</v>
      </c>
      <c r="F2" s="17" t="s">
        <v>40</v>
      </c>
      <c r="G2" s="16" t="s">
        <v>3</v>
      </c>
      <c r="H2" s="16" t="s">
        <v>4</v>
      </c>
    </row>
    <row r="3" spans="2:8" x14ac:dyDescent="0.3">
      <c r="B3" s="21" t="s">
        <v>6</v>
      </c>
      <c r="C3" s="22" t="s">
        <v>7</v>
      </c>
      <c r="D3" s="22" t="s">
        <v>8</v>
      </c>
      <c r="E3" s="23">
        <v>55000</v>
      </c>
      <c r="F3" s="24">
        <v>5</v>
      </c>
      <c r="G3" s="25">
        <v>41840</v>
      </c>
      <c r="H3" s="22" t="s">
        <v>9</v>
      </c>
    </row>
    <row r="4" spans="2:8" x14ac:dyDescent="0.3">
      <c r="B4" s="12" t="s">
        <v>10</v>
      </c>
      <c r="C4" s="8" t="s">
        <v>11</v>
      </c>
      <c r="D4" s="8" t="s">
        <v>12</v>
      </c>
      <c r="E4" s="9">
        <v>72000</v>
      </c>
      <c r="F4" s="10">
        <v>6</v>
      </c>
      <c r="G4" s="11">
        <v>41628</v>
      </c>
      <c r="H4" s="8" t="s">
        <v>13</v>
      </c>
    </row>
    <row r="5" spans="2:8" x14ac:dyDescent="0.3">
      <c r="B5" s="12" t="s">
        <v>14</v>
      </c>
      <c r="C5" s="8" t="s">
        <v>11</v>
      </c>
      <c r="D5" s="8" t="s">
        <v>15</v>
      </c>
      <c r="E5" s="9">
        <v>80000</v>
      </c>
      <c r="F5" s="10">
        <v>5</v>
      </c>
      <c r="G5" s="11">
        <v>42083</v>
      </c>
      <c r="H5" s="8" t="s">
        <v>16</v>
      </c>
    </row>
    <row r="6" spans="2:8" x14ac:dyDescent="0.3">
      <c r="B6" s="12" t="s">
        <v>17</v>
      </c>
      <c r="C6" s="8" t="s">
        <v>18</v>
      </c>
      <c r="D6" s="8" t="s">
        <v>19</v>
      </c>
      <c r="E6" s="9">
        <v>65000</v>
      </c>
      <c r="F6" s="10">
        <v>5</v>
      </c>
      <c r="G6" s="11">
        <v>41779</v>
      </c>
      <c r="H6" s="8" t="s">
        <v>13</v>
      </c>
    </row>
    <row r="7" spans="2:8" x14ac:dyDescent="0.3">
      <c r="B7" s="12" t="s">
        <v>20</v>
      </c>
      <c r="C7" s="8" t="s">
        <v>7</v>
      </c>
      <c r="D7" s="8" t="s">
        <v>21</v>
      </c>
      <c r="E7" s="9">
        <v>54000</v>
      </c>
      <c r="F7" s="10">
        <v>7</v>
      </c>
      <c r="G7" s="11">
        <v>41902</v>
      </c>
      <c r="H7" s="8" t="s">
        <v>22</v>
      </c>
    </row>
    <row r="8" spans="2:8" x14ac:dyDescent="0.3">
      <c r="B8" s="12" t="s">
        <v>23</v>
      </c>
      <c r="C8" s="8" t="s">
        <v>18</v>
      </c>
      <c r="D8" s="8" t="s">
        <v>24</v>
      </c>
      <c r="E8" s="9">
        <v>58000</v>
      </c>
      <c r="F8" s="10">
        <v>6</v>
      </c>
      <c r="G8" s="11">
        <v>41963</v>
      </c>
      <c r="H8" s="8" t="s">
        <v>25</v>
      </c>
    </row>
    <row r="9" spans="2:8" x14ac:dyDescent="0.3">
      <c r="B9" s="12" t="s">
        <v>26</v>
      </c>
      <c r="C9" s="8" t="s">
        <v>11</v>
      </c>
      <c r="D9" s="8" t="s">
        <v>27</v>
      </c>
      <c r="E9" s="9">
        <v>63000</v>
      </c>
      <c r="F9" s="10">
        <v>4</v>
      </c>
      <c r="G9" s="11">
        <v>41598</v>
      </c>
      <c r="H9" s="8" t="s">
        <v>16</v>
      </c>
    </row>
    <row r="10" spans="2:8" ht="17.25" thickBot="1" x14ac:dyDescent="0.35">
      <c r="B10" s="26" t="s">
        <v>28</v>
      </c>
      <c r="C10" s="13" t="s">
        <v>7</v>
      </c>
      <c r="D10" s="13" t="s">
        <v>29</v>
      </c>
      <c r="E10" s="27">
        <v>55000</v>
      </c>
      <c r="F10" s="28">
        <v>5</v>
      </c>
      <c r="G10" s="29">
        <v>41690</v>
      </c>
      <c r="H10" s="13" t="s">
        <v>13</v>
      </c>
    </row>
    <row r="12" spans="2:8" ht="17.25" thickBot="1" x14ac:dyDescent="0.35"/>
    <row r="13" spans="2:8" x14ac:dyDescent="0.3">
      <c r="B13" s="16" t="s">
        <v>4</v>
      </c>
      <c r="C13" s="16" t="s">
        <v>3</v>
      </c>
    </row>
    <row r="14" spans="2:8" x14ac:dyDescent="0.3">
      <c r="B14" s="7" t="s">
        <v>41</v>
      </c>
    </row>
    <row r="15" spans="2:8" x14ac:dyDescent="0.3">
      <c r="C15" s="7" t="s">
        <v>42</v>
      </c>
    </row>
    <row r="18" spans="2:8" ht="27" x14ac:dyDescent="0.3">
      <c r="B18" s="41" t="s">
        <v>0</v>
      </c>
      <c r="C18" s="42" t="s">
        <v>1</v>
      </c>
      <c r="D18" s="42" t="s">
        <v>2</v>
      </c>
      <c r="E18" s="43" t="s">
        <v>39</v>
      </c>
      <c r="F18" s="43" t="s">
        <v>40</v>
      </c>
      <c r="G18" s="42" t="s">
        <v>3</v>
      </c>
      <c r="H18" s="44" t="s">
        <v>4</v>
      </c>
    </row>
    <row r="19" spans="2:8" x14ac:dyDescent="0.3">
      <c r="B19" s="39" t="s">
        <v>10</v>
      </c>
      <c r="C19" s="35" t="s">
        <v>11</v>
      </c>
      <c r="D19" s="35" t="s">
        <v>12</v>
      </c>
      <c r="E19" s="36">
        <v>72000</v>
      </c>
      <c r="F19" s="37">
        <v>6</v>
      </c>
      <c r="G19" s="38">
        <v>41628</v>
      </c>
      <c r="H19" s="40" t="s">
        <v>13</v>
      </c>
    </row>
    <row r="20" spans="2:8" x14ac:dyDescent="0.3">
      <c r="B20" s="39" t="s">
        <v>14</v>
      </c>
      <c r="C20" s="35" t="s">
        <v>11</v>
      </c>
      <c r="D20" s="35" t="s">
        <v>15</v>
      </c>
      <c r="E20" s="36">
        <v>80000</v>
      </c>
      <c r="F20" s="37">
        <v>5</v>
      </c>
      <c r="G20" s="38">
        <v>42083</v>
      </c>
      <c r="H20" s="40" t="s">
        <v>16</v>
      </c>
    </row>
    <row r="21" spans="2:8" x14ac:dyDescent="0.3">
      <c r="B21" s="39" t="s">
        <v>17</v>
      </c>
      <c r="C21" s="35" t="s">
        <v>18</v>
      </c>
      <c r="D21" s="35" t="s">
        <v>19</v>
      </c>
      <c r="E21" s="36">
        <v>65000</v>
      </c>
      <c r="F21" s="37">
        <v>5</v>
      </c>
      <c r="G21" s="38">
        <v>41779</v>
      </c>
      <c r="H21" s="40" t="s">
        <v>13</v>
      </c>
    </row>
    <row r="22" spans="2:8" x14ac:dyDescent="0.3">
      <c r="B22" s="45" t="s">
        <v>28</v>
      </c>
      <c r="C22" s="46" t="s">
        <v>7</v>
      </c>
      <c r="D22" s="46" t="s">
        <v>29</v>
      </c>
      <c r="E22" s="47">
        <v>55000</v>
      </c>
      <c r="F22" s="48">
        <v>5</v>
      </c>
      <c r="G22" s="49">
        <v>41690</v>
      </c>
      <c r="H22" s="50" t="s">
        <v>13</v>
      </c>
    </row>
  </sheetData>
  <phoneticPr fontId="2" type="noConversion"/>
  <conditionalFormatting sqref="E3:E10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{57E14A0A-0289-47B7-895C-10D2E9DC1F8D}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E14A0A-0289-47B7-895C-10D2E9DC1F8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E3:E10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F15" sqref="F15"/>
    </sheetView>
  </sheetViews>
  <sheetFormatPr defaultRowHeight="16.5" x14ac:dyDescent="0.3"/>
  <cols>
    <col min="1" max="1" width="1.625" style="7" customWidth="1"/>
    <col min="2" max="2" width="11.375" style="7" customWidth="1"/>
    <col min="3" max="3" width="13.25" style="7" customWidth="1"/>
    <col min="4" max="4" width="18.75" style="7" customWidth="1"/>
    <col min="5" max="5" width="11.125" style="7" customWidth="1"/>
    <col min="6" max="6" width="18.75" style="7" customWidth="1"/>
    <col min="7" max="7" width="11.125" style="7" customWidth="1"/>
    <col min="8" max="8" width="18.75" style="7" bestFit="1" customWidth="1"/>
    <col min="9" max="9" width="15.875" style="7" customWidth="1"/>
    <col min="10" max="10" width="23.5" style="7" bestFit="1" customWidth="1"/>
    <col min="11" max="16384" width="9" style="7"/>
  </cols>
  <sheetData>
    <row r="2" spans="2:10" x14ac:dyDescent="0.3">
      <c r="B2" s="5"/>
      <c r="C2" s="3" t="s">
        <v>1</v>
      </c>
      <c r="D2" s="5"/>
      <c r="E2" s="5"/>
      <c r="F2" s="5"/>
      <c r="G2" s="5"/>
      <c r="H2" s="5"/>
      <c r="I2"/>
      <c r="J2"/>
    </row>
    <row r="3" spans="2:10" x14ac:dyDescent="0.3">
      <c r="B3" s="5"/>
      <c r="C3" s="60" t="s">
        <v>11</v>
      </c>
      <c r="D3" s="61"/>
      <c r="E3" s="60" t="s">
        <v>18</v>
      </c>
      <c r="F3" s="61"/>
      <c r="G3" s="60" t="s">
        <v>7</v>
      </c>
      <c r="H3" s="61"/>
      <c r="I3"/>
      <c r="J3"/>
    </row>
    <row r="4" spans="2:10" ht="17.25" customHeight="1" x14ac:dyDescent="0.3">
      <c r="B4" s="3" t="s">
        <v>3</v>
      </c>
      <c r="C4" s="4" t="s">
        <v>34</v>
      </c>
      <c r="D4" s="4" t="s">
        <v>37</v>
      </c>
      <c r="E4" s="4" t="s">
        <v>34</v>
      </c>
      <c r="F4" s="4" t="s">
        <v>37</v>
      </c>
      <c r="G4" s="4" t="s">
        <v>34</v>
      </c>
      <c r="H4" s="4" t="s">
        <v>37</v>
      </c>
      <c r="I4"/>
      <c r="J4"/>
    </row>
    <row r="5" spans="2:10" x14ac:dyDescent="0.3">
      <c r="B5" s="2" t="s">
        <v>36</v>
      </c>
      <c r="C5" s="1">
        <v>2</v>
      </c>
      <c r="D5" s="51">
        <v>67500</v>
      </c>
      <c r="E5" s="52" t="s">
        <v>35</v>
      </c>
      <c r="F5" s="53" t="s">
        <v>35</v>
      </c>
      <c r="G5" s="52" t="s">
        <v>35</v>
      </c>
      <c r="H5" s="53" t="s">
        <v>35</v>
      </c>
      <c r="I5"/>
      <c r="J5"/>
    </row>
    <row r="6" spans="2:10" x14ac:dyDescent="0.3">
      <c r="B6" s="2" t="s">
        <v>43</v>
      </c>
      <c r="C6" s="52" t="s">
        <v>35</v>
      </c>
      <c r="D6" s="53" t="s">
        <v>35</v>
      </c>
      <c r="E6" s="1">
        <v>2</v>
      </c>
      <c r="F6" s="51">
        <v>61500</v>
      </c>
      <c r="G6" s="1">
        <v>3</v>
      </c>
      <c r="H6" s="51">
        <v>54666.666666666664</v>
      </c>
      <c r="I6"/>
      <c r="J6"/>
    </row>
    <row r="7" spans="2:10" x14ac:dyDescent="0.3">
      <c r="B7" s="2" t="s">
        <v>44</v>
      </c>
      <c r="C7" s="1">
        <v>1</v>
      </c>
      <c r="D7" s="51">
        <v>80000</v>
      </c>
      <c r="E7" s="52" t="s">
        <v>35</v>
      </c>
      <c r="F7" s="53" t="s">
        <v>35</v>
      </c>
      <c r="G7" s="52" t="s">
        <v>35</v>
      </c>
      <c r="H7" s="53" t="s">
        <v>35</v>
      </c>
      <c r="I7"/>
      <c r="J7"/>
    </row>
    <row r="8" spans="2:10" x14ac:dyDescent="0.3">
      <c r="B8" s="2" t="s">
        <v>33</v>
      </c>
      <c r="C8" s="1">
        <v>3</v>
      </c>
      <c r="D8" s="51">
        <v>71666.666666666672</v>
      </c>
      <c r="E8" s="1">
        <v>2</v>
      </c>
      <c r="F8" s="51">
        <v>61500</v>
      </c>
      <c r="G8" s="1">
        <v>3</v>
      </c>
      <c r="H8" s="51">
        <v>54666.666666666664</v>
      </c>
      <c r="I8"/>
      <c r="J8"/>
    </row>
    <row r="9" spans="2:10" x14ac:dyDescent="0.3">
      <c r="B9"/>
      <c r="C9"/>
      <c r="D9"/>
      <c r="E9"/>
      <c r="F9"/>
      <c r="G9"/>
      <c r="H9"/>
      <c r="I9"/>
      <c r="J9"/>
    </row>
    <row r="10" spans="2:10" x14ac:dyDescent="0.3">
      <c r="B10"/>
      <c r="C10"/>
      <c r="D10"/>
      <c r="E10"/>
      <c r="F10"/>
      <c r="G10"/>
      <c r="H10"/>
      <c r="I10"/>
      <c r="J10"/>
    </row>
    <row r="11" spans="2:10" x14ac:dyDescent="0.3">
      <c r="B11"/>
      <c r="C11"/>
      <c r="D11"/>
      <c r="E11"/>
      <c r="F11"/>
      <c r="G11"/>
      <c r="H11"/>
      <c r="I11"/>
      <c r="J11"/>
    </row>
    <row r="12" spans="2:10" x14ac:dyDescent="0.3">
      <c r="B12"/>
      <c r="C12"/>
      <c r="D12"/>
      <c r="E12"/>
      <c r="F12"/>
      <c r="G12"/>
      <c r="H12"/>
      <c r="I12"/>
      <c r="J12"/>
    </row>
    <row r="13" spans="2:10" x14ac:dyDescent="0.3">
      <c r="B13"/>
      <c r="C13"/>
      <c r="D13"/>
      <c r="E13"/>
      <c r="F13"/>
      <c r="G13"/>
      <c r="H13"/>
      <c r="I13"/>
      <c r="J13"/>
    </row>
    <row r="14" spans="2:10" x14ac:dyDescent="0.3">
      <c r="B14"/>
      <c r="C14"/>
      <c r="D14"/>
    </row>
    <row r="15" spans="2:10" x14ac:dyDescent="0.3">
      <c r="B15"/>
      <c r="C15"/>
      <c r="D15"/>
    </row>
    <row r="16" spans="2:10" x14ac:dyDescent="0.3">
      <c r="B16"/>
      <c r="C16"/>
      <c r="D16"/>
    </row>
    <row r="17" spans="2:4" x14ac:dyDescent="0.3">
      <c r="B17"/>
      <c r="C17"/>
      <c r="D17"/>
    </row>
    <row r="18" spans="2:4" x14ac:dyDescent="0.3">
      <c r="B18"/>
      <c r="C18"/>
      <c r="D18"/>
    </row>
    <row r="19" spans="2:4" x14ac:dyDescent="0.3">
      <c r="B19"/>
      <c r="C19"/>
      <c r="D19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근무지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</dc:creator>
  <cp:lastModifiedBy>508-19</cp:lastModifiedBy>
  <dcterms:created xsi:type="dcterms:W3CDTF">2013-12-27T08:14:08Z</dcterms:created>
  <dcterms:modified xsi:type="dcterms:W3CDTF">2020-05-23T03:36:54Z</dcterms:modified>
</cp:coreProperties>
</file>