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D:\sc00351054\ATT\CD tools\Final\"/>
    </mc:Choice>
  </mc:AlternateContent>
  <bookViews>
    <workbookView xWindow="645" yWindow="0" windowWidth="8955" windowHeight="3435" tabRatio="538" firstSheet="1" activeTab="4"/>
  </bookViews>
  <sheets>
    <sheet name="Readme" sheetId="1" r:id="rId1"/>
    <sheet name="Version History" sheetId="2" r:id="rId2"/>
    <sheet name="Summary View" sheetId="3" r:id="rId3"/>
    <sheet name="CD - Capabilities" sheetId="4" r:id="rId4"/>
    <sheet name="RA - Capabilities" sheetId="5" r:id="rId5"/>
    <sheet name="Pros &amp; Cons" sheetId="6" r:id="rId6"/>
    <sheet name="Test Drive To Dos" sheetId="7" r:id="rId7"/>
    <sheet name="Tools Details" sheetId="8" r:id="rId8"/>
    <sheet name="Reference" sheetId="9" r:id="rId9"/>
  </sheets>
  <externalReferences>
    <externalReference r:id="rId10"/>
  </externalReferences>
  <definedNames>
    <definedName name="LOE">Reference!$A$27:$A$31</definedName>
    <definedName name="OOB_Drop_Down">[1]Reference!$B$16:$B$23</definedName>
    <definedName name="Priorities">Reference!$A$14:$A$16</definedName>
    <definedName name="PriorityValues">Reference!$A$14:$B$16</definedName>
    <definedName name="SupportLevel">Reference!$A$19:$A$24</definedName>
    <definedName name="VendorSupport1" localSheetId="4">Reference!#REF!</definedName>
    <definedName name="VendorSupport1">Reference!#REF!</definedName>
    <definedName name="VndrSupportState" localSheetId="4">Reference!#REF!</definedName>
    <definedName name="VndrSupportState">Reference!#REF!</definedName>
  </definedNames>
  <calcPr calcId="162913"/>
</workbook>
</file>

<file path=xl/calcChain.xml><?xml version="1.0" encoding="utf-8"?>
<calcChain xmlns="http://schemas.openxmlformats.org/spreadsheetml/2006/main">
  <c r="E44" i="4" l="1"/>
  <c r="E49" i="5" l="1"/>
  <c r="F49" i="5" s="1"/>
  <c r="E50" i="5"/>
  <c r="F50" i="5" s="1"/>
  <c r="E51" i="5"/>
  <c r="E52" i="5"/>
  <c r="E48" i="5"/>
  <c r="E45" i="5"/>
  <c r="E46" i="5"/>
  <c r="E39" i="5"/>
  <c r="E41" i="5"/>
  <c r="E42" i="5"/>
  <c r="E44" i="5"/>
  <c r="E26" i="5"/>
  <c r="E28" i="5"/>
  <c r="E29" i="5"/>
  <c r="E30" i="5"/>
  <c r="E31" i="5"/>
  <c r="E32" i="5"/>
  <c r="E33" i="5"/>
  <c r="E34" i="5"/>
  <c r="E36" i="5"/>
  <c r="E25" i="5"/>
  <c r="E18" i="5"/>
  <c r="E19" i="5"/>
  <c r="E20" i="5"/>
  <c r="E22" i="5"/>
  <c r="E23" i="5"/>
  <c r="E17" i="5"/>
  <c r="E8" i="5"/>
  <c r="E9" i="5"/>
  <c r="E10" i="5"/>
  <c r="E11" i="5"/>
  <c r="E12" i="5"/>
  <c r="E13" i="5"/>
  <c r="E14" i="5"/>
  <c r="E15" i="5"/>
  <c r="E28" i="4"/>
  <c r="E25" i="4"/>
  <c r="E26" i="4"/>
  <c r="E27" i="4"/>
  <c r="E24" i="4"/>
  <c r="E22" i="4"/>
  <c r="E21" i="4"/>
  <c r="E19" i="4"/>
  <c r="E18" i="4"/>
  <c r="E16" i="4"/>
  <c r="E14" i="4"/>
  <c r="E8" i="4"/>
  <c r="E9" i="4"/>
  <c r="E11" i="4"/>
  <c r="E12" i="4"/>
  <c r="E7" i="5"/>
  <c r="E56" i="4"/>
  <c r="E57" i="4"/>
  <c r="E58" i="4"/>
  <c r="E59" i="4"/>
  <c r="E55" i="4"/>
  <c r="F55" i="4" s="1"/>
  <c r="E43" i="4"/>
  <c r="E45" i="4"/>
  <c r="E47" i="4"/>
  <c r="E48" i="4"/>
  <c r="E49" i="4"/>
  <c r="E51" i="4"/>
  <c r="E52" i="4"/>
  <c r="E53" i="4"/>
  <c r="E42" i="4"/>
  <c r="E39" i="4"/>
  <c r="E40" i="4"/>
  <c r="E38" i="4"/>
  <c r="E29" i="4"/>
  <c r="E30" i="4"/>
  <c r="E31" i="4"/>
  <c r="E32" i="4"/>
  <c r="E33" i="4"/>
  <c r="E35" i="4"/>
  <c r="E7" i="4"/>
  <c r="Q52" i="5"/>
  <c r="F52" i="5"/>
  <c r="Q51" i="5"/>
  <c r="F51" i="5"/>
  <c r="Q50" i="5"/>
  <c r="Q49" i="5"/>
  <c r="Q48" i="5"/>
  <c r="Q45" i="5"/>
  <c r="F37" i="5"/>
  <c r="Q36" i="5"/>
  <c r="Q31" i="5"/>
  <c r="Q27" i="5"/>
  <c r="Q26" i="5"/>
  <c r="Q25" i="5"/>
  <c r="F24" i="5"/>
  <c r="Q15" i="5"/>
  <c r="Q14" i="5"/>
  <c r="Q13" i="5"/>
  <c r="Q12" i="5"/>
  <c r="Q11" i="5"/>
  <c r="Q10" i="5"/>
  <c r="Q9" i="5"/>
  <c r="Q8" i="5"/>
  <c r="Q7" i="5"/>
  <c r="F5" i="5"/>
  <c r="Q59" i="4"/>
  <c r="Q58" i="4"/>
  <c r="Q57" i="4"/>
  <c r="F57" i="4"/>
  <c r="Q56" i="4"/>
  <c r="Q55" i="4"/>
  <c r="Q52" i="4"/>
  <c r="Q47" i="4"/>
  <c r="F36" i="4"/>
  <c r="Q35" i="4"/>
  <c r="Q30" i="4"/>
  <c r="Q23" i="4"/>
  <c r="Q22" i="4"/>
  <c r="Q21" i="4"/>
  <c r="F20" i="4"/>
  <c r="Q14" i="4"/>
  <c r="Q12" i="4"/>
  <c r="Q11" i="4"/>
  <c r="Q10" i="4"/>
  <c r="Q9" i="4"/>
  <c r="Q8" i="4"/>
  <c r="Q7" i="4"/>
  <c r="F5" i="4"/>
  <c r="D11" i="3"/>
  <c r="G9" i="3"/>
  <c r="F9" i="3"/>
  <c r="E9" i="3"/>
  <c r="D9" i="3"/>
  <c r="G2" i="3"/>
  <c r="F2" i="3"/>
  <c r="E2" i="3"/>
  <c r="D2" i="3"/>
  <c r="M47" i="5" l="1"/>
  <c r="I47" i="5"/>
  <c r="O24" i="5"/>
  <c r="G11" i="3" s="1"/>
  <c r="M5" i="5"/>
  <c r="F10" i="3" s="1"/>
  <c r="O37" i="5"/>
  <c r="G12" i="3"/>
  <c r="K37" i="5"/>
  <c r="E12" i="3" s="1"/>
  <c r="I37" i="5"/>
  <c r="D12" i="3" s="1"/>
  <c r="M37" i="5"/>
  <c r="F12" i="3" s="1"/>
  <c r="M24" i="5"/>
  <c r="F11" i="3" s="1"/>
  <c r="K24" i="5"/>
  <c r="E11" i="3" s="1"/>
  <c r="O5" i="5"/>
  <c r="G10" i="3" s="1"/>
  <c r="I5" i="5"/>
  <c r="D10" i="3" s="1"/>
  <c r="K5" i="5"/>
  <c r="E10" i="3" s="1"/>
  <c r="M36" i="4"/>
  <c r="F5" i="3" s="1"/>
  <c r="O5" i="4"/>
  <c r="G3" i="3" s="1"/>
  <c r="I5" i="4"/>
  <c r="D3" i="3" s="1"/>
  <c r="O54" i="4"/>
  <c r="M54" i="4"/>
  <c r="K54" i="4"/>
  <c r="O36" i="4"/>
  <c r="G5" i="3" s="1"/>
  <c r="K36" i="4"/>
  <c r="E5" i="3" s="1"/>
  <c r="I36" i="4"/>
  <c r="D5" i="3" s="1"/>
  <c r="I20" i="4"/>
  <c r="D4" i="3" s="1"/>
  <c r="O20" i="4"/>
  <c r="G4" i="3" s="1"/>
  <c r="M20" i="4"/>
  <c r="F4" i="3" s="1"/>
  <c r="K20" i="4"/>
  <c r="E4" i="3" s="1"/>
  <c r="K5" i="4"/>
  <c r="E3" i="3" s="1"/>
  <c r="M5" i="4"/>
  <c r="F3" i="3" s="1"/>
  <c r="I54" i="4"/>
  <c r="F56" i="4"/>
  <c r="O47" i="5"/>
  <c r="F58" i="4"/>
  <c r="K47" i="5"/>
  <c r="F48" i="5"/>
  <c r="F47" i="5" s="1"/>
  <c r="D13" i="3" l="1"/>
  <c r="F54" i="4"/>
  <c r="G6" i="3" s="1"/>
  <c r="F13" i="3"/>
  <c r="E13" i="3"/>
  <c r="G13" i="3"/>
  <c r="D6" i="3" l="1"/>
  <c r="E6" i="3"/>
  <c r="F6" i="3"/>
</calcChain>
</file>

<file path=xl/comments1.xml><?xml version="1.0" encoding="utf-8"?>
<comments xmlns="http://schemas.openxmlformats.org/spreadsheetml/2006/main">
  <authors>
    <author>CDT User</author>
  </authors>
  <commentList>
    <comment ref="I3" authorId="0" shapeId="0">
      <text>
        <r>
          <rPr>
            <b/>
            <sz val="9"/>
            <color indexed="81"/>
            <rFont val="Tahoma"/>
            <family val="2"/>
          </rPr>
          <t>CDT User:</t>
        </r>
        <r>
          <rPr>
            <sz val="9"/>
            <color indexed="81"/>
            <rFont val="Tahoma"/>
            <family val="2"/>
          </rPr>
          <t xml:space="preserve">
0-No Support
5-Excellent Support</t>
        </r>
      </text>
    </comment>
    <comment ref="P3" authorId="0" shapeId="0">
      <text>
        <r>
          <rPr>
            <b/>
            <sz val="11"/>
            <color indexed="81"/>
            <rFont val="Tahoma"/>
            <family val="2"/>
          </rPr>
          <t>CDT User:</t>
        </r>
        <r>
          <rPr>
            <sz val="11"/>
            <color indexed="81"/>
            <rFont val="Tahoma"/>
            <family val="2"/>
          </rPr>
          <t xml:space="preserve">
Enter Use Case # or NONE if not tested</t>
        </r>
        <r>
          <rPr>
            <sz val="9"/>
            <color indexed="81"/>
            <rFont val="Tahoma"/>
            <family val="2"/>
          </rPr>
          <t>.</t>
        </r>
      </text>
    </comment>
    <comment ref="D4" authorId="0" shapeId="0">
      <text>
        <r>
          <rPr>
            <b/>
            <sz val="8"/>
            <color indexed="81"/>
            <rFont val="Tahoma"/>
            <family val="2"/>
          </rPr>
          <t>Business Priority:
High - Must have / core functionality
Medium - If not out of box workaround must be possible
Low - Nice to have</t>
        </r>
      </text>
    </comment>
    <comment ref="S4" authorId="0" shapeId="0">
      <text>
        <r>
          <rPr>
            <b/>
            <sz val="9"/>
            <color indexed="81"/>
            <rFont val="Tahoma"/>
            <family val="2"/>
          </rPr>
          <t xml:space="preserve">OOB: Out Of the Box - </t>
        </r>
        <r>
          <rPr>
            <sz val="9"/>
            <color indexed="81"/>
            <rFont val="Tahoma"/>
            <family val="2"/>
          </rPr>
          <t xml:space="preserve">Available readily in present form inside the  selected product
</t>
        </r>
        <r>
          <rPr>
            <b/>
            <sz val="9"/>
            <color indexed="81"/>
            <rFont val="Tahoma"/>
            <family val="2"/>
          </rPr>
          <t>OOB: Out Of the Box (Conditional) -</t>
        </r>
        <r>
          <rPr>
            <sz val="9"/>
            <color indexed="81"/>
            <rFont val="Tahoma"/>
            <family val="2"/>
          </rPr>
          <t xml:space="preserve"> Needs accompanying product to get this feature - in comments, please list the additional product name
</t>
        </r>
        <r>
          <rPr>
            <b/>
            <sz val="9"/>
            <color indexed="81"/>
            <rFont val="Tahoma"/>
            <family val="2"/>
          </rPr>
          <t>OOB:  Configuration -</t>
        </r>
        <r>
          <rPr>
            <sz val="9"/>
            <color indexed="81"/>
            <rFont val="Tahoma"/>
            <family val="2"/>
          </rPr>
          <t xml:space="preserve"> Minor changes by extending/modifying the existing functionality
</t>
        </r>
        <r>
          <rPr>
            <b/>
            <sz val="9"/>
            <color indexed="81"/>
            <rFont val="Tahoma"/>
            <family val="2"/>
          </rPr>
          <t xml:space="preserve">Supported in future release - </t>
        </r>
        <r>
          <rPr>
            <sz val="9"/>
            <color indexed="81"/>
            <rFont val="Tahoma"/>
            <family val="2"/>
          </rPr>
          <t xml:space="preserve">Not available, but planned in upcoming releases (Vendor developed solution)
</t>
        </r>
        <r>
          <rPr>
            <b/>
            <sz val="9"/>
            <color indexed="81"/>
            <rFont val="Tahoma"/>
            <family val="2"/>
          </rPr>
          <t xml:space="preserve">Development Needed - </t>
        </r>
        <r>
          <rPr>
            <sz val="9"/>
            <color indexed="81"/>
            <rFont val="Tahoma"/>
            <family val="2"/>
          </rPr>
          <t xml:space="preserve">Additional development needed - in comments, please provide  details
</t>
        </r>
        <r>
          <rPr>
            <b/>
            <sz val="9"/>
            <color indexed="81"/>
            <rFont val="Tahoma"/>
            <family val="2"/>
          </rPr>
          <t xml:space="preserve">Not Supported - </t>
        </r>
        <r>
          <rPr>
            <sz val="9"/>
            <color indexed="81"/>
            <rFont val="Tahoma"/>
            <family val="2"/>
          </rPr>
          <t xml:space="preserve">Cannot be supported
</t>
        </r>
        <r>
          <rPr>
            <b/>
            <sz val="9"/>
            <color indexed="81"/>
            <rFont val="Tahoma"/>
            <family val="2"/>
          </rPr>
          <t xml:space="preserve">No Answer - </t>
        </r>
        <r>
          <rPr>
            <sz val="9"/>
            <color indexed="81"/>
            <rFont val="Tahoma"/>
            <family val="2"/>
          </rPr>
          <t xml:space="preserve">If you provide a "no answer", please provide comments to help us evaluate
</t>
        </r>
      </text>
    </comment>
    <comment ref="T4" authorId="0" shapeId="0">
      <text>
        <r>
          <rPr>
            <b/>
            <sz val="9"/>
            <color indexed="81"/>
            <rFont val="Tahoma"/>
            <family val="2"/>
          </rPr>
          <t xml:space="preserve">Minor </t>
        </r>
        <r>
          <rPr>
            <sz val="9"/>
            <color indexed="81"/>
            <rFont val="Tahoma"/>
            <family val="2"/>
          </rPr>
          <t xml:space="preserve">- Available feature Minor configuration efforts (&lt;10 hours) </t>
        </r>
        <r>
          <rPr>
            <b/>
            <sz val="9"/>
            <color indexed="81"/>
            <rFont val="Tahoma"/>
            <family val="2"/>
          </rPr>
          <t xml:space="preserve">
Low</t>
        </r>
        <r>
          <rPr>
            <sz val="9"/>
            <color indexed="81"/>
            <rFont val="Tahoma"/>
            <family val="2"/>
          </rPr>
          <t xml:space="preserve"> - Small effort (&lt;50 hours) </t>
        </r>
        <r>
          <rPr>
            <b/>
            <sz val="9"/>
            <color indexed="81"/>
            <rFont val="Tahoma"/>
            <family val="2"/>
          </rPr>
          <t xml:space="preserve">
Medium</t>
        </r>
        <r>
          <rPr>
            <sz val="9"/>
            <color indexed="81"/>
            <rFont val="Tahoma"/>
            <family val="2"/>
          </rPr>
          <t xml:space="preserve"> - Considerable effort including development, configuration, testing (&lt;150 hours)
</t>
        </r>
        <r>
          <rPr>
            <b/>
            <sz val="9"/>
            <color indexed="81"/>
            <rFont val="Tahoma"/>
            <family val="2"/>
          </rPr>
          <t xml:space="preserve">High - </t>
        </r>
        <r>
          <rPr>
            <sz val="9"/>
            <color indexed="81"/>
            <rFont val="Tahoma"/>
            <family val="2"/>
          </rPr>
          <t>Large effort needed (&gt;150 hours)</t>
        </r>
      </text>
    </comment>
  </commentList>
</comments>
</file>

<file path=xl/comments2.xml><?xml version="1.0" encoding="utf-8"?>
<comments xmlns="http://schemas.openxmlformats.org/spreadsheetml/2006/main">
  <authors>
    <author>CDT User</author>
  </authors>
  <commentList>
    <comment ref="I3" authorId="0" shapeId="0">
      <text>
        <r>
          <rPr>
            <b/>
            <sz val="9"/>
            <color indexed="81"/>
            <rFont val="Tahoma"/>
            <family val="2"/>
          </rPr>
          <t>CDT User:</t>
        </r>
        <r>
          <rPr>
            <sz val="9"/>
            <color indexed="81"/>
            <rFont val="Tahoma"/>
            <family val="2"/>
          </rPr>
          <t xml:space="preserve">
0-No Support
5-Excellent Support</t>
        </r>
      </text>
    </comment>
    <comment ref="P3" authorId="0" shapeId="0">
      <text>
        <r>
          <rPr>
            <b/>
            <sz val="11"/>
            <color indexed="81"/>
            <rFont val="Tahoma"/>
            <family val="2"/>
          </rPr>
          <t>CDT User:</t>
        </r>
        <r>
          <rPr>
            <sz val="11"/>
            <color indexed="81"/>
            <rFont val="Tahoma"/>
            <family val="2"/>
          </rPr>
          <t xml:space="preserve">
Enter Use Case # or NONE if not tested</t>
        </r>
        <r>
          <rPr>
            <sz val="9"/>
            <color indexed="81"/>
            <rFont val="Tahoma"/>
            <family val="2"/>
          </rPr>
          <t>.</t>
        </r>
      </text>
    </comment>
    <comment ref="D4" authorId="0" shapeId="0">
      <text>
        <r>
          <rPr>
            <b/>
            <sz val="8"/>
            <color indexed="81"/>
            <rFont val="Tahoma"/>
            <family val="2"/>
          </rPr>
          <t>Business Priority:
High - Must have / core functionality
Medium - If not out of box workaround must be possible
Low - Nice to have</t>
        </r>
      </text>
    </comment>
    <comment ref="S4" authorId="0" shapeId="0">
      <text>
        <r>
          <rPr>
            <b/>
            <sz val="9"/>
            <color indexed="81"/>
            <rFont val="Tahoma"/>
            <family val="2"/>
          </rPr>
          <t xml:space="preserve">OOB: Out Of the Box - </t>
        </r>
        <r>
          <rPr>
            <sz val="9"/>
            <color indexed="81"/>
            <rFont val="Tahoma"/>
            <family val="2"/>
          </rPr>
          <t xml:space="preserve">Available readily in present form inside the  selected product
</t>
        </r>
        <r>
          <rPr>
            <b/>
            <sz val="9"/>
            <color indexed="81"/>
            <rFont val="Tahoma"/>
            <family val="2"/>
          </rPr>
          <t>OOB: Out Of the Box (Conditional) -</t>
        </r>
        <r>
          <rPr>
            <sz val="9"/>
            <color indexed="81"/>
            <rFont val="Tahoma"/>
            <family val="2"/>
          </rPr>
          <t xml:space="preserve"> Needs accompanying product to get this feature - in comments, please list the additional product name
</t>
        </r>
        <r>
          <rPr>
            <b/>
            <sz val="9"/>
            <color indexed="81"/>
            <rFont val="Tahoma"/>
            <family val="2"/>
          </rPr>
          <t>OOB:  Configuration -</t>
        </r>
        <r>
          <rPr>
            <sz val="9"/>
            <color indexed="81"/>
            <rFont val="Tahoma"/>
            <family val="2"/>
          </rPr>
          <t xml:space="preserve"> Minor changes by extending/modifying the existing functionality
</t>
        </r>
        <r>
          <rPr>
            <b/>
            <sz val="9"/>
            <color indexed="81"/>
            <rFont val="Tahoma"/>
            <family val="2"/>
          </rPr>
          <t xml:space="preserve">Supported in future release - </t>
        </r>
        <r>
          <rPr>
            <sz val="9"/>
            <color indexed="81"/>
            <rFont val="Tahoma"/>
            <family val="2"/>
          </rPr>
          <t xml:space="preserve">Not available, but planned in upcoming releases (Vendor developed solution)
</t>
        </r>
        <r>
          <rPr>
            <b/>
            <sz val="9"/>
            <color indexed="81"/>
            <rFont val="Tahoma"/>
            <family val="2"/>
          </rPr>
          <t xml:space="preserve">Development Needed - </t>
        </r>
        <r>
          <rPr>
            <sz val="9"/>
            <color indexed="81"/>
            <rFont val="Tahoma"/>
            <family val="2"/>
          </rPr>
          <t xml:space="preserve">Additional development needed - in comments, please provide  details
</t>
        </r>
        <r>
          <rPr>
            <b/>
            <sz val="9"/>
            <color indexed="81"/>
            <rFont val="Tahoma"/>
            <family val="2"/>
          </rPr>
          <t xml:space="preserve">Not Supported - </t>
        </r>
        <r>
          <rPr>
            <sz val="9"/>
            <color indexed="81"/>
            <rFont val="Tahoma"/>
            <family val="2"/>
          </rPr>
          <t xml:space="preserve">Cannot be supported
</t>
        </r>
        <r>
          <rPr>
            <b/>
            <sz val="9"/>
            <color indexed="81"/>
            <rFont val="Tahoma"/>
            <family val="2"/>
          </rPr>
          <t xml:space="preserve">No Answer - </t>
        </r>
        <r>
          <rPr>
            <sz val="9"/>
            <color indexed="81"/>
            <rFont val="Tahoma"/>
            <family val="2"/>
          </rPr>
          <t xml:space="preserve">If you provide a "no answer", please provide comments to help us evaluate
</t>
        </r>
      </text>
    </comment>
    <comment ref="T4" authorId="0" shapeId="0">
      <text>
        <r>
          <rPr>
            <b/>
            <sz val="9"/>
            <color indexed="81"/>
            <rFont val="Tahoma"/>
            <family val="2"/>
          </rPr>
          <t xml:space="preserve">Minor </t>
        </r>
        <r>
          <rPr>
            <sz val="9"/>
            <color indexed="81"/>
            <rFont val="Tahoma"/>
            <family val="2"/>
          </rPr>
          <t xml:space="preserve">- Available feature Minor configuration efforts (&lt;10 hours) </t>
        </r>
        <r>
          <rPr>
            <b/>
            <sz val="9"/>
            <color indexed="81"/>
            <rFont val="Tahoma"/>
            <family val="2"/>
          </rPr>
          <t xml:space="preserve">
Low</t>
        </r>
        <r>
          <rPr>
            <sz val="9"/>
            <color indexed="81"/>
            <rFont val="Tahoma"/>
            <family val="2"/>
          </rPr>
          <t xml:space="preserve"> - Small effort (&lt;50 hours) </t>
        </r>
        <r>
          <rPr>
            <b/>
            <sz val="9"/>
            <color indexed="81"/>
            <rFont val="Tahoma"/>
            <family val="2"/>
          </rPr>
          <t xml:space="preserve">
Medium</t>
        </r>
        <r>
          <rPr>
            <sz val="9"/>
            <color indexed="81"/>
            <rFont val="Tahoma"/>
            <family val="2"/>
          </rPr>
          <t xml:space="preserve"> - Considerable effort including development, configuration, testing (&lt;150 hours)
</t>
        </r>
        <r>
          <rPr>
            <b/>
            <sz val="9"/>
            <color indexed="81"/>
            <rFont val="Tahoma"/>
            <family val="2"/>
          </rPr>
          <t xml:space="preserve">High - </t>
        </r>
        <r>
          <rPr>
            <sz val="9"/>
            <color indexed="81"/>
            <rFont val="Tahoma"/>
            <family val="2"/>
          </rPr>
          <t>Large effort needed (&gt;150 hours)</t>
        </r>
      </text>
    </comment>
  </commentList>
</comments>
</file>

<file path=xl/sharedStrings.xml><?xml version="1.0" encoding="utf-8"?>
<sst xmlns="http://schemas.openxmlformats.org/spreadsheetml/2006/main" count="888" uniqueCount="582">
  <si>
    <t>Notes:</t>
  </si>
  <si>
    <t>Calculated Cells</t>
  </si>
  <si>
    <t>The score cells are calculated cells. Normaly there is no reason to modify them. The only exception is if there is a capability that you need to apply more weight to than the formula. This can happen when there are a lot of capabilities for one theme but only a couple fo another theme and the second theme is actually more important. Since the first theme has more capabilities listed it will have a large impact on the overall score. So the only way to adjust the weight is to override the value in the weight column.</t>
  </si>
  <si>
    <t>Moving from Evaluation to Design Phase</t>
  </si>
  <si>
    <t>When repuposing the document for the design phase, remove the scoring columns on the capabilities sheet and remove the scoring from the summary sheet. Eventually we might move the coverage to another sheet so we can just remove the scoing summary page.</t>
  </si>
  <si>
    <t>Rename the document by replacing - Evaluation with Design</t>
  </si>
  <si>
    <t>Version Number</t>
  </si>
  <si>
    <t>Author</t>
  </si>
  <si>
    <t>Effective Date</t>
  </si>
  <si>
    <t>Description</t>
  </si>
  <si>
    <t>Simarjeet Singh Chera</t>
  </si>
  <si>
    <t>Updated the format and first draft</t>
  </si>
  <si>
    <t>Umesh Sharma</t>
  </si>
  <si>
    <t>Updated for ARA</t>
  </si>
  <si>
    <t>CAPABILITY MATRIX - Summary View (CD Tools)</t>
  </si>
  <si>
    <t>Capability Category</t>
  </si>
  <si>
    <t>Functional Capabilities</t>
  </si>
  <si>
    <t>Architectural Fit</t>
  </si>
  <si>
    <t>Operational Fit</t>
  </si>
  <si>
    <t>Company &amp; License Model</t>
  </si>
  <si>
    <t>CAPABILITY MATRIX - Summary View (RA Tools)</t>
  </si>
  <si>
    <t>CD</t>
  </si>
  <si>
    <t>RA</t>
  </si>
  <si>
    <t>Stakeholder Workshop</t>
  </si>
  <si>
    <t xml:space="preserve">CD Tools - Capabilities                                                     </t>
  </si>
  <si>
    <t>CA Automic</t>
  </si>
  <si>
    <t>Electric Cloud</t>
  </si>
  <si>
    <t xml:space="preserve">ATT ECO </t>
  </si>
  <si>
    <t>Xl Deploy</t>
  </si>
  <si>
    <t xml:space="preserve">Comments (Please limit comment length to &lt; 500 characters.)
</t>
  </si>
  <si>
    <t>POINTS
 (0-5)</t>
  </si>
  <si>
    <t xml:space="preserve">Comments. (Please limit comment length to &lt; 500 characters.)
</t>
  </si>
  <si>
    <t>POINTS
(0-5)</t>
  </si>
  <si>
    <t>TEST DRIVE</t>
  </si>
  <si>
    <t>Enabler Build Related Parameters</t>
  </si>
  <si>
    <t>Capability</t>
  </si>
  <si>
    <t>Business Priority</t>
  </si>
  <si>
    <t>Weight</t>
  </si>
  <si>
    <t xml:space="preserve">Max </t>
  </si>
  <si>
    <t>Scoring</t>
  </si>
  <si>
    <t>Comments</t>
  </si>
  <si>
    <t>POINTS</t>
  </si>
  <si>
    <t>Use Case #</t>
  </si>
  <si>
    <t>CALC</t>
  </si>
  <si>
    <t>Release</t>
  </si>
  <si>
    <t>OOB</t>
  </si>
  <si>
    <t>AT&amp;T LOE</t>
  </si>
  <si>
    <t>Gap Comments</t>
  </si>
  <si>
    <t>Max Score=</t>
  </si>
  <si>
    <t>Weighted Score=</t>
  </si>
  <si>
    <t>Workflow Design/Execution</t>
  </si>
  <si>
    <r>
      <t>Predefined workflows/processes for common step/task</t>
    </r>
    <r>
      <rPr>
        <b/>
        <u/>
        <sz val="11"/>
        <color theme="3"/>
        <rFont val="Arial"/>
        <family val="2"/>
      </rPr>
      <t/>
    </r>
  </si>
  <si>
    <t>Low</t>
  </si>
  <si>
    <t>0 - None
1 - Predefined workflows for common tasks like application deployment or server restart.</t>
  </si>
  <si>
    <t xml:space="preserve">Predefined workflows are available for deployment, start server etc for weblogic, tomcat etc </t>
  </si>
  <si>
    <t>Predefined plugins and procedures can be used</t>
  </si>
  <si>
    <t xml:space="preserve">Eco has the ability to choose a seed template that generates a predefined pipeline/workflows for deployments to k8. (ONLY FOR MICROSERVICES) 
Jenkins Code Snippet option can be used for generating DSL code for common tasks </t>
  </si>
  <si>
    <t>Has a few deployment related common tasks for different App servers. Most related to Release AutomationTool. Available in XL Release</t>
  </si>
  <si>
    <r>
      <t>Design workflows/processes that are environment independent</t>
    </r>
    <r>
      <rPr>
        <b/>
        <u/>
        <sz val="11"/>
        <color theme="3"/>
        <rFont val="Arial"/>
        <family val="2"/>
      </rPr>
      <t/>
    </r>
  </si>
  <si>
    <t>High</t>
  </si>
  <si>
    <t>0 - None
1 - Supports generic workflow which can be applied to any environment.</t>
  </si>
  <si>
    <t>Workflows are configured independently to environments</t>
  </si>
  <si>
    <t>Environment independent workflows and processes can be created. Create different environments and build application and process flows over the environment.</t>
  </si>
  <si>
    <t>We are creating env. Independent of workflows and can be passed when release is created as a target env.</t>
  </si>
  <si>
    <t>Ability to create parallel workflows/processes with programmatic loops and conditional actions also.</t>
  </si>
  <si>
    <t>0 - None
1 - Supports parallel worflows creation.</t>
  </si>
  <si>
    <t>Can create parallel workflows and execute as well</t>
  </si>
  <si>
    <t>Different tasks in a process flow can be grouped together to perform parallel execution.</t>
  </si>
  <si>
    <t>Eco tool has workflows in sequence only, but using Jenkins we can execute parallel tasks using groovy script. The multiple tasks can be executed in parallel like automated testing on multiple browsers</t>
  </si>
  <si>
    <t>Related to Release AutomationTool. Available in XL Release</t>
  </si>
  <si>
    <r>
      <t>Process rollback</t>
    </r>
    <r>
      <rPr>
        <b/>
        <u/>
        <sz val="11"/>
        <color theme="3"/>
        <rFont val="Arial"/>
        <family val="2"/>
      </rPr>
      <t/>
    </r>
  </si>
  <si>
    <t>Select...</t>
  </si>
  <si>
    <t>0 - None
1 - Supports in-built rollback mechanism includes backup of deployed artifact.
2 - Visibility of what all steps are getting rollback.</t>
  </si>
  <si>
    <t>Jenkins offers timebased trigger for tasks, using groovy script. From Eco only the scm trigger option is available.</t>
  </si>
  <si>
    <r>
      <t>In-built scheduling</t>
    </r>
    <r>
      <rPr>
        <b/>
        <u/>
        <sz val="11"/>
        <color theme="3"/>
        <rFont val="Arial"/>
        <family val="2"/>
      </rPr>
      <t/>
    </r>
  </si>
  <si>
    <t>Medium</t>
  </si>
  <si>
    <t>0 - None
1 - Supports job/tasks scheduling like timely execution of tasks.</t>
  </si>
  <si>
    <t>Workflows can be scheduled</t>
  </si>
  <si>
    <t>Pipelines can be scheduled to execute in particular time interval.</t>
  </si>
  <si>
    <t xml:space="preserve">Supported jobs and task scheduling </t>
  </si>
  <si>
    <r>
      <t xml:space="preserve">Fine grained workflow/process steps control with approvals and gates
</t>
    </r>
    <r>
      <rPr>
        <b/>
        <u/>
        <sz val="11"/>
        <color theme="3"/>
        <rFont val="Arial"/>
        <family val="2"/>
      </rPr>
      <t/>
    </r>
  </si>
  <si>
    <t xml:space="preserve">0 - None - Shopstopper
1-  Provides security gates to proceed to next step in workflow.
2 - Supports approval process notification through mails/text messsage like accept or reject the task.
</t>
  </si>
  <si>
    <t>Support the approval gates as well as the notification process</t>
  </si>
  <si>
    <t>Manual intervention can be applied on any stage to approve the particular step. Notification in form of email can be sent for approval.</t>
  </si>
  <si>
    <t>Supported approval process with notifications on ATT Q also. Tested the same using ECO tool and Jenkins also</t>
  </si>
  <si>
    <t>Manual checkpoint can be introduced with the notifications. Supports approval process with notifications</t>
  </si>
  <si>
    <t xml:space="preserve">Build Automation and Continuous Integration </t>
  </si>
  <si>
    <t>Inbuilt Build management, Plugins support for third party build and source control tools like Jenkins etc</t>
  </si>
  <si>
    <t>0 - None - Showstopper
1 - Supports In-built build management system.
2 - Provide plugins to integrate with third party tools like CI server, Version Control system etc.
3 - Provision to customize or create new plugins.</t>
  </si>
  <si>
    <t>It has the in-build build system and also able to integrate the thirdy party tools like Jenkins, Git etc. API is accessible to create plugins and customize it.</t>
  </si>
  <si>
    <t>Variety of plugins are availbale to support build processes including jenkins integration and also new plugins can be created/updated to support specific requirement.</t>
  </si>
  <si>
    <t>Lot of plugins are there and also we can create/customize existing plugins</t>
  </si>
  <si>
    <t>https://github.com/xebialabs-community
Plugins available in github for updation</t>
  </si>
  <si>
    <t xml:space="preserve">Testing Automation </t>
  </si>
  <si>
    <t>Unit testing,Regression testing, Security testing and Performance testing Coverage Reports</t>
  </si>
  <si>
    <t xml:space="preserve">0 - None
1 - Provision to have unit testing results on single dashboard.
2 - Provision to see regression testing results. 
3 - Provision to see security testing results.
4 - Provision to see performance testing results.
5 - Supports test results as feedback to control the workflow execution.
</t>
  </si>
  <si>
    <t>No Support for test results in a dashboard view. But test results feedback is available to make a decision in the workflow. We can capture the output of maven to be able to make a decision.</t>
  </si>
  <si>
    <t>Need to write the plugin to display in dashboard, post processor customization required. Able to make decision based on mvn command execution pass/fail</t>
  </si>
  <si>
    <t>One testing results in Junit format can be shown on dashboard and also decisions can be made on test execution results</t>
  </si>
  <si>
    <t>Need to write the plugin for dashboard with test results. But mvn command can be used to make decisions on test failures</t>
  </si>
  <si>
    <t xml:space="preserve">Auditing </t>
  </si>
  <si>
    <t>Ability to audit operational configurations for changes to operational
environments</t>
  </si>
  <si>
    <t>0 - None
1 - Visibility to audit whether the configuration changes are in-line with company policies.</t>
  </si>
  <si>
    <t>All operations are mapped with the user permissions which enforces company policies</t>
  </si>
  <si>
    <t>All operations are mapped with the user permissions</t>
  </si>
  <si>
    <t xml:space="preserve"> Eco users are already mapped with the AAF for namespace, Within Eco Different roles are available admin/developer/users and additionally Jenkins provides matrix based secutiry.  </t>
  </si>
  <si>
    <t>Supported auditing as per the user permissions</t>
  </si>
  <si>
    <t>All actions are recorded, forming a timely and accurate audit trail</t>
  </si>
  <si>
    <t>0- None
1 - Supports audit trail of records having detailed information of actions performed.
2 - Provision to generate audit reports.</t>
  </si>
  <si>
    <t>Generates audit reports application wise and can be exported also</t>
  </si>
  <si>
    <t>Generates audit reports project wise and can be exported also</t>
  </si>
  <si>
    <t>No tracking for the operations available currently</t>
  </si>
  <si>
    <t>Generates audit reports and can be exported also</t>
  </si>
  <si>
    <r>
      <t xml:space="preserve">How easy is to install &amp; setup the CD solution -  </t>
    </r>
    <r>
      <rPr>
        <sz val="11"/>
        <color theme="3"/>
        <rFont val="Arial"/>
        <family val="2"/>
      </rPr>
      <t xml:space="preserve">e.g. effort required to implement the solution.
</t>
    </r>
    <r>
      <rPr>
        <b/>
        <sz val="11"/>
        <color theme="3"/>
        <rFont val="Arial"/>
        <family val="2"/>
      </rPr>
      <t xml:space="preserve">
</t>
    </r>
  </si>
  <si>
    <t>0 - None
1 - Easy to setup tool components and configuration with single executable file or script.
2 - Supports distributed architecture to prevent single point of failure.
3 - Easy to write and maintain configuration data in tool specific DSL(domain specific language).</t>
  </si>
  <si>
    <t>Not easy to setup the tool like installation,  sudo users switch (No UI to switch) etc and only Windows based. No DSL is available for the tool. It supports distributed architecture, ARA runs on Windows and agents on other servers . Two DB's required, SQL Server on Windows and AWI for analytics and reporting, external DB</t>
  </si>
  <si>
    <t>Install on Unix, with single file and also installed mySQL. DSL and post processors are there which can be used for all configurations and customizations. Distributed with agents running on other servers</t>
  </si>
  <si>
    <t>Existing setup in place, just need to onboard an application. Using Jenkinsfile only and not from UI (requires groovy script skills). Jenkins master slave distributed architecture.</t>
  </si>
  <si>
    <t>Install was not difficult, needs ssh keys to install. It is agentless architecture (can support agent also). DSL supoort for configurations and also from the UI. With ssh keys executing on other machine.</t>
  </si>
  <si>
    <r>
      <rPr>
        <b/>
        <sz val="11"/>
        <color theme="3"/>
        <rFont val="Arial"/>
        <family val="2"/>
      </rPr>
      <t>Envoirnment Supported -</t>
    </r>
    <r>
      <rPr>
        <sz val="11"/>
        <color theme="3"/>
        <rFont val="Arial"/>
        <family val="2"/>
      </rPr>
      <t xml:space="preserve">
Cross-platform neutrality (Linux,Unix,Win),
RHEL 6/7 (AT&amp;T Envoirnment)
</t>
    </r>
  </si>
  <si>
    <t>0 - None
1 - Supports installation of components on various OS like Linux,windows and unix.
2 - Support to add Cross-platform servers as target environment.</t>
  </si>
  <si>
    <t>Doesn't support all OS only Windows based. Agents on targer env's can be on any OS</t>
  </si>
  <si>
    <t>Supports cross platform but completed on the Linux envoirnment only</t>
  </si>
  <si>
    <t>Supported but only tested on the Linux</t>
  </si>
  <si>
    <t>Supports multiple envoirnments but checked only on the Linux envoirnment</t>
  </si>
  <si>
    <t xml:space="preserve">Integrations with existing tools
</t>
  </si>
  <si>
    <r>
      <rPr>
        <b/>
        <sz val="11"/>
        <color theme="3"/>
        <rFont val="Arial"/>
        <family val="2"/>
      </rPr>
      <t>SCM &amp; Build Tools -</t>
    </r>
    <r>
      <rPr>
        <sz val="11"/>
        <color theme="3"/>
        <rFont val="Arial"/>
        <family val="2"/>
      </rPr>
      <t xml:space="preserve">
SVN, Git/Code Cloud</t>
    </r>
    <r>
      <rPr>
        <b/>
        <sz val="11"/>
        <color theme="3"/>
        <rFont val="Arial"/>
        <family val="2"/>
      </rPr>
      <t xml:space="preserve">
</t>
    </r>
    <r>
      <rPr>
        <sz val="11"/>
        <color theme="3"/>
        <rFont val="Arial"/>
        <family val="2"/>
      </rPr>
      <t>Maven, Gradle, Grunt, Gulp</t>
    </r>
  </si>
  <si>
    <t xml:space="preserve">0 - None
1 - Support plugins to integrate with listed SCM tools as a part of CD pipeline.
2 -  Support plugins to integrate with listed Build tools as a part of CD pipeline.
</t>
  </si>
  <si>
    <t>SCM tools integration is available and tested for Code cloud.
For Build tools integration, there is no out of the box Actions available like for Maven, grunt. Need to write the custom Actions.</t>
  </si>
  <si>
    <t>SCM tools integration is available and tested for Code cloud.
Build tools integration is available and tested for Maven and grunt.</t>
  </si>
  <si>
    <t>Supported and tested with the complete Microservices build for springboot and angular 2 and 4 applications using Jenkins</t>
  </si>
  <si>
    <t>Supports multiple plugins for the same and checked in the drive by building the applications using the tool CI Engine</t>
  </si>
  <si>
    <r>
      <rPr>
        <b/>
        <sz val="11"/>
        <color theme="3"/>
        <rFont val="Arial"/>
        <family val="2"/>
      </rPr>
      <t xml:space="preserve">CI Tools - </t>
    </r>
    <r>
      <rPr>
        <sz val="11"/>
        <color theme="3"/>
        <rFont val="Arial"/>
        <family val="2"/>
      </rPr>
      <t xml:space="preserve">
Jenkins, Bamboo, </t>
    </r>
    <r>
      <rPr>
        <sz val="11"/>
        <color theme="4" tint="-0.499984740745262"/>
        <rFont val="Arial"/>
        <family val="2"/>
      </rPr>
      <t>Teamcity</t>
    </r>
  </si>
  <si>
    <t xml:space="preserve">0 - None
1 - Support plugins to integrate with listed CI tools as a part of CD pipeline.
</t>
  </si>
  <si>
    <t>Plugins available to integrate with tools, jenkins integration is tested. No integration for bamboo</t>
  </si>
  <si>
    <t>Plugins available to integrate with tools, jenkins integration is tested. 
http://electric-cloud.com/plugins/directory/p/bamboo</t>
  </si>
  <si>
    <t xml:space="preserve">Only Jenkins can be integrated
</t>
  </si>
  <si>
    <t>Plugins available for CI tool integrations. Available on  - 
https://github.com/xebialabs-community</t>
  </si>
  <si>
    <r>
      <rPr>
        <b/>
        <sz val="11"/>
        <color theme="3"/>
        <rFont val="Arial"/>
        <family val="2"/>
      </rPr>
      <t>Code Quality/Security Tool -</t>
    </r>
    <r>
      <rPr>
        <sz val="11"/>
        <color theme="3"/>
        <rFont val="Arial"/>
        <family val="2"/>
      </rPr>
      <t xml:space="preserve">
Sonar, Fortify/CheckMarx</t>
    </r>
  </si>
  <si>
    <t xml:space="preserve">0 - None
1 - Support plugins to integrate with listed Code Quality tools as a part of CD pipeline.
2 -  Support plugins to integrate with listed Security tools as a part of CD pipeline.
</t>
  </si>
  <si>
    <t>Plugins available for code quality tool Sonar not for security tools</t>
  </si>
  <si>
    <t>Plugins available for code quality tool Sonar.</t>
  </si>
  <si>
    <t>Integration tested with checkmarx</t>
  </si>
  <si>
    <t>All plugins are available. Using Shell script or Jenkins jobs can be done Or plugin with minimal features are dere - 
https://github.com/xebialabs-community/xlr-sonar-plugin</t>
  </si>
  <si>
    <r>
      <rPr>
        <b/>
        <sz val="11"/>
        <color theme="3"/>
        <rFont val="Arial"/>
        <family val="2"/>
      </rPr>
      <t>Application/Web Servers -</t>
    </r>
    <r>
      <rPr>
        <sz val="11"/>
        <color theme="3"/>
        <rFont val="Arial"/>
        <family val="2"/>
      </rPr>
      <t xml:space="preserve">
JBOSS, WebLogic, Websphere, Apache,Ngnix</t>
    </r>
  </si>
  <si>
    <t xml:space="preserve">0 - None
1 - Support plugins to integrate with listed Web/App servers as a part of CD pipeline.
</t>
  </si>
  <si>
    <t>Plugin is available for different App server but to use agent is required to setup on the same server.</t>
  </si>
  <si>
    <t>Agent installation is required on same server for Weblogic/JBOSS</t>
  </si>
  <si>
    <t>Plugins available in Jenkins and Maven</t>
  </si>
  <si>
    <t>Available plugins. Need SSH connections settings</t>
  </si>
  <si>
    <r>
      <rPr>
        <b/>
        <sz val="11"/>
        <color theme="3"/>
        <rFont val="Arial"/>
        <family val="2"/>
      </rPr>
      <t>ALM Tools -</t>
    </r>
    <r>
      <rPr>
        <sz val="11"/>
        <color theme="3"/>
        <rFont val="Arial"/>
        <family val="2"/>
      </rPr>
      <t xml:space="preserve">
TDP/Rally</t>
    </r>
  </si>
  <si>
    <t xml:space="preserve">0 - None
1 - Support plugins to integrate with listed ALM tools as a part of CD pipeline for Defects
2 - Plugin can be used to create/update user stories or tasks in RTC
</t>
  </si>
  <si>
    <t>Plugin available with Out of the box action for different ALM tools and for RTC as well. Create and update actions available.
https://marketplace.automic.com/details/ibm-rational-team-concert-action-pack
https://marketplace.automic.com/details/rtc-integration-templates</t>
  </si>
  <si>
    <t>RTC Plugin can be used only for defect raising.
http://electric-cloud.com/plugins/directory/p/rally 
http://electric-cloud.com/plugins/directory/p/rational-team-concert</t>
  </si>
  <si>
    <t>Plugin is there for RTC. To Be Checked</t>
  </si>
  <si>
    <t>Available for the Rally and RTC. Vendor shows the demo for the Rally. RTC plugin available</t>
  </si>
  <si>
    <r>
      <rPr>
        <b/>
        <sz val="11"/>
        <color theme="3"/>
        <rFont val="Arial"/>
        <family val="2"/>
      </rPr>
      <t>AT&amp;T Proprietry Tools -</t>
    </r>
    <r>
      <rPr>
        <sz val="11"/>
        <color theme="3"/>
        <rFont val="Arial"/>
        <family val="2"/>
      </rPr>
      <t xml:space="preserve">
Q Messenger
AOTS
</t>
    </r>
    <r>
      <rPr>
        <sz val="11"/>
        <color theme="4" tint="-0.499984740745262"/>
        <rFont val="Arial"/>
        <family val="2"/>
      </rPr>
      <t>SWM</t>
    </r>
    <r>
      <rPr>
        <sz val="11"/>
        <color theme="3"/>
        <rFont val="Arial"/>
        <family val="2"/>
      </rPr>
      <t xml:space="preserve">
</t>
    </r>
  </si>
  <si>
    <t xml:space="preserve">0 - None
1 - Support plugins to integrate with AT&amp;T tools.
</t>
  </si>
  <si>
    <t>Checked with tools like - ATT Q. There is email Id associated with chat Id. All tools have SMTP integration for email</t>
  </si>
  <si>
    <t>Already working with all the tools</t>
  </si>
  <si>
    <t>SWM package need to be created and checked with Q also</t>
  </si>
  <si>
    <r>
      <t xml:space="preserve">Ease of Usability,Support and Product Documentation - 
</t>
    </r>
    <r>
      <rPr>
        <sz val="11"/>
        <color theme="3"/>
        <rFont val="Arial"/>
        <family val="2"/>
      </rPr>
      <t>is rich UI available in the tool, have color coding features etc. 
detailed documentation is provided or not
will vendor provide sample application to test the abilities of the tool</t>
    </r>
    <r>
      <rPr>
        <b/>
        <sz val="11"/>
        <color theme="3"/>
        <rFont val="Arial"/>
        <family val="2"/>
      </rPr>
      <t xml:space="preserve">
</t>
    </r>
  </si>
  <si>
    <t>0 - None
1 - Supports Web UI to manage CD pipeline and getting real time status.
2 - Provide detailed documentation on various features.
3. Support for POC like providing test application.
4 - Provision for plugin creation/extension if not available.</t>
  </si>
  <si>
    <t>1. Provide the workflow real time status for particular env but not for complete pipeline.
2. Documentation is there but not the detailed one.
3. No test applilcation available.
4. Plugins can be created/updated to support particular feature. (only restAPI support, can write plugin in any lang.) Will expose more API's in future</t>
  </si>
  <si>
    <t>1. UI is availbale to manage and tack the current progress of running CD pipelines.
2. Documentation is available for all the features, also hints are avavilable on all fields and sections.
3. Some sample test applications are avavilable.
4. Plugins can be created/updated to support particular feature.</t>
  </si>
  <si>
    <t>UI available for pipeline in Eco. Eco wiki documentation. Jenkins documentation online. Eco plugin development is not available, but jenkins plugin development is available. Since using jenkinsfile not all plugins can be integrated. Not straight forward, as a plugin in Jenkins needs to be added to a seed template that goes thru approval process. Little support is available using blue ocean plugin</t>
  </si>
  <si>
    <t>Plugins are available on github and can be customized. Defer UI available for pipeline in XL release . Proper documentation is available</t>
  </si>
  <si>
    <r>
      <t xml:space="preserve">Support for Cloud/DC -
</t>
    </r>
    <r>
      <rPr>
        <sz val="11"/>
        <color theme="3"/>
        <rFont val="Arial"/>
        <family val="2"/>
      </rPr>
      <t>Can install and deploy on public/hybrid cloud.</t>
    </r>
  </si>
  <si>
    <t>0 - Only Supports Data Centres
1 - Supports installation of product components on various cloud providers.
2 - Supports deployment on various cloud based target servers.</t>
  </si>
  <si>
    <t>Supported cloud and DCs both. Tested with the DC options. But can be available with the AWS etc</t>
  </si>
  <si>
    <t>Both options available. Cloud deployments supported via Resource Templates and cloud integrations (AWS/Azure)
DC deployments supported via zones/gateways.
http://electric-cloud.com/plugins/directory/p/amazon-ec2
http://docs.electric-cloud.com/eflow_doc/8_1/User/HTML/UserflowHTML.htm#help-zones.htm%3FTocPath%3DAutomation%20Platform%7CAutomation%20Platform%20Tasks%7CResources%2FPools%7C_____4
http://docs.electric-cloud.com/eflow_doc/8_1/User/HTML/UserflowHTML.htm#help-gateways.htm%3FTocPath%3DAutomation%20Platform%7CAutomation%20Platform%20Tasks%7CResources%2FPools%7C_____5</t>
  </si>
  <si>
    <t>Suported cloud and DCs both. Tested with the DC options. But can be available with the AWS, Azure, cloud foundry and GCP.
https://xebialabs.com/plugins/cloud-foundry/</t>
  </si>
  <si>
    <r>
      <t xml:space="preserve">High Availability,Scalability and Multi-Tenancy -
</t>
    </r>
    <r>
      <rPr>
        <sz val="11"/>
        <color theme="3"/>
        <rFont val="Arial"/>
        <family val="2"/>
      </rPr>
      <t>can provide scalable and Mutli tenant architecture solution</t>
    </r>
    <r>
      <rPr>
        <b/>
        <sz val="11"/>
        <color theme="3"/>
        <rFont val="Arial"/>
        <family val="2"/>
      </rPr>
      <t xml:space="preserve">
</t>
    </r>
  </si>
  <si>
    <t>0 - None - Showstopper
1 - Provision to provide onboard new applications.
2. Supports multi-tenancy architecture to onboard different applications.
3 - Supports high availability.</t>
  </si>
  <si>
    <t>Supports HA and multi-tenancy
https://docs.automic.com/documentation/webhelp/english/ALL/components/DOCU/12.1/AWA%20Guides/help.htm#Installation_Common/InstallationTypes.htm%3FTocPath%3DInstallation%2520Guide%7CNew%2520Installation%7CInstallation%2520Types%7C_____0</t>
  </si>
  <si>
    <t>Electric Cloud has High Availability (HA) and High Scalability (HS). More details -
https://helpcenter.electric-cloud.com/hc/en-us/articles/204803435-KBEC-00306-High-Availability-and-Flow-Performance</t>
  </si>
  <si>
    <t>Not available completely, and onborading available only for microservices</t>
  </si>
  <si>
    <t>Support high avaialbality. We can setup "XLR 6.0.0 Active/Hot-standby" High Availability Cluster so that we have a highly available XL Release instance, as described in the below documentation link.
https://docs.xebialabs.com/xl-release/how-to/configure-active-hot-standby.html</t>
  </si>
  <si>
    <r>
      <t xml:space="preserve">Support for Containerization - </t>
    </r>
    <r>
      <rPr>
        <sz val="11"/>
        <color theme="3"/>
        <rFont val="Arial"/>
        <family val="2"/>
      </rPr>
      <t xml:space="preserve">e.g. </t>
    </r>
    <r>
      <rPr>
        <b/>
        <sz val="11"/>
        <color theme="3"/>
        <rFont val="Arial"/>
        <family val="2"/>
      </rPr>
      <t xml:space="preserve">
</t>
    </r>
    <r>
      <rPr>
        <sz val="11"/>
        <color theme="3"/>
        <rFont val="Arial"/>
        <family val="2"/>
      </rPr>
      <t>Can support containerization technology like Docker</t>
    </r>
    <r>
      <rPr>
        <b/>
        <sz val="11"/>
        <color theme="3"/>
        <rFont val="Arial"/>
        <family val="2"/>
      </rPr>
      <t xml:space="preserve">,
</t>
    </r>
    <r>
      <rPr>
        <sz val="11"/>
        <color theme="3"/>
        <rFont val="Arial"/>
        <family val="2"/>
      </rPr>
      <t xml:space="preserve">Orchestration of microservices using Docker &amp; K8 </t>
    </r>
  </si>
  <si>
    <t>0 - None
1 - Supports containerization such as docker containers deployment.
2 - Supports integration with container orchestration solutions like kubernetes.
3 - In-built orchestration solution for containers.</t>
  </si>
  <si>
    <t>Supports only Docker, kubernetes support will be available by Feb 2018, No In built orchestration solution. Need to create yaml and Jenkinsfile manually</t>
  </si>
  <si>
    <t>No In built orchestration solution. Deployment fails but the job is a success
K8 plugin is available to support container operations</t>
  </si>
  <si>
    <t>Already working using kubectl command. Yaml file is generated automatically from templates. Only providing parameters for K8 deployment. Eco provides support for creating the yaml file first time</t>
  </si>
  <si>
    <t>Supports the kubernetes plugin. Plugin for kubernetes integration is in development phase in XL Deploy and with resourcespec option, we can upload yaml file to schedule pods and services on kubernetes.  In XL Release, Create and Delete resource option is availble which will take yaml file as input and exceute as per the action defined such as create or delete resource.  It is not showing any other details like whether pods successfully scheduled or failed and what is the reason of failure etc.</t>
  </si>
  <si>
    <t>Security</t>
  </si>
  <si>
    <t>Permissions management/role-based access control compliance,
Integration with existing access control system,
Ability to support AT&amp;T security policy guidelines</t>
  </si>
  <si>
    <t>0 - None - Showstopper
1 - Supports RBAC(role bases access control) like user creation.
2 - Supports integration with ATT global login.
3 - Able to operate tool w.r.t the ATT security guidelines.</t>
  </si>
  <si>
    <t>Supported RBAC but not integration with ATT Global Logon. LDAP supported but customizations required for the ATT global login</t>
  </si>
  <si>
    <t>Agent Installations requires exceptional approval. LDAP supported but customizations required for the ATT global login</t>
  </si>
  <si>
    <t>Already working in ATT envoirnment</t>
  </si>
  <si>
    <t>Supports the LDAP integration, but customizations required for the ATT global login</t>
  </si>
  <si>
    <t xml:space="preserve">Weighted Score= </t>
  </si>
  <si>
    <r>
      <t>Enviornment Configuration Automation</t>
    </r>
    <r>
      <rPr>
        <sz val="11"/>
        <color theme="3"/>
        <rFont val="Arial"/>
        <family val="2"/>
      </rPr>
      <t xml:space="preserve">
</t>
    </r>
    <r>
      <rPr>
        <b/>
        <sz val="11"/>
        <color theme="3"/>
        <rFont val="Arial"/>
        <family val="2"/>
      </rPr>
      <t xml:space="preserve">
</t>
    </r>
  </si>
  <si>
    <t>Detects the differences between what is about to be deployed and what is already deployed</t>
  </si>
  <si>
    <t>0 - None
1 - Supports to detect drift between what is about to be deployed and what is already deployed to an environment, and then automatically deploys only what has changed</t>
  </si>
  <si>
    <t>Supported through Snapshots of the workflows. Need to trigger snapshot workflow before the actual workflow. By default by enabling snapshot it gives after executing the workflow. Snapshot comparison is available at file systema dne vn config level</t>
  </si>
  <si>
    <t>For each deployment of an application a snapshot can be created and used for tracking and rollback purpose. Detection of environment differences for optimized deployments is supported via the SmartDeploy option.
http://docs.electric-cloud.com/eflow_doc/8_1/User/HTML/UserflowHTML.htm#deployoptions.htm</t>
  </si>
  <si>
    <t>Not Supported</t>
  </si>
  <si>
    <t>Supported.
https://blog.xebialabs.com/2014/09/08/3-common-worst-practice-errors-easily-avoided-proper-deployment-automation/</t>
  </si>
  <si>
    <t>Integration between the deployment engine and the artifact repository</t>
  </si>
  <si>
    <t xml:space="preserve">0 - None
1 - Supports the integration of deployment engine with in-built artifact repository.
2 - Supports the integration of deployment engine with external artifact repository.
</t>
  </si>
  <si>
    <t>Supports the external artifact repositories like nexus etc.</t>
  </si>
  <si>
    <t>Supports all and tested with the nexus repository</t>
  </si>
  <si>
    <t>Supports only nexus and tested with the same</t>
  </si>
  <si>
    <t>Supported artifact repository but tested with the nexus repo only</t>
  </si>
  <si>
    <t>Supporting the Infrastructure as code provisioning (Inbuilt / third party tools) e.g. -operating systems, middleware, and networks are automatically provisioned, preventing environmental errors</t>
  </si>
  <si>
    <r>
      <t xml:space="preserve">0 - None
1 - Supports the inbuilt enviornment provisioning.
2 - Supports in-built configuration management.
3 - Supports integration with third party tool (like </t>
    </r>
    <r>
      <rPr>
        <b/>
        <sz val="10"/>
        <color theme="4" tint="-0.499984740745262"/>
        <rFont val="Arial"/>
        <family val="2"/>
      </rPr>
      <t>Chef/Puppet/Ansible</t>
    </r>
    <r>
      <rPr>
        <b/>
        <sz val="10"/>
        <color theme="3"/>
        <rFont val="Arial"/>
        <family val="2"/>
      </rPr>
      <t xml:space="preserve">) for enviornment provisioing and configuration management.
</t>
    </r>
  </si>
  <si>
    <t xml:space="preserve">Support available for environment provisioning &amp; configuration mangement using Chef/Puppet/Ansible Out of the box Actions.
</t>
  </si>
  <si>
    <t>Plugins available for the integration. ElectricFlow's environment model enables infrastructure-as-code via DSL, allowing for automated provisioning of infrastructure (e.g. leveraging integrations with puppet/chef)
http://docs.electric-cloud.com/eflow_doc/8_1/User/HTML/UserflowHTML.htm#modelenvmt.htm%3FTocPath%3DDeployment%20Automation%7C_____2
http://docs.electric-cloud.com/eflow_doc/8_1/User/HTML/UserflowHTML.htm#modelappdyna.htm</t>
  </si>
  <si>
    <t>With 3rd party tool only</t>
  </si>
  <si>
    <t>Can be integrated with the third party tools like chef/puppet. Integrated with Jenkins as well as store the deployment-manifest.xml file in code repository which will automatically picked up as per the configuration provided in the jenkins</t>
  </si>
  <si>
    <t xml:space="preserve">Deployment Automation </t>
  </si>
  <si>
    <t>Automate app deployments to various Non-Prod envoirnments</t>
  </si>
  <si>
    <t xml:space="preserve">0 - None
1 - Supports application deployment automation on QA and other non-production envionrments. 
</t>
  </si>
  <si>
    <t>Supports deployment on both prod and non-prod</t>
  </si>
  <si>
    <t xml:space="preserve">Automation on non-prod envoirnments completed for the ms-identity-mgmt, ms-angular applications and </t>
  </si>
  <si>
    <t>Using Jenkinsfile, the deployment can be handled using the SCM branching strategy for the deployment on the prod and non prod</t>
  </si>
  <si>
    <t xml:space="preserve">Supported deployments using pre defined templates and we created for the </t>
  </si>
  <si>
    <t>Deployment job duration estimation and success rate prediction</t>
  </si>
  <si>
    <t xml:space="preserve">0 - None
1 - Supports to provide historical data of deployment execution time taken and how many times release was succefull for prediction purpose. 
2 - Support Smart deployment and prediction using AI.
</t>
  </si>
  <si>
    <t>Provides the historical data for workflows executions and the actions performed</t>
  </si>
  <si>
    <t>Provides all the infromation about the next stage/tasks</t>
  </si>
  <si>
    <t>Graphical representation of the target environments and deployment tasks execution.</t>
  </si>
  <si>
    <t xml:space="preserve">0 - None
1 - Provides graphical view of deployment pipeline execution with target enviornments.
</t>
  </si>
  <si>
    <t>Available in the flow and also shows the envoirnment</t>
  </si>
  <si>
    <t>Provides the target env view not the pipeline execution view</t>
  </si>
  <si>
    <t>Provides UI with drag and drop facilties</t>
  </si>
  <si>
    <t>Incident/Change Management</t>
  </si>
  <si>
    <t xml:space="preserve">          </t>
  </si>
  <si>
    <t xml:space="preserve">Detect out-of-process changes to operational environment
</t>
  </si>
  <si>
    <t xml:space="preserve">0 - None
1 - Supports inbuilt process to detect the changes on operational enviornment (if done outside of the CD tool).
2 - Supports integration with third party tool like to trigger chef/puppet.
3 - Show results in CD tool dashboard which can be used for decision making.
</t>
  </si>
  <si>
    <t>Supported integrations but consolidated dashboard for all results are not available. Out-of-process changes are mitigated by using an agent-based model that does not allow for direct, unauthorized access to resources. Using RBAC (roll based access control), the ability to make unwarranted changes to an environment are eliminated. Detection of out-of-process changes is possible via 3rd party monitoring tools (e.g. nagios) as well as automated direct inspection of the environment resources (e.g. leveraging procedures calling linux utilities)
http://electric-cloud.com/plugins/directory/p/nagios</t>
  </si>
  <si>
    <t>Supports integration with 3rd party only</t>
  </si>
  <si>
    <t>Event inspection with drill down to detailed information, e.g. for failure analysis</t>
  </si>
  <si>
    <t xml:space="preserve">0 - None
1 - Supports to provide complete logging of all actions/tasks and showing detailed information for inspection and failure analysis.
</t>
  </si>
  <si>
    <t>Provide live results and logs which can be analysed and checked for the failures</t>
  </si>
  <si>
    <t>Not available</t>
  </si>
  <si>
    <t>Production incident/defect tracking</t>
  </si>
  <si>
    <t xml:space="preserve">0 - None
1 -  Supports integration of defect tracking and change management tools for ticket creation, updation etc within the tool
</t>
  </si>
  <si>
    <t xml:space="preserve">RTC Action is available </t>
  </si>
  <si>
    <t>RTC plugin is available but not for current version 6.0.1</t>
  </si>
  <si>
    <t>RTC plugin is there but need to check the integration</t>
  </si>
  <si>
    <t>Supports integration with Rally and Rational</t>
  </si>
  <si>
    <t>Reporting &amp; Notification</t>
  </si>
  <si>
    <t>Real Time Dashboards for deployment status and error reporting.</t>
  </si>
  <si>
    <t xml:space="preserve">0 - None
1 - Supports to provide dashboard for real time events in their software delivery pipeline across build, test and deployments.
2 - Support reporting such as -:
     a. Security reports like user roles/access.
     b. Error reports having detailed information.
3 - Provision to create custom dashboards to provide visibility into various metrics like deployment trend reports for current month, last 6 months etc having status, average duration of successful deployments etc
</t>
  </si>
  <si>
    <t>Real time data available on custom dashboard. The release pipeline dashboard shows deployment status and errors, and supports drill down to allow for fast debugging. 
http://docs.electric-cloud.com/eflow_doc/8_1/User/HTML/UserflowHTML.htm#releasedashboard.htm%3FTocPath%3DRelease%20Management%7C_____4</t>
  </si>
  <si>
    <t>Real time reporting dashboard with customized UI is provided</t>
  </si>
  <si>
    <t xml:space="preserve">Automatic email alerts/notifications
</t>
  </si>
  <si>
    <r>
      <t xml:space="preserve">0 - None
1 - Supports to get automatic email alerts/notification on approval gates/errors/task completion etc.
</t>
    </r>
    <r>
      <rPr>
        <b/>
        <sz val="10"/>
        <color theme="4" tint="-0.499984740745262"/>
        <rFont val="Arial"/>
        <family val="2"/>
      </rPr>
      <t>2 - Can integrate with slack tool for communication</t>
    </r>
    <r>
      <rPr>
        <b/>
        <sz val="10"/>
        <color theme="3"/>
        <rFont val="Arial"/>
        <family val="2"/>
      </rPr>
      <t xml:space="preserve">
</t>
    </r>
  </si>
  <si>
    <t>Supports for automatic alert/notifications.
Plugin available for slack</t>
  </si>
  <si>
    <t>Plugin available for slack</t>
  </si>
  <si>
    <t>Supports emails notifications and slack plugin available</t>
  </si>
  <si>
    <t>Mobile support</t>
  </si>
  <si>
    <t>0 - None
1 - Support to get alerts/notifications on mobile.
2 - Provision to view dashboard on mobile.</t>
  </si>
  <si>
    <t>Supports notifications</t>
  </si>
  <si>
    <t>Supports hipchat, slack, which can be viewed on mobile. But not UI/dashboard</t>
  </si>
  <si>
    <r>
      <rPr>
        <b/>
        <sz val="11"/>
        <color theme="3"/>
        <rFont val="Arial"/>
        <family val="2"/>
      </rPr>
      <t>Long Term Viability of Company</t>
    </r>
    <r>
      <rPr>
        <sz val="11"/>
        <color theme="3"/>
        <rFont val="Arial"/>
        <family val="2"/>
      </rPr>
      <t xml:space="preserve">  - Evaluating the stability of tool with long time support base of the product.</t>
    </r>
  </si>
  <si>
    <t xml:space="preserve"> 0 - None
 1 - Optimum product support availability in market.
 2 - Sufficient availability of research and development on tool</t>
  </si>
  <si>
    <r>
      <rPr>
        <b/>
        <sz val="11"/>
        <color theme="3"/>
        <rFont val="Arial"/>
        <family val="2"/>
      </rPr>
      <t>Enterprise License Availability and License cost</t>
    </r>
    <r>
      <rPr>
        <sz val="11"/>
        <color theme="3"/>
        <rFont val="Arial"/>
        <family val="2"/>
      </rPr>
      <t xml:space="preserve"> - The tools are available under different licences and costs. Evaluate on these parameters</t>
    </r>
  </si>
  <si>
    <t>0 - None
1 - Open Source version capability on cost + licensing
2 - Enterprise cost discounts &amp; competitive pricing
3 - ATT specific discounts and stands out on pricing</t>
  </si>
  <si>
    <t xml:space="preserve">ElectricFlow
• $9,995
ElectricFlow Universal Host
• $445 each (dev, stage, prod)
</t>
  </si>
  <si>
    <t>XL Release - Annual Subscription
• XLR Server includes 25 USERS $ 50,000 25 $ 50,000
• XLR 26-100 USERS $ 1,250 75 $ 93,750
• XLR 101-200 USERS $ 999 100 $ 99,900
• XLR 201-400 USERS $ 749 200 $ 149,800
• XLR 401-650 USERS $ 599 250 $ 149,750
• XLR 650-1000 USERS $ 399 350 $ 139,650
• XLR 1000+ USERS $ 199 4000 $ 796,000
• Total 5000 $ 1,478,850
• Annual Subscription for XL Release $ 1,478,850
Subscription includes Software License, Maintenance and Support,
plus access to the XL Release Plugins and Plugin Community</t>
  </si>
  <si>
    <r>
      <rPr>
        <b/>
        <sz val="11"/>
        <color theme="3"/>
        <rFont val="Arial"/>
        <family val="2"/>
      </rPr>
      <t>Strong Vendor Support for Product</t>
    </r>
    <r>
      <rPr>
        <sz val="11"/>
        <color theme="3"/>
        <rFont val="Arial"/>
        <family val="2"/>
      </rPr>
      <t xml:space="preserve"> - The tool enhancements, fixes shall be driven with a strong support from tool providers and codebase community.</t>
    </r>
  </si>
  <si>
    <t>0 - None
1 - Includes sufficient vendor support for bug fixes, enhancements 
2 - Strong code base community availability</t>
  </si>
  <si>
    <r>
      <rPr>
        <b/>
        <sz val="11"/>
        <color theme="3"/>
        <rFont val="Arial"/>
        <family val="2"/>
      </rPr>
      <t>Official Documentation Availability</t>
    </r>
    <r>
      <rPr>
        <sz val="11"/>
        <color theme="3"/>
        <rFont val="Arial"/>
        <family val="2"/>
      </rPr>
      <t xml:space="preserve"> - Various Documentation strategies for different tools.</t>
    </r>
  </si>
  <si>
    <t>0 - None
1 - Includes proper valid documentation for tool usage and strategies
2 - Implementation level details should be available</t>
  </si>
  <si>
    <r>
      <rPr>
        <b/>
        <sz val="11"/>
        <color theme="3"/>
        <rFont val="Arial"/>
        <family val="2"/>
      </rPr>
      <t>Training: Mode of training along with Cost of Training</t>
    </r>
    <r>
      <rPr>
        <sz val="11"/>
        <color theme="3"/>
        <rFont val="Arial"/>
        <family val="2"/>
      </rPr>
      <t xml:space="preserve"> - Training for infrastructure setup and knowledge enhancement.</t>
    </r>
  </si>
  <si>
    <t>0 - None
1 - Well provided support for training and knowledge enhancement.</t>
  </si>
  <si>
    <t>Product Evaluation Phase ONLY</t>
  </si>
  <si>
    <t xml:space="preserve"> RA - Capabilities                                                     </t>
  </si>
  <si>
    <t>CA CDD</t>
  </si>
  <si>
    <t>ATT ECO</t>
  </si>
  <si>
    <t>XL Release</t>
  </si>
  <si>
    <r>
      <t>In-built workflow engine/system with Parameterized workflow templates</t>
    </r>
    <r>
      <rPr>
        <b/>
        <u/>
        <sz val="11"/>
        <color theme="3"/>
        <rFont val="Arial"/>
        <family val="2"/>
      </rPr>
      <t/>
    </r>
  </si>
  <si>
    <r>
      <t xml:space="preserve">0 - None
1 - Supports In-built Workflow Engine.
2 - Supports Parameterized workflow templates.
</t>
    </r>
    <r>
      <rPr>
        <b/>
        <sz val="10"/>
        <color theme="4" tint="-0.499984740745262"/>
        <rFont val="Arial"/>
        <family val="2"/>
      </rPr>
      <t>3 - Supports versioning of workflows</t>
    </r>
  </si>
  <si>
    <t>Templates can be used to create pipelines using parameters. (ONLY FOR MICROSERVICES)</t>
  </si>
  <si>
    <t>Workflow/process design by scripts as well as using visual interface (drag and drop)</t>
  </si>
  <si>
    <t>0 - None
1 - Supports workflow design using scripts or GUI
2 - Supports Workflow design using both scripts and GUI.</t>
  </si>
  <si>
    <t>Supported only from UI</t>
  </si>
  <si>
    <t>Can be created using scripts and GUI</t>
  </si>
  <si>
    <t>Predefined workflows available as tasks</t>
  </si>
  <si>
    <t>Parallel option available</t>
  </si>
  <si>
    <t xml:space="preserve">Available using groovy script </t>
  </si>
  <si>
    <t>Parallel Workflow Tasks available</t>
  </si>
  <si>
    <t>Real-time status visibility of process steps with option to start,stop or can pause the process.</t>
  </si>
  <si>
    <t>0 - None
1 - Supports visibility of steps executing in workflow.
2 - Supports the task execution like start,stop and pause the step of the workflow.</t>
  </si>
  <si>
    <t>Phases can be scheduled but not at the tasks level</t>
  </si>
  <si>
    <t>Available support for scheduling the execution of tasks</t>
  </si>
  <si>
    <t>Various Trgigger options are available</t>
  </si>
  <si>
    <t>Available notifications/ emails for accepting or rejecting in the workflows</t>
  </si>
  <si>
    <t>Supported approval process with notifications</t>
  </si>
  <si>
    <t xml:space="preserve">Release Management Automation </t>
  </si>
  <si>
    <t>Single button push to release to Production Environment as well as supports stage deployment.</t>
  </si>
  <si>
    <t>0 - None
1 - Supports single click deployment.
2 - Supports stage deployment.</t>
  </si>
  <si>
    <t>Supports both kind of deployments</t>
  </si>
  <si>
    <t>A pipeline allows for single push button release to production, but also allows a user to configure, at runtime, which stages will be run (note: approval gates are never skipped)
See "Pipeline Start and End Stages and Stage Skipping" - http://docs.electric-cloud.com/eflow_doc/8_1/User/HTML/UserflowHTML.htm#pipelinemodeling.htm%3FTocPath%3DPipelines%7C_____1</t>
  </si>
  <si>
    <t>Supports both deployments</t>
  </si>
  <si>
    <t>Release Dashboards</t>
  </si>
  <si>
    <t>0 - None
1 - Supports real time deployment status and health checkup.
2 - Supports provision to give access to Release dashboards only to external teams.</t>
  </si>
  <si>
    <t>Supported using Roles management. DevOps Insights reporting server supports centralized dashboards for all pipelines, providing visibility into both monolithic as well as container-based deployments.
http://docs.electric-cloud.com/eflow_doc/8_1/User/HTML/UserflowHTML.htm#eflow_user/devopsinsightintro.htm%3FTocPath%3DDevOps%20Insight%7C_____0</t>
  </si>
  <si>
    <t>Release Planning and Tracking</t>
  </si>
  <si>
    <t xml:space="preserve">0 -None
1 - Can set release date and time as part of task scheduling &amp; tracking.
2- Increase visibility and reduce the chance for cross-team conflict during deployments using a rich calendar view.
3 - Can define maintenance windows.
4 - Can define dependencies of different applications in Release
</t>
  </si>
  <si>
    <t>Need to write some custom plugin</t>
  </si>
  <si>
    <t>Automated Rollbacks</t>
  </si>
  <si>
    <t>Changes can be reviewed using Activity logs but not for modifications. Only creation and deletion is logged</t>
  </si>
  <si>
    <t>Changes are audited and reported</t>
  </si>
  <si>
    <t>Activiy logs can be created but no provision to generated report</t>
  </si>
  <si>
    <t>Reports can be generated</t>
  </si>
  <si>
    <t>Supported cross platfrom</t>
  </si>
  <si>
    <t>Supported all envoirnments in the ATT envoirnments</t>
  </si>
  <si>
    <t>Supports cross platform servers</t>
  </si>
  <si>
    <t xml:space="preserve">0 - None
1 - Supports Jenkins
2 - Support plugins to integrate with listed CI tools as a part of CD pipeline.
</t>
  </si>
  <si>
    <t>Jenkins supported</t>
  </si>
  <si>
    <t>All Suppported</t>
  </si>
  <si>
    <t>Only Jenkins is supported</t>
  </si>
  <si>
    <t xml:space="preserve">0 - None
1 - Support plugins to integrate with listed ALM tools as a part of CD pipeline.
</t>
  </si>
  <si>
    <t>Plugins available but need to check</t>
  </si>
  <si>
    <t>Supports the Rally/Rational</t>
  </si>
  <si>
    <t>ATT Q and email support is checked and available</t>
  </si>
  <si>
    <t>Checked  with few like ATT Q</t>
  </si>
  <si>
    <t>Already working</t>
  </si>
  <si>
    <t>Checked with few tools like Q</t>
  </si>
  <si>
    <t>We tested on DCs, but support on cloud is also available</t>
  </si>
  <si>
    <t>Support available on cloud also but we tested on DC</t>
  </si>
  <si>
    <t>Suported cloud and DCs both</t>
  </si>
  <si>
    <t xml:space="preserve">Support available for K8, but YAML files to be created and checked in </t>
  </si>
  <si>
    <t>Already working using kubectl command</t>
  </si>
  <si>
    <t>Customization required for kubernetes integrations</t>
  </si>
  <si>
    <t xml:space="preserve"> </t>
  </si>
  <si>
    <t>Canary Deployment</t>
  </si>
  <si>
    <t>0 - None
1 - Support Canary deployment
2 - Advanced Canary deployment with traffic control</t>
  </si>
  <si>
    <t xml:space="preserve">Not supported </t>
  </si>
  <si>
    <t xml:space="preserve">Supports basic Canary deployment with Kubernetes native approach. 
http://docs.electric-cloud.com/eflow_doc/8_1/User/HTML/UserflowHTML.htm#deploystrategy.htm%3FTocPath%3DDeployment%20Automation%7CDeployment%20Strategies%7C_____0
</t>
  </si>
  <si>
    <t>Not supported</t>
  </si>
  <si>
    <t>View available for complete workflow</t>
  </si>
  <si>
    <t xml:space="preserve">Not completely available. As activity logs only provides data for creation and deletion </t>
  </si>
  <si>
    <t xml:space="preserve">Supported </t>
  </si>
  <si>
    <t>Provides all logs</t>
  </si>
  <si>
    <t>RTC plugin available for Automic</t>
  </si>
  <si>
    <t xml:space="preserve">Dashboard with real time data is available with RBAC </t>
  </si>
  <si>
    <t>Real time data available on custom dashboard</t>
  </si>
  <si>
    <t xml:space="preserve">0 - None
1 - Supports to get automatic email alerts/notification on approval gates/errors/task completion etc.
2 - Can integrate with slack tool for communication
</t>
  </si>
  <si>
    <t>Supported email and chat notifications for the tasks</t>
  </si>
  <si>
    <t>Need to check for Slack integration</t>
  </si>
  <si>
    <t>Currently support only the website in mobile. The CDD app is functional, but not customized for mobile.Notificaions approve/rejects can be done, but it won’t look slick.</t>
  </si>
  <si>
    <t>Available on mobile also</t>
  </si>
  <si>
    <t>Supports hipchat, slack, which can be viewed on mobile</t>
  </si>
  <si>
    <t>S. No.</t>
  </si>
  <si>
    <t>CA</t>
  </si>
  <si>
    <t>XL</t>
  </si>
  <si>
    <t>#</t>
  </si>
  <si>
    <t>Pros</t>
  </si>
  <si>
    <t>Cons</t>
  </si>
  <si>
    <t>Release, Calendar, Dashboard view available</t>
  </si>
  <si>
    <t>ARA only supports on Windows</t>
  </si>
  <si>
    <t>Lots of Plugins</t>
  </si>
  <si>
    <t>Agent required to be installed for Weblogic and JBOSS integrations</t>
  </si>
  <si>
    <t>Easy to setup and implementation using CDP way</t>
  </si>
  <si>
    <t>Only available for Microservices</t>
  </si>
  <si>
    <t>Lots of plugins</t>
  </si>
  <si>
    <t>SSH required to connect</t>
  </si>
  <si>
    <t>Kubernetes plugin support is not available completely</t>
  </si>
  <si>
    <t>Great support</t>
  </si>
  <si>
    <t>Proper logs not available for debugging</t>
  </si>
  <si>
    <t xml:space="preserve">Templates based project creation will rapid the </t>
  </si>
  <si>
    <t xml:space="preserve">Groovy code knowledge is required </t>
  </si>
  <si>
    <t>Easy customization for plugin, as code is available on github</t>
  </si>
  <si>
    <t>Kubernetes plugin support is not in XL Release</t>
  </si>
  <si>
    <t>Microservices related features not available</t>
  </si>
  <si>
    <t>Calendar option is available</t>
  </si>
  <si>
    <t>Rollback for microservices (using kubernetes) is not available in current version</t>
  </si>
  <si>
    <t>FREE</t>
  </si>
  <si>
    <t>Calendar and release dashboard is not available</t>
  </si>
  <si>
    <t>Calendar and release options are available</t>
  </si>
  <si>
    <t>K8 plugin of XL deploy is not having much features as compared to EF</t>
  </si>
  <si>
    <t xml:space="preserve">Less Plugins available </t>
  </si>
  <si>
    <t>Mobile suppoprt is available for opening dashboard</t>
  </si>
  <si>
    <t>K8 deployments failing but job showing success</t>
  </si>
  <si>
    <t>Already implemented using ATT security and other tools using CDP and SDT</t>
  </si>
  <si>
    <t>Audit logs are not available</t>
  </si>
  <si>
    <t>Both XL Release and XL Deploy is required whereas in EF and ATT ECO only one tools handles both</t>
  </si>
  <si>
    <t>DSL support is not available</t>
  </si>
  <si>
    <t>Plugin changes required to properly support NodePort accesssiblity. Still having issues in first time deployment while selecting NodePort option</t>
  </si>
  <si>
    <t>Priority</t>
  </si>
  <si>
    <t>Capabilities</t>
  </si>
  <si>
    <t>Tasks</t>
  </si>
  <si>
    <t>Envoirnment Supported - Cross-platform neutrality (Linux,Unix,Win), RHEL 6/7 (AT&amp;T Envoirnment) </t>
  </si>
  <si>
    <t>Check the setup available for all Linux envoirnments and if possiable then try atleast install and try to create there demo job</t>
  </si>
  <si>
    <t>How easy is to install &amp; setup the CD solution -  e.g. effort required to implement the solution.  </t>
  </si>
  <si>
    <t>Install the Tool. Create the simple pipeline job for delivery/release</t>
  </si>
  <si>
    <t>Support for Cloud/DC -Can install and deploy on public/hybrid cloud.</t>
  </si>
  <si>
    <t>Check Suport for cloud and DCs both</t>
  </si>
  <si>
    <t>Permissions management/role-based access control compliance, Integration with existing access control system, Ability to support AT&amp;T security policy guidelines</t>
  </si>
  <si>
    <t>Check while installations that how the users can be imported and roles will be managed for different groups like dev, ops, test and admins. If possiable try AAF also</t>
  </si>
  <si>
    <t>High Availability,Scalability and Multi-Tenancy - can provide scalable and Mutli tenant architecture solution </t>
  </si>
  <si>
    <t>Check Support for high availability, Scalability and Multi-Tenancy on the server while installation. Like installation is agentless or serverless or stuff related to same</t>
  </si>
  <si>
    <t>Graphical representation of the target environments and deployment tasks execution.</t>
  </si>
  <si>
    <t>Check the UI provides the envoirnment details like where it is installing and live updates regarding the pipeline execution</t>
  </si>
  <si>
    <t>Supporting the Infrastructure as code provisioning (Inbuilt / third party tools) e.g. -operating systems, middleware, and networks are automatically provisioned, preventing environmental errors</t>
  </si>
  <si>
    <t>Check how to add more machines with os, networking etc</t>
  </si>
  <si>
    <t>SCM &amp; Build Tools - SVN, Git/Code Cloud Maven, Gradle, Grunt, Gulp</t>
  </si>
  <si>
    <t>Check with Code Cloud, Maven and grunt as ci-prototype uses that</t>
  </si>
  <si>
    <t>CI Tools -  Jenkins, Bamboo, Teamcity</t>
  </si>
  <si>
    <t>Try to uses existing jobs</t>
  </si>
  <si>
    <t>Code Quality/Security Tool - Sonar, Fortify/CheckMarx</t>
  </si>
  <si>
    <t>Check plugins for all are available</t>
  </si>
  <si>
    <t>Application/Web Servers - JBOSS, WebLogic, Websphere, Apache,Ngnix</t>
  </si>
  <si>
    <t>Check Available plugins</t>
  </si>
  <si>
    <t>Automatic email alerts/notifications  </t>
  </si>
  <si>
    <t>Check Supports for emails notifications, and can be integrate with slack/hipchat etc</t>
  </si>
  <si>
    <t>Mobile support</t>
  </si>
  <si>
    <t>Check UI, notifications are available or not</t>
  </si>
  <si>
    <t>In-built workflow engine/system with Parameterized workflow templates</t>
  </si>
  <si>
    <t>Creating the complete job which creates job using JenkinsFile or some script or from UI</t>
  </si>
  <si>
    <t>Workflow/process design by scripts as well as using visual interface (Drag and drop)</t>
  </si>
  <si>
    <t>Create the job completely using the scripts or from the UI if available</t>
  </si>
  <si>
    <t>Predefined workflows/processes for common step/task</t>
  </si>
  <si>
    <t>Check the existing seeds/templates to create the complete process</t>
  </si>
  <si>
    <t>Design workflows/processes that are environment independent</t>
  </si>
  <si>
    <t>Create a CD process which works on Multiple envoirnment and single pipeline should be used</t>
  </si>
  <si>
    <t>Ability to create parallel workflows/processes with programmatic loops and conditional actions also.</t>
  </si>
  <si>
    <t>Check the parallel task within CD process like testing on various browsers</t>
  </si>
  <si>
    <t>Real-time status visibility of process steps with option to start,stop or can pause the process.</t>
  </si>
  <si>
    <t>Supported in worflow to change the flow at runtime, pipelines can pause and wait for human input/approval</t>
  </si>
  <si>
    <t>Inbuilt Build management, Plugins support for third party build and source control tools like Jenkins etc</t>
  </si>
  <si>
    <t>Internally integrated with Maven for build and distribution of the artifacts and image</t>
  </si>
  <si>
    <t>In-built scheduling</t>
  </si>
  <si>
    <t>Code can be used for scheduling also some Triggers points are available</t>
  </si>
  <si>
    <t>Process rollback</t>
  </si>
  <si>
    <t>Rollback based on artifacts/Docker image</t>
  </si>
  <si>
    <t>Fine grained workflow/process steps control with approvals and gates </t>
  </si>
  <si>
    <t>Manual checkpoint can be introduced with the notifications.</t>
  </si>
  <si>
    <t>AT&amp;T Proprietry Tools - Q Messenger AOTS SWM </t>
  </si>
  <si>
    <t>Check integration points, if directly or some REST API</t>
  </si>
  <si>
    <t>ALM Tools - TDP/Rally</t>
  </si>
  <si>
    <t>Support for Containerization - e.g.  Can support containerization technology like Docker, Orchestration of microservices using Docker &amp; K8 </t>
  </si>
  <si>
    <t>Try Captcha/Search POC in their pipeline integration using the docker and kubernetes</t>
  </si>
  <si>
    <t>Check the deployed component can be analysed before deployments</t>
  </si>
  <si>
    <t>Check how the integration can be achieved using the Maven</t>
  </si>
  <si>
    <t>Automate app deployments to various Non-Prod envoirnments</t>
  </si>
  <si>
    <t>Check deployment using various plugins on JBOSS, WebLogic, Nginx etc</t>
  </si>
  <si>
    <t>Deployment job duration estimation and success rate prediction</t>
  </si>
  <si>
    <t>Check is it Providing the next job/stage time and status based on pervious run</t>
  </si>
  <si>
    <t>Detect out-of-process changes to operational environment    </t>
  </si>
  <si>
    <t>Check it supports integration with puppet/chef using plugins</t>
  </si>
  <si>
    <t>Check the pipeline complete logs are available or not</t>
  </si>
  <si>
    <t>Production incident/defect tracking</t>
  </si>
  <si>
    <t>Supports plugins avilable for integration with Rally and Rational</t>
  </si>
  <si>
    <t>Real Time Dashboards for deployment status and error reporting.</t>
  </si>
  <si>
    <t xml:space="preserve">Check the tool has real time dashboard for the deployment </t>
  </si>
  <si>
    <t>Unit testing,Regression testing, Security testing and Performance testing Coverage Reports</t>
  </si>
  <si>
    <t xml:space="preserve">The system can be integrated with the junit, checkmarx and dynatrace etc and provide all the reports on dashboard. </t>
  </si>
  <si>
    <t>Ability to audit operational configurations for changes to operational environments</t>
  </si>
  <si>
    <t>Supports auditing for all operations.</t>
  </si>
  <si>
    <t>All actions are recorded, forming a timely and accurate audit trail</t>
  </si>
  <si>
    <t>Supports auditing for all operations and Able to generate reports on various parameters and in different formats</t>
  </si>
  <si>
    <t>Release Dashboards</t>
  </si>
  <si>
    <t>Release Planning and Tracking</t>
  </si>
  <si>
    <t>Single button push to release to Production Environment as well as supports stage deployment.</t>
  </si>
  <si>
    <t>Create a single pipeline job, which can be used to deploy on production</t>
  </si>
  <si>
    <t>Automated Rollbacks on prod/staging</t>
  </si>
  <si>
    <t>Check the canary deployment</t>
  </si>
  <si>
    <t>Explanation</t>
  </si>
  <si>
    <t>Company &amp; Licensing Fit</t>
  </si>
  <si>
    <t>Checks regarding the company policies, installations and existing scenarios.</t>
  </si>
  <si>
    <t>Checks the complete architecture is distributed and can be use full in existing ecosystem</t>
  </si>
  <si>
    <t>Functional Fit</t>
  </si>
  <si>
    <t>Checks all the funtionality of the product and compare all of them</t>
  </si>
  <si>
    <t>Operationall Fit</t>
  </si>
  <si>
    <t>It checks the operational capabilites</t>
  </si>
  <si>
    <t>Evaluation Candidates</t>
  </si>
  <si>
    <t>Candidate Name</t>
  </si>
  <si>
    <t>CA CDD and Automic</t>
  </si>
  <si>
    <t xml:space="preserve">ATT </t>
  </si>
  <si>
    <t>Xebia Labs</t>
  </si>
  <si>
    <t>XL Deploy and XL Release</t>
  </si>
  <si>
    <t>Priority Values</t>
  </si>
  <si>
    <t>Updated the weightage calcluation farmula</t>
  </si>
  <si>
    <t>Provides the historical data for workflows executions and the actions performed
Support smart deployment only for Monolithic Application</t>
  </si>
  <si>
    <t>Jenkins maintains the job history. Not supported any smart deployment</t>
  </si>
  <si>
    <t>At workflow level for particular environment. The environments are attached in the phases. Assign environments to workflows</t>
  </si>
  <si>
    <t>Provides the pipeline execution view for the pre defined stages in Eco and Jenkins also provides a detailed pipeline view</t>
  </si>
  <si>
    <t>Snapshot helps to detect the changes on the environment end. Out of the box Actions available for chef/puppet to integrate with.
No dashboard available</t>
  </si>
  <si>
    <t>Supports all kind of plugins and also dashboard view is available- There are components and snapshots that can be compared and checked for changes
https://docs.xebialabs.com/xl-deploy/concept/</t>
  </si>
  <si>
    <t>Sends alert if something fails and provides url to Jenkins job for further investigation</t>
  </si>
  <si>
    <t>Provides all logs for the Root Cause Analysis of any issue</t>
  </si>
  <si>
    <t>RTC plugin is there for Jenkins but need to check the integration, Eco doesn't have any provision for defect tracking integration</t>
  </si>
  <si>
    <t>Supports integration with Rally and Rational for defect only</t>
  </si>
  <si>
    <t xml:space="preserve">Supports real time dashboard for application.
No error reports available. Dashboards available to pull deployment trends for the past activities
</t>
  </si>
  <si>
    <t>Only real time events in pipeline are reported, Other are not available</t>
  </si>
  <si>
    <t>Slack Plugin available for Jenkins but not for Eco</t>
  </si>
  <si>
    <t>ElectricFlow supports a mobile ready UI, including ability to approve a deployment into a new stage directly from a mobile device. ScreenShot provided by vendor</t>
  </si>
  <si>
    <t>Only support alerts/notification on mobile via email/texts, dashboards are viewed only by accessing url on mobile browser</t>
  </si>
  <si>
    <t>Supports email notifications, no text messages</t>
  </si>
  <si>
    <t>Templates can be created using the templates option. No versioning available, but we can use tokens to pass to parameterized</t>
  </si>
  <si>
    <t>Templates without versioning with parameterization is available</t>
  </si>
  <si>
    <t>No versioning available for templates. Provides options to parameterize under the Configurations section</t>
  </si>
  <si>
    <t>Supports both, CDP template to create the initial workflow in UI and DSL to modify (ONLY FOR MICROSERVICES)</t>
  </si>
  <si>
    <t xml:space="preserve">Has a few deployment related common tasks for different App servers. Most related to Release AutomationTool. </t>
  </si>
  <si>
    <t xml:space="preserve">Eco tool has 4 env's Dev/Test/UAT/Prod and we can dynamically pass different properties/parameters for different env's in the pipeline.  (ONLY FOR MICROSERVICES) </t>
  </si>
  <si>
    <t>Using CDD can be implemented on multiple envoirnments</t>
  </si>
  <si>
    <t>Available support for all kind of operations, We can start, stop and pause and UI displays the status on each process</t>
  </si>
  <si>
    <t>Supports the start, stop and pause with visibility to the steps in real-time</t>
  </si>
  <si>
    <t>Start and force Stop available, But Pause/force restart not available. Eco provides visibility of process exection status and additional details can be viewed in Jenkins</t>
  </si>
  <si>
    <t>Support provided in the workflows for accepting/rejecting within the workflows using manual gates and has the ability to notify with emails</t>
  </si>
  <si>
    <t>Works on Jenkinsfile and a single click and staged deploy is supported</t>
  </si>
  <si>
    <t>Release dashboard available with the access control using roles. Application health checkup is not available. But the pipeline execution heath check is available.</t>
  </si>
  <si>
    <t>No Release Dashboard (multiple release view, how many are in execution/completed/pending) available. But pipeline status is available.</t>
  </si>
  <si>
    <t>Supports available for release dashboard and realtime deployment status</t>
  </si>
  <si>
    <t>Calendar option is available with the complete set of features. Different views for last X days. Application view for release dates start end, and also dependencies of different application releases</t>
  </si>
  <si>
    <t>Calender available with all the features</t>
  </si>
  <si>
    <t>Calendar can be used, but dependencies are missing between applications/releases.</t>
  </si>
  <si>
    <t>Electric Cloud has been featured in both Gartner and Forrester reports as a strong performer and leader in this area</t>
  </si>
  <si>
    <t>XebiaLabs products has been featured in both Gartner and Forrester reports as a strong performer and leader in this area</t>
  </si>
  <si>
    <t>Automic was recently acquired by CA and the ARA tool has been sold under the CA umbrella of the DevOps products. Automic has been consistently showing up as a leader in the Gartner reports</t>
  </si>
  <si>
    <t>Eco has started to be used internally within AT&amp;T in 2017. Active development is in progress to add more features and support for the product. Only a handful of applications use it in Production today</t>
  </si>
  <si>
    <t xml:space="preserve">ARA Engine instance - $120k (recommend 2 engines for high availability); a single pair of ARA engines will support 500,000 deployment targets/agents and millions of jobs/executions per day
                Deployment target/agent instance - $1800
Non-Production unit list pricing:
                ARA Engine instance - $60k 
                Deployment target/agent instance - $900
Disaster Recovery unit list pricing:
                ARA Engine instance - $30k 
                Deployment target/agent instance - $450
</t>
  </si>
  <si>
    <t>AT&amp;T Internal tool</t>
  </si>
  <si>
    <t>XL Deploy - Annual Subscription
• XLD Server includes 25 Hosts $ 50,000 25 $ 50,000
• XLD 26-100 Hosts $ 1,250 75 $ 93,750
• XLD 101-200 Hosts $ 999 100 $ 99,900
• XLD 201-400 Hosts $ 749 200 $ 149,800
• XLD 401-650 Hosts $ 599 250 $ 149,750
• XLD 650-1000 Hosts $ 399 350 $ 139,650
• XLD 1000+ Hosts $ 199 4000 $ 796,000
• Total 5000 $ 1,478,850
• Annual Subscription for XL Deploy $ 1,478,850
Subscription includes Software License, Maintenance and Support,
plus access to the XL Deploy Plugins and Plugin Community</t>
  </si>
  <si>
    <t>Regular releases and an active community base http://docs.electric-cloud.com/eflow_doc/FlowIndex.html</t>
  </si>
  <si>
    <t>Regular releases and an active community base https://docs.automic.com/documentation/webhelp/english/ARA/11.2/AE/11.2/All%20Guides/Content/uc112a.htm</t>
  </si>
  <si>
    <t>https://wiki.web.att.com/display/cdp/Eco+Release+Notes</t>
  </si>
  <si>
    <t>https://docs.xebialabs.com/tracker/xl-release-tracker.html</t>
  </si>
  <si>
    <t>Better documentation on usage and strategies and some implementation details with samples</t>
  </si>
  <si>
    <t xml:space="preserve">Documentation not very intutive to follow and Implementation details missing. </t>
  </si>
  <si>
    <t>Plenty of documentation available as well as support chat. AT&amp;T internal tool so code can be available if needed</t>
  </si>
  <si>
    <t>Extensive documentation and easy to follow videos on their site. Plugins are avaialable on gitbub to the community.</t>
  </si>
  <si>
    <t>CA has been consistently showing up as a leader in the Gartner and Forrester reports</t>
  </si>
  <si>
    <t xml:space="preserve">CA Release Continuous Delivery Director (CDD)
• Price- $6000 per active release cycle (An active release cycle is looking at all the releases that we want to actively manage and monitor and one time)
</t>
  </si>
  <si>
    <t>Version</t>
  </si>
  <si>
    <t>XL Release (7.5.0) and XL Deploy (7.0.0)</t>
  </si>
  <si>
    <t>Jenkins Links</t>
  </si>
  <si>
    <t>Automic Web Interface 12.1.0 &amp;  CDD (6.5 - 57)</t>
  </si>
  <si>
    <t>Electric Flow 8.0.1</t>
  </si>
  <si>
    <t xml:space="preserve">https://codecloud.web.att.com/projects/ST_DETPEDEVOP/repos/prototypes/browse/dep_workspace 
</t>
  </si>
  <si>
    <t>https://codecloud.web.att.com/projects/ST_IDPDTO/repos/electricflow-ms-impl/browse/ef-dsl</t>
  </si>
  <si>
    <t>Internal to ATT</t>
  </si>
  <si>
    <t>Related Links</t>
  </si>
  <si>
    <t>https://codecloud.web.att.com/projects/ST_IDPDTO/repos/electricflow-ms-impl/browse/cdd-dsl</t>
  </si>
  <si>
    <t>http://hlxtil0536.vtil.att.com:18080/jenkins/view/XL/</t>
  </si>
  <si>
    <t>http://hlxtil0536.vtil.att.com:18080/jenkins/view/EF/</t>
  </si>
  <si>
    <t>http://hlxtil0536.vtil.att.com:18080/jenkins/view/CA%20CDD/</t>
  </si>
  <si>
    <t>http://hlxtil0536.vtil.att.com:18080/jenkins/view/IDP%20with%20CDP/</t>
  </si>
  <si>
    <t xml:space="preserve">Provide support to start, stop and pause the workflow. 
https://docs.xebialabs.com/xl-release/how-to/restart-a-phase-in-an-active-release.html
</t>
  </si>
  <si>
    <t>Installation Details</t>
  </si>
  <si>
    <t>XL Release (http://135.165.242.140:5516 --- admin/admin123)
XL Deploy (http://135.165.242.140:4516 --- admin/admin123)</t>
  </si>
  <si>
    <t>https://codecloud.web.att.com/projects/ST_IDPDTO</t>
  </si>
  <si>
    <t>ATT ECO (http://pipeline.web.att.com:8085/uui --- ATT GLOBAL LOGON)</t>
  </si>
  <si>
    <t>Commander (https://zlt15178.vci.att.com:6443/commander/login.php --- admin/changeme)
Flow (https://zlt15178.vci.att.com:6443/commander/login.php --- admin/changeme)</t>
  </si>
  <si>
    <t>AWI (http://cahywr1engvm602:8080/awi/#home/dashboards --- {NAME}AUTOMIC/{DEPARTMENT}AUTOMIC/{PASSWORD}password)
CDD (http://zlt15176.vci.att.com:8080/cdd/#/releases  --- superuser@ca.com/suser)</t>
  </si>
  <si>
    <t>Added detailed sheet</t>
  </si>
  <si>
    <t>Not supoorted in CDD , but automic supports rollback of the monolithic application</t>
  </si>
  <si>
    <t>Automated rollbacks are supported via the OOTB, configurable "Rollback" step in an application process.
Not Suppoprted for Microservices, plans to have it in a future release</t>
  </si>
  <si>
    <t>Select…</t>
  </si>
  <si>
    <t xml:space="preserve">Scripting required to achieve the complete rollback logic. Process rollbacks are supported via usage of DSL as process-as-code.
</t>
  </si>
  <si>
    <t>Supported both UI &amp; DSL(Groovy, Perl) Script
http://docs.electric-cloud.com/eflow_doc/8_1/User/HTML/UserflowHTML.htm#dsl/dslabout.htm</t>
  </si>
  <si>
    <t>Rollback/Rollforward is supported only for Monolithic</t>
  </si>
  <si>
    <t>Not available in the tool directly. But can be manually tracked via the checkins to the Jenkinsfile and configmaps</t>
  </si>
  <si>
    <t>All user actions are recorded, forming a timely and accurate audit trail</t>
  </si>
  <si>
    <t>Able to see audit trail but no report generation capability</t>
  </si>
  <si>
    <t xml:space="preserve">Installation was easy to setup, war file on tomcat server. Supports distributed. No DSL supports, but UI has features related to release </t>
  </si>
  <si>
    <t>Setup was straight forward,  DSL and post processors can be used for proper customizations</t>
  </si>
  <si>
    <t>First time setup is easy, uses Jenkins master slave for distributed arch. All code should be written using groovy DSL</t>
  </si>
  <si>
    <t>Setup was easy with distributed architecture. DSL can be used for proper customizations</t>
  </si>
  <si>
    <t>CDD can be setup on Linux ans supports cross platofrm servers as target env's via rest calls</t>
  </si>
  <si>
    <t>Supports CI to handover the build to RA. Works with Jenkins and Bamboo</t>
  </si>
  <si>
    <t>Supports for raising defect only not user stories in RTC</t>
  </si>
  <si>
    <t>Support availbale for ServiceNow, Jira, Rally and NOT for RTC. ARA works with RTC</t>
  </si>
  <si>
    <t>Has a web UI for the CD pipeline. 
Documentation available 
Plugin creation can be done easily</t>
  </si>
  <si>
    <t>Has a web UI for the CD pipeline. 
Documentation available upon login to the tool.
Plugin can be created using REST API only few ar eopen, but plan to open more in the next release. Any language can be used as only REST API is available not any SDK</t>
  </si>
  <si>
    <t>Eco only templates can be created for workflow management. Support is available using Jenkins blue ocean plugin</t>
  </si>
  <si>
    <t>Plugins are available on github and can be customized. Web UI available for real time status. Documentation is good.</t>
  </si>
  <si>
    <t>Both options available. SDT ECO Jenkins or own Jenkins can be used with the hosted ECO tool. If ATT policies allow us to connect with external cloud env, we can deploy there as a targte server by setting up Jenkins and K8 cluster. But the install of eco is internal to DC at this point</t>
  </si>
  <si>
    <t>Both options available. SDT ECO Jenkins or own Jenkins can be used with the hosted ECO tool. ATT Security policies might prevent accessing external Cloud env like AWS, where we can setup Jenkins/K8 cluster in cloud and use it as a target env. But the install of eco is internal to DC at this point</t>
  </si>
  <si>
    <t>Support multi tenancy architecture. Multiple applications/environments can be managed thru CDD via User management. No HA available, but need to manage on our own.</t>
  </si>
  <si>
    <t>No In built orchestration solution, but K8 support is there. Only need to provide servicename image name details, and the deployment will be done automatically. Better integration and more feature for containers</t>
  </si>
  <si>
    <t>0 - None
1 - Supports containerization such as docker containers deployment.
2 - Supports integration with container orchestration solutions like kubernetes.
3 - Automatic deployment with yaml generation
4 - In-built orchestration solution for containers.</t>
  </si>
  <si>
    <t>Supports LDAP and having RBAC. Need customizations to integrate with ATT Global Logon to read the cookie etc. Needs root access for install, runs as root in order to restart etc.</t>
  </si>
  <si>
    <t>Multi tenancy and onboarding new app on the same tool is possible. Support high avaialbality, with Active/Standby install
https://support.xebialabs.com/hc/en-us/articles/115000086506-How-To-Setup-XLR-6-0-0-Active-Hot-standby-High-Availability-Cluster?mobile_site=true</t>
  </si>
  <si>
    <t>Supports multiple applications with their unique views. Onboarding of new apps is available. Support high avaialbality
http://docs.electric-cloud.com/eflow_doc/6_1/Install/HTML/Content/Install%20Guide/horizontal_scalability/1HorizontalScalability.htm</t>
  </si>
  <si>
    <t>Support to onboard Microservices only available. Allows multi tenancy based off of the MOTS Id. Eco is completely a hosted solution and assuming HA and redundancy is built in.
TO BE CHECK WITH ECO TEAM REGARDING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</si>
</sst>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d/yy;@"/>
    <numFmt numFmtId="166" formatCode="#0%"/>
  </numFmts>
  <fonts count="55" x14ac:knownFonts="1">
    <font>
      <sz val="10"/>
      <color theme="1"/>
      <name val="Arial"/>
      <family val="2"/>
    </font>
    <font>
      <u/>
      <sz val="10"/>
      <color theme="10"/>
      <name val="Arial"/>
      <family val="2"/>
    </font>
    <font>
      <u/>
      <sz val="10"/>
      <color theme="11"/>
      <name val="Arial"/>
      <family val="2"/>
    </font>
    <font>
      <sz val="10"/>
      <color theme="1"/>
      <name val="Arial"/>
      <family val="2"/>
    </font>
    <font>
      <b/>
      <sz val="12"/>
      <color indexed="8"/>
      <name val="Arial"/>
      <family val="2"/>
    </font>
    <font>
      <b/>
      <sz val="10"/>
      <color indexed="8"/>
      <name val="Arial"/>
      <family val="2"/>
    </font>
    <font>
      <b/>
      <sz val="10"/>
      <color theme="0"/>
      <name val="Arial"/>
      <family val="2"/>
    </font>
    <font>
      <b/>
      <u/>
      <sz val="10"/>
      <color theme="0"/>
      <name val="Arial"/>
      <family val="2"/>
    </font>
    <font>
      <b/>
      <sz val="10"/>
      <color theme="1"/>
      <name val="Arial"/>
      <family val="2"/>
    </font>
    <font>
      <b/>
      <sz val="10"/>
      <color rgb="FFFFFFFF"/>
      <name val="Arial"/>
      <family val="2"/>
    </font>
    <font>
      <b/>
      <sz val="10"/>
      <color rgb="FF000000"/>
      <name val="Arial"/>
      <family val="2"/>
    </font>
    <font>
      <sz val="20"/>
      <color theme="2"/>
      <name val="Arial"/>
      <family val="2"/>
    </font>
    <font>
      <sz val="20"/>
      <color theme="1"/>
      <name val="Arial"/>
      <family val="2"/>
    </font>
    <font>
      <b/>
      <sz val="14"/>
      <color theme="1"/>
      <name val="Arial"/>
      <family val="2"/>
    </font>
    <font>
      <sz val="9"/>
      <color theme="3"/>
      <name val="Arial"/>
      <family val="2"/>
    </font>
    <font>
      <sz val="12"/>
      <color theme="3"/>
      <name val="Arial"/>
      <family val="2"/>
    </font>
    <font>
      <b/>
      <sz val="14"/>
      <color theme="3"/>
      <name val="Arial"/>
      <family val="2"/>
    </font>
    <font>
      <b/>
      <sz val="10"/>
      <name val="Arial"/>
      <family val="2"/>
    </font>
    <font>
      <b/>
      <sz val="10"/>
      <color theme="3"/>
      <name val="Arial"/>
      <family val="2"/>
    </font>
    <font>
      <b/>
      <sz val="9"/>
      <color theme="3"/>
      <name val="Arial"/>
      <family val="2"/>
    </font>
    <font>
      <b/>
      <sz val="11"/>
      <color theme="0"/>
      <name val="Arial"/>
      <family val="2"/>
    </font>
    <font>
      <b/>
      <sz val="10"/>
      <color rgb="FFFFFFFF"/>
      <name val="Arial"/>
      <family val="2"/>
    </font>
    <font>
      <sz val="11"/>
      <color theme="1"/>
      <name val="Arial"/>
      <family val="2"/>
    </font>
    <font>
      <b/>
      <sz val="11"/>
      <color theme="3"/>
      <name val="Arial"/>
      <family val="2"/>
    </font>
    <font>
      <sz val="11"/>
      <color theme="3"/>
      <name val="Arial"/>
      <family val="2"/>
    </font>
    <font>
      <sz val="10"/>
      <color rgb="FF000000"/>
      <name val="Arial"/>
      <family val="2"/>
    </font>
    <font>
      <b/>
      <sz val="10"/>
      <color rgb="FF000000"/>
      <name val="Arial"/>
      <family val="2"/>
    </font>
    <font>
      <sz val="11"/>
      <name val="Arial"/>
      <family val="2"/>
    </font>
    <font>
      <sz val="10"/>
      <color rgb="FF1F497D"/>
      <name val="Arial"/>
      <family val="2"/>
    </font>
    <font>
      <sz val="10"/>
      <color rgb="FF1F497D"/>
      <name val="Arial"/>
      <family val="2"/>
    </font>
    <font>
      <b/>
      <sz val="10"/>
      <color rgb="FF1F497D"/>
      <name val="Arial"/>
      <family val="2"/>
    </font>
    <font>
      <sz val="10"/>
      <name val="Arial"/>
      <family val="2"/>
    </font>
    <font>
      <sz val="9"/>
      <name val="Arial"/>
      <family val="2"/>
    </font>
    <font>
      <sz val="10"/>
      <color theme="3"/>
      <name val="Arial"/>
      <family val="2"/>
    </font>
    <font>
      <b/>
      <sz val="12"/>
      <color theme="1"/>
      <name val="Arial"/>
      <family val="2"/>
    </font>
    <font>
      <sz val="14"/>
      <color theme="0"/>
      <name val="Helvetica"/>
    </font>
    <font>
      <sz val="10"/>
      <color indexed="8"/>
      <name val="Helvetica"/>
    </font>
    <font>
      <sz val="14"/>
      <color theme="0"/>
      <name val="Arial"/>
      <family val="2"/>
    </font>
    <font>
      <sz val="10"/>
      <color theme="0"/>
      <name val="Arial"/>
      <family val="2"/>
    </font>
    <font>
      <sz val="12"/>
      <color theme="0"/>
      <name val="Helvetica"/>
    </font>
    <font>
      <b/>
      <sz val="12"/>
      <color theme="0"/>
      <name val="Helvetica"/>
    </font>
    <font>
      <sz val="12"/>
      <color indexed="8"/>
      <name val="Helvetica"/>
    </font>
    <font>
      <b/>
      <sz val="14"/>
      <color theme="3"/>
      <name val="Calibri"/>
      <family val="2"/>
      <scheme val="minor"/>
    </font>
    <font>
      <sz val="11"/>
      <color theme="3"/>
      <name val="Calibri"/>
      <family val="2"/>
      <scheme val="minor"/>
    </font>
    <font>
      <sz val="11"/>
      <color rgb="FF000000"/>
      <name val="Calibri"/>
      <family val="2"/>
    </font>
    <font>
      <b/>
      <u/>
      <sz val="11"/>
      <color theme="3"/>
      <name val="Arial"/>
      <family val="2"/>
    </font>
    <font>
      <sz val="11"/>
      <color theme="4" tint="-0.499984740745262"/>
      <name val="Arial"/>
      <family val="2"/>
    </font>
    <font>
      <b/>
      <sz val="10"/>
      <color theme="4" tint="-0.499984740745262"/>
      <name val="Arial"/>
      <family val="2"/>
    </font>
    <font>
      <b/>
      <sz val="9"/>
      <color indexed="81"/>
      <name val="Tahoma"/>
      <family val="2"/>
    </font>
    <font>
      <sz val="9"/>
      <color indexed="81"/>
      <name val="Tahoma"/>
      <family val="2"/>
    </font>
    <font>
      <b/>
      <sz val="11"/>
      <color indexed="81"/>
      <name val="Tahoma"/>
      <family val="2"/>
    </font>
    <font>
      <sz val="11"/>
      <color indexed="81"/>
      <name val="Tahoma"/>
      <family val="2"/>
    </font>
    <font>
      <b/>
      <sz val="8"/>
      <color indexed="81"/>
      <name val="Tahoma"/>
      <family val="2"/>
    </font>
    <font>
      <sz val="10"/>
      <color rgb="FFFF0000"/>
      <name val="Arial"/>
      <family val="2"/>
    </font>
    <font>
      <b/>
      <sz val="12"/>
      <name val="Arial"/>
      <family val="2"/>
    </font>
  </fonts>
  <fills count="33">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theme="1"/>
        <bgColor indexed="64"/>
      </patternFill>
    </fill>
    <fill>
      <patternFill patternType="solid">
        <fgColor theme="9"/>
        <bgColor indexed="64"/>
      </patternFill>
    </fill>
    <fill>
      <patternFill patternType="solid">
        <fgColor theme="0" tint="-0.499984740745262"/>
        <bgColor indexed="64"/>
      </patternFill>
    </fill>
    <fill>
      <patternFill patternType="solid">
        <fgColor rgb="FF002060"/>
        <bgColor indexed="64"/>
      </patternFill>
    </fill>
    <fill>
      <patternFill patternType="solid">
        <fgColor theme="4" tint="0.79998168889431442"/>
        <bgColor indexed="64"/>
      </patternFill>
    </fill>
    <fill>
      <patternFill patternType="solid">
        <fgColor rgb="FF002060"/>
      </patternFill>
    </fill>
    <fill>
      <patternFill patternType="solid">
        <fgColor rgb="FFFFFFFF"/>
      </patternFill>
    </fill>
    <fill>
      <patternFill patternType="solid">
        <fgColor theme="8"/>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rgb="FFFFFF9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3"/>
        <bgColor indexed="64"/>
      </patternFill>
    </fill>
    <fill>
      <patternFill patternType="solid">
        <fgColor rgb="FF1F497D"/>
      </patternFill>
    </fill>
    <fill>
      <patternFill patternType="solid">
        <fgColor theme="3" tint="0.59999389629810485"/>
        <bgColor indexed="64"/>
      </patternFill>
    </fill>
    <fill>
      <patternFill patternType="solid">
        <fgColor rgb="FFFFFF99"/>
      </patternFill>
    </fill>
    <fill>
      <patternFill patternType="solid">
        <fgColor rgb="FFD7E4BD"/>
      </patternFill>
    </fill>
    <fill>
      <patternFill patternType="solid">
        <fgColor rgb="FFFFFF99"/>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FFFF"/>
      </patternFill>
    </fill>
    <fill>
      <patternFill patternType="solid">
        <fgColor theme="9"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E0"/>
      </patternFill>
    </fill>
    <fill>
      <patternFill patternType="solid">
        <fgColor rgb="FFFFFF00"/>
        <bgColor indexed="64"/>
      </patternFill>
    </fill>
    <fill>
      <patternFill patternType="solid">
        <fgColor theme="6"/>
        <bgColor indexed="64"/>
      </patternFill>
    </fill>
  </fills>
  <borders count="6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diagonal/>
    </border>
    <border>
      <left style="medium">
        <color indexed="64"/>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thin">
        <color rgb="FF000000"/>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auto="1"/>
      </left>
      <right style="thin">
        <color auto="1"/>
      </right>
      <top style="thin">
        <color auto="1"/>
      </top>
      <bottom style="medium">
        <color indexed="64"/>
      </bottom>
      <diagonal/>
    </border>
    <border>
      <left style="thin">
        <color rgb="FF000000"/>
      </left>
      <right style="thin">
        <color rgb="FF000000"/>
      </right>
      <top style="thin">
        <color rgb="FF000000"/>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auto="1"/>
      </left>
      <right style="medium">
        <color indexed="64"/>
      </right>
      <top style="thin">
        <color auto="1"/>
      </top>
      <bottom/>
      <diagonal/>
    </border>
    <border>
      <left style="medium">
        <color auto="1"/>
      </left>
      <right/>
      <top style="medium">
        <color auto="1"/>
      </top>
      <bottom style="medium">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rgb="FF000000"/>
      </left>
      <right style="thin">
        <color auto="1"/>
      </right>
      <top style="thin">
        <color rgb="FF000000"/>
      </top>
      <bottom style="thin">
        <color indexed="64"/>
      </bottom>
      <diagonal/>
    </border>
    <border>
      <left style="thin">
        <color auto="1"/>
      </left>
      <right/>
      <top style="thin">
        <color rgb="FF000000"/>
      </top>
      <bottom style="thin">
        <color rgb="FF000000"/>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rgb="FF000000"/>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auto="1"/>
      </right>
      <top style="thin">
        <color rgb="FF000000"/>
      </top>
      <bottom style="thin">
        <color rgb="FF000000"/>
      </bottom>
      <diagonal/>
    </border>
    <border>
      <left style="thin">
        <color auto="1"/>
      </left>
      <right style="thin">
        <color auto="1"/>
      </right>
      <top/>
      <bottom/>
      <diagonal/>
    </border>
    <border>
      <left/>
      <right/>
      <top style="medium">
        <color auto="1"/>
      </top>
      <bottom style="medium">
        <color indexed="64"/>
      </bottom>
      <diagonal/>
    </border>
    <border>
      <left/>
      <right style="thin">
        <color auto="1"/>
      </right>
      <top/>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195">
    <xf numFmtId="0" fontId="0" fillId="0" borderId="0">
      <alignment wrapText="1"/>
    </xf>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0" fontId="1" fillId="0" borderId="0" applyNumberFormat="0" applyFill="0" applyBorder="0" applyAlignment="0" applyProtection="0">
      <alignment wrapText="1"/>
    </xf>
    <xf numFmtId="0" fontId="2" fillId="0" borderId="0" applyNumberFormat="0" applyFill="0" applyBorder="0" applyAlignment="0" applyProtection="0">
      <alignment wrapText="1"/>
    </xf>
    <xf numFmtId="9" fontId="3" fillId="0" borderId="0" applyFont="0" applyFill="0" applyBorder="0" applyAlignment="0" applyProtection="0"/>
    <xf numFmtId="0" fontId="1" fillId="0" borderId="0" applyNumberFormat="0" applyFill="0" applyBorder="0" applyAlignment="0" applyProtection="0">
      <alignment wrapText="1"/>
    </xf>
  </cellStyleXfs>
  <cellXfs count="348">
    <xf numFmtId="0" fontId="0" fillId="0" borderId="0" xfId="0">
      <alignment wrapText="1"/>
    </xf>
    <xf numFmtId="0" fontId="0" fillId="0" borderId="0" xfId="0" applyNumberFormat="1" applyFont="1" applyAlignment="1"/>
    <xf numFmtId="49" fontId="4" fillId="2" borderId="1" xfId="0" applyNumberFormat="1" applyFont="1" applyFill="1" applyBorder="1" applyAlignment="1">
      <alignment wrapText="1"/>
    </xf>
    <xf numFmtId="0" fontId="0" fillId="2" borderId="2" xfId="0" applyNumberFormat="1" applyFont="1" applyFill="1" applyBorder="1" applyAlignment="1"/>
    <xf numFmtId="0" fontId="0" fillId="0" borderId="2" xfId="0" applyFont="1" applyBorder="1" applyAlignment="1"/>
    <xf numFmtId="0" fontId="0" fillId="0" borderId="3" xfId="0" applyFont="1" applyBorder="1" applyAlignment="1"/>
    <xf numFmtId="0" fontId="0" fillId="3" borderId="0" xfId="0" applyFont="1" applyFill="1" applyAlignment="1"/>
    <xf numFmtId="0" fontId="4" fillId="2" borderId="4" xfId="0" applyNumberFormat="1" applyFont="1" applyFill="1" applyBorder="1" applyAlignment="1">
      <alignment wrapText="1"/>
    </xf>
    <xf numFmtId="0" fontId="0" fillId="2" borderId="5" xfId="0" applyNumberFormat="1" applyFont="1" applyFill="1" applyBorder="1" applyAlignment="1"/>
    <xf numFmtId="0" fontId="0" fillId="0" borderId="5" xfId="0" applyFont="1" applyBorder="1" applyAlignment="1"/>
    <xf numFmtId="0" fontId="0" fillId="0" borderId="6" xfId="0" applyFont="1" applyBorder="1" applyAlignment="1"/>
    <xf numFmtId="49" fontId="5" fillId="2" borderId="4" xfId="0" applyNumberFormat="1" applyFont="1" applyFill="1" applyBorder="1" applyAlignment="1">
      <alignment wrapText="1"/>
    </xf>
    <xf numFmtId="49" fontId="0" fillId="2" borderId="4" xfId="0" applyNumberFormat="1" applyFont="1" applyFill="1" applyBorder="1" applyAlignment="1">
      <alignment wrapText="1"/>
    </xf>
    <xf numFmtId="0" fontId="0" fillId="2" borderId="4" xfId="0" applyNumberFormat="1" applyFont="1" applyFill="1" applyBorder="1" applyAlignment="1">
      <alignment wrapText="1"/>
    </xf>
    <xf numFmtId="0" fontId="0" fillId="0" borderId="4" xfId="0" applyNumberFormat="1" applyFont="1" applyBorder="1" applyAlignment="1"/>
    <xf numFmtId="0" fontId="0" fillId="0" borderId="5" xfId="0" applyNumberFormat="1" applyFont="1" applyBorder="1" applyAlignment="1"/>
    <xf numFmtId="0" fontId="0" fillId="0" borderId="7" xfId="0" applyNumberFormat="1" applyFont="1" applyBorder="1" applyAlignment="1"/>
    <xf numFmtId="0" fontId="0" fillId="0" borderId="8" xfId="0" applyNumberFormat="1" applyFont="1" applyBorder="1" applyAlignment="1"/>
    <xf numFmtId="0" fontId="0" fillId="0" borderId="8" xfId="0" applyFont="1" applyBorder="1" applyAlignment="1"/>
    <xf numFmtId="0" fontId="0" fillId="0" borderId="9" xfId="0" applyFont="1" applyBorder="1" applyAlignment="1"/>
    <xf numFmtId="0" fontId="0" fillId="3" borderId="0" xfId="0" applyNumberFormat="1" applyFont="1" applyFill="1" applyAlignment="1"/>
    <xf numFmtId="164" fontId="0" fillId="0" borderId="0" xfId="0" applyNumberFormat="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164" fontId="6" fillId="4" borderId="10" xfId="0" applyNumberFormat="1" applyFont="1" applyFill="1" applyBorder="1" applyAlignment="1">
      <alignment horizontal="center" vertical="center"/>
    </xf>
    <xf numFmtId="0" fontId="6" fillId="4" borderId="11" xfId="0" applyFont="1" applyFill="1" applyBorder="1" applyAlignment="1">
      <alignment horizontal="center" vertical="center"/>
    </xf>
    <xf numFmtId="165" fontId="6" fillId="4" borderId="11" xfId="0" applyNumberFormat="1" applyFont="1" applyFill="1" applyBorder="1" applyAlignment="1">
      <alignment horizontal="center" vertical="center"/>
    </xf>
    <xf numFmtId="0" fontId="6" fillId="4" borderId="12" xfId="0" applyFont="1" applyFill="1" applyBorder="1" applyAlignment="1">
      <alignment horizontal="center" vertical="center"/>
    </xf>
    <xf numFmtId="164" fontId="0" fillId="0" borderId="4" xfId="0" applyNumberFormat="1" applyBorder="1" applyAlignment="1">
      <alignment horizontal="center" vertical="center"/>
    </xf>
    <xf numFmtId="0" fontId="0" fillId="0" borderId="5" xfId="0" applyBorder="1" applyAlignment="1">
      <alignment horizontal="center" vertical="center"/>
    </xf>
    <xf numFmtId="165" fontId="0" fillId="0" borderId="5" xfId="0" applyNumberFormat="1" applyBorder="1" applyAlignment="1">
      <alignment horizontal="center" vertical="center"/>
    </xf>
    <xf numFmtId="0" fontId="0" fillId="0" borderId="6" xfId="0" applyBorder="1" applyAlignment="1">
      <alignment horizontal="center" vertical="center"/>
    </xf>
    <xf numFmtId="14" fontId="0" fillId="0" borderId="5" xfId="0" applyNumberFormat="1" applyBorder="1" applyAlignment="1">
      <alignment horizontal="center" vertical="center"/>
    </xf>
    <xf numFmtId="164" fontId="0" fillId="0" borderId="7" xfId="0" applyNumberFormat="1" applyBorder="1" applyAlignment="1">
      <alignment horizontal="center" vertical="center"/>
    </xf>
    <xf numFmtId="0" fontId="0" fillId="0" borderId="8" xfId="0" applyBorder="1" applyAlignment="1">
      <alignment horizontal="center" vertical="center"/>
    </xf>
    <xf numFmtId="165" fontId="0" fillId="0" borderId="8" xfId="0" applyNumberFormat="1" applyBorder="1" applyAlignment="1">
      <alignment horizontal="center" vertical="center"/>
    </xf>
    <xf numFmtId="0" fontId="0" fillId="0" borderId="9" xfId="0" applyBorder="1" applyAlignment="1">
      <alignment horizontal="center" vertical="center"/>
    </xf>
    <xf numFmtId="2" fontId="0" fillId="0" borderId="0" xfId="0" applyNumberFormat="1">
      <alignment wrapText="1"/>
    </xf>
    <xf numFmtId="2" fontId="0" fillId="0" borderId="0" xfId="0" applyNumberFormat="1" applyAlignment="1">
      <alignment horizont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xf>
    <xf numFmtId="9" fontId="8" fillId="8" borderId="17" xfId="0" applyNumberFormat="1" applyFont="1" applyFill="1" applyBorder="1" applyAlignment="1">
      <alignment horizontal="center" vertical="center"/>
    </xf>
    <xf numFmtId="9" fontId="8" fillId="3" borderId="17" xfId="0" applyNumberFormat="1" applyFont="1" applyFill="1" applyBorder="1" applyAlignment="1">
      <alignment horizontal="center" vertical="center"/>
    </xf>
    <xf numFmtId="9" fontId="8" fillId="8" borderId="18" xfId="0" applyNumberFormat="1" applyFont="1" applyFill="1" applyBorder="1" applyAlignment="1">
      <alignment horizontal="center" vertical="center"/>
    </xf>
    <xf numFmtId="0" fontId="9" fillId="9" borderId="20" xfId="0" applyNumberFormat="1" applyFont="1" applyFill="1" applyBorder="1" applyAlignment="1">
      <alignment vertical="center" wrapText="1"/>
    </xf>
    <xf numFmtId="0" fontId="9" fillId="9" borderId="21" xfId="0" applyNumberFormat="1" applyFont="1" applyFill="1" applyBorder="1" applyAlignment="1">
      <alignment vertical="center" wrapText="1"/>
    </xf>
    <xf numFmtId="9" fontId="8" fillId="8" borderId="22" xfId="0" applyNumberFormat="1" applyFont="1" applyFill="1" applyBorder="1" applyAlignment="1">
      <alignment horizontal="center" vertical="center"/>
    </xf>
    <xf numFmtId="9" fontId="8" fillId="3" borderId="22" xfId="0" applyNumberFormat="1" applyFont="1" applyFill="1" applyBorder="1" applyAlignment="1">
      <alignment horizontal="center" vertical="center"/>
    </xf>
    <xf numFmtId="166" fontId="10" fillId="10" borderId="23" xfId="0" applyNumberFormat="1" applyFont="1" applyFill="1" applyBorder="1" applyAlignment="1">
      <alignment horizontal="center" vertical="center"/>
    </xf>
    <xf numFmtId="9" fontId="8" fillId="8" borderId="24" xfId="0" applyNumberFormat="1" applyFont="1" applyFill="1" applyBorder="1" applyAlignment="1">
      <alignment horizontal="center" vertical="center"/>
    </xf>
    <xf numFmtId="0" fontId="0" fillId="0" borderId="0" xfId="0">
      <alignment wrapText="1"/>
    </xf>
    <xf numFmtId="0" fontId="6" fillId="6" borderId="16" xfId="0" applyFont="1" applyFill="1" applyBorder="1" applyAlignment="1">
      <alignment horizontal="center" vertical="center" wrapText="1"/>
    </xf>
    <xf numFmtId="0" fontId="9" fillId="9" borderId="26" xfId="0" applyNumberFormat="1" applyFont="1" applyFill="1" applyBorder="1" applyAlignment="1">
      <alignment vertical="center" wrapText="1"/>
    </xf>
    <xf numFmtId="0" fontId="9" fillId="9" borderId="27" xfId="0" applyNumberFormat="1" applyFont="1" applyFill="1" applyBorder="1" applyAlignment="1">
      <alignment vertical="center" wrapText="1"/>
    </xf>
    <xf numFmtId="9" fontId="8" fillId="8" borderId="28" xfId="0" applyNumberFormat="1" applyFont="1" applyFill="1" applyBorder="1" applyAlignment="1">
      <alignment horizontal="center" vertical="center"/>
    </xf>
    <xf numFmtId="166" fontId="10" fillId="10" borderId="29" xfId="0" applyNumberFormat="1" applyFont="1" applyFill="1" applyBorder="1" applyAlignment="1">
      <alignment horizontal="center" vertical="center"/>
    </xf>
    <xf numFmtId="9" fontId="8" fillId="8" borderId="30" xfId="0" applyNumberFormat="1" applyFont="1" applyFill="1" applyBorder="1" applyAlignment="1">
      <alignment horizontal="center" vertical="center"/>
    </xf>
    <xf numFmtId="0" fontId="0" fillId="0" borderId="0" xfId="0" applyAlignment="1"/>
    <xf numFmtId="1" fontId="14" fillId="0" borderId="0" xfId="1193" applyNumberFormat="1" applyFont="1" applyFill="1" applyAlignment="1" applyProtection="1">
      <alignment vertical="top" wrapText="1"/>
    </xf>
    <xf numFmtId="2" fontId="14" fillId="0" borderId="0" xfId="0" applyNumberFormat="1" applyFont="1" applyFill="1" applyAlignment="1" applyProtection="1">
      <alignment vertical="top" wrapText="1"/>
    </xf>
    <xf numFmtId="0" fontId="15" fillId="0" borderId="0" xfId="0" applyFont="1" applyFill="1" applyBorder="1" applyAlignment="1">
      <alignment horizontal="center" vertical="top" wrapText="1"/>
    </xf>
    <xf numFmtId="0" fontId="14" fillId="0" borderId="0" xfId="0" applyFont="1" applyFill="1" applyBorder="1" applyAlignment="1" applyProtection="1">
      <alignment vertical="top" wrapText="1"/>
    </xf>
    <xf numFmtId="0" fontId="0" fillId="0" borderId="0" xfId="0" applyFont="1" applyFill="1" applyAlignment="1" applyProtection="1">
      <alignment vertical="top" wrapText="1"/>
    </xf>
    <xf numFmtId="0" fontId="0" fillId="0" borderId="0" xfId="0" applyFill="1" applyAlignment="1" applyProtection="1">
      <alignment vertical="top" wrapText="1"/>
    </xf>
    <xf numFmtId="0" fontId="0" fillId="0" borderId="0" xfId="0" applyFill="1" applyBorder="1" applyAlignment="1" applyProtection="1">
      <alignment horizontal="left" vertical="top" wrapText="1"/>
    </xf>
    <xf numFmtId="0" fontId="0" fillId="0" borderId="0" xfId="0" applyAlignment="1" applyProtection="1">
      <alignment wrapText="1"/>
    </xf>
    <xf numFmtId="0" fontId="16" fillId="14" borderId="32" xfId="0" applyFont="1" applyFill="1" applyBorder="1" applyAlignment="1" applyProtection="1">
      <alignment vertical="center" wrapText="1"/>
    </xf>
    <xf numFmtId="0" fontId="16" fillId="14" borderId="33" xfId="0" applyFont="1" applyFill="1" applyBorder="1" applyAlignment="1" applyProtection="1">
      <alignment vertical="center" wrapText="1"/>
    </xf>
    <xf numFmtId="0" fontId="16" fillId="14" borderId="34" xfId="0" applyFont="1" applyFill="1" applyBorder="1" applyAlignment="1" applyProtection="1">
      <alignment vertical="center" wrapText="1"/>
    </xf>
    <xf numFmtId="0" fontId="0" fillId="0" borderId="0" xfId="0" applyBorder="1" applyAlignment="1">
      <alignment wrapText="1"/>
    </xf>
    <xf numFmtId="0" fontId="16" fillId="0" borderId="37" xfId="0" applyFont="1" applyFill="1" applyBorder="1" applyAlignment="1" applyProtection="1">
      <alignment horizontal="center" vertical="top" wrapText="1"/>
    </xf>
    <xf numFmtId="0" fontId="8" fillId="0" borderId="0" xfId="0" applyFont="1" applyFill="1" applyBorder="1" applyAlignment="1" applyProtection="1">
      <alignment horizontal="center" vertical="top" wrapText="1"/>
    </xf>
    <xf numFmtId="0" fontId="8" fillId="0" borderId="0" xfId="0" applyFont="1" applyFill="1" applyBorder="1" applyAlignment="1" applyProtection="1">
      <alignment horizontal="left" vertical="top" wrapText="1"/>
    </xf>
    <xf numFmtId="0" fontId="16" fillId="14" borderId="38" xfId="0" applyFont="1" applyFill="1" applyBorder="1" applyAlignment="1" applyProtection="1">
      <alignment vertical="center" wrapText="1"/>
    </xf>
    <xf numFmtId="0" fontId="16" fillId="14" borderId="37" xfId="0" applyFont="1" applyFill="1" applyBorder="1" applyAlignment="1" applyProtection="1">
      <alignment vertical="center" wrapText="1"/>
    </xf>
    <xf numFmtId="0" fontId="16" fillId="14" borderId="39" xfId="0" applyFont="1" applyFill="1" applyBorder="1" applyAlignment="1" applyProtection="1">
      <alignment vertical="center" wrapText="1"/>
    </xf>
    <xf numFmtId="0" fontId="0" fillId="15" borderId="35" xfId="0" applyFill="1" applyBorder="1" applyAlignment="1" applyProtection="1">
      <alignment horizontal="left" vertical="top" wrapText="1"/>
    </xf>
    <xf numFmtId="0" fontId="17" fillId="15" borderId="40" xfId="0" applyFont="1" applyFill="1" applyBorder="1" applyAlignment="1" applyProtection="1">
      <alignment horizontal="center" vertical="top" wrapText="1"/>
    </xf>
    <xf numFmtId="0" fontId="0" fillId="16" borderId="35" xfId="0" applyFill="1" applyBorder="1" applyAlignment="1" applyProtection="1">
      <alignment horizontal="left" vertical="top" wrapText="1"/>
    </xf>
    <xf numFmtId="0" fontId="17" fillId="16" borderId="40" xfId="0" applyFont="1" applyFill="1" applyBorder="1" applyAlignment="1" applyProtection="1">
      <alignment horizontal="center" vertical="top" wrapText="1"/>
    </xf>
    <xf numFmtId="0" fontId="0" fillId="0" borderId="0" xfId="0" applyAlignment="1" applyProtection="1">
      <alignment vertical="top" wrapText="1"/>
    </xf>
    <xf numFmtId="0" fontId="18" fillId="0" borderId="39" xfId="0" applyFont="1" applyFill="1" applyBorder="1" applyAlignment="1" applyProtection="1">
      <alignment horizontal="center" vertical="center" wrapText="1"/>
    </xf>
    <xf numFmtId="1" fontId="19" fillId="14" borderId="17" xfId="1193" applyNumberFormat="1" applyFont="1" applyFill="1" applyBorder="1" applyAlignment="1" applyProtection="1">
      <alignment vertical="center" wrapText="1"/>
    </xf>
    <xf numFmtId="2" fontId="19" fillId="14" borderId="41" xfId="0" applyNumberFormat="1" applyFont="1" applyFill="1" applyBorder="1" applyAlignment="1" applyProtection="1">
      <alignment vertical="center" wrapText="1"/>
    </xf>
    <xf numFmtId="1" fontId="19" fillId="15" borderId="43" xfId="1193" applyNumberFormat="1" applyFont="1" applyFill="1" applyBorder="1" applyAlignment="1" applyProtection="1">
      <alignment vertical="center" wrapText="1"/>
    </xf>
    <xf numFmtId="1" fontId="19" fillId="15" borderId="17" xfId="1193" applyNumberFormat="1" applyFont="1" applyFill="1" applyBorder="1" applyAlignment="1" applyProtection="1">
      <alignment vertical="center" wrapText="1"/>
    </xf>
    <xf numFmtId="1" fontId="19" fillId="16" borderId="17" xfId="1193" applyNumberFormat="1" applyFont="1" applyFill="1" applyBorder="1" applyAlignment="1" applyProtection="1">
      <alignment vertical="center" wrapText="1"/>
    </xf>
    <xf numFmtId="0" fontId="18" fillId="0" borderId="17" xfId="0" applyFont="1" applyFill="1" applyBorder="1" applyAlignment="1">
      <alignment horizontal="center" vertical="center" wrapText="1"/>
    </xf>
    <xf numFmtId="0" fontId="18" fillId="14" borderId="17" xfId="0" applyFont="1" applyFill="1" applyBorder="1" applyAlignment="1">
      <alignment horizontal="center" vertical="center" wrapText="1"/>
    </xf>
    <xf numFmtId="0" fontId="18" fillId="17" borderId="17" xfId="0" applyFont="1" applyFill="1" applyBorder="1" applyAlignment="1" applyProtection="1">
      <alignment horizontal="center" vertical="center" wrapText="1"/>
    </xf>
    <xf numFmtId="1" fontId="19" fillId="17" borderId="17" xfId="1193" applyNumberFormat="1" applyFont="1" applyFill="1" applyBorder="1" applyAlignment="1" applyProtection="1">
      <alignment vertical="center" wrapText="1"/>
    </xf>
    <xf numFmtId="0" fontId="0" fillId="0" borderId="0" xfId="0" applyAlignment="1" applyProtection="1">
      <alignment vertical="center" wrapText="1"/>
    </xf>
    <xf numFmtId="2" fontId="6" fillId="18" borderId="0" xfId="0" applyNumberFormat="1" applyFont="1" applyFill="1" applyAlignment="1" applyProtection="1">
      <alignment horizontal="left" wrapText="1"/>
    </xf>
    <xf numFmtId="0" fontId="6" fillId="18" borderId="45" xfId="0" applyFont="1" applyFill="1" applyBorder="1" applyAlignment="1" applyProtection="1">
      <alignment horizontal="right" wrapText="1"/>
    </xf>
    <xf numFmtId="0" fontId="21" fillId="19" borderId="17" xfId="0" applyFont="1" applyFill="1" applyBorder="1" applyAlignment="1" applyProtection="1">
      <alignment horizontal="left" wrapText="1"/>
    </xf>
    <xf numFmtId="0" fontId="0" fillId="18" borderId="17" xfId="0" applyFill="1" applyBorder="1" applyAlignment="1">
      <alignment wrapText="1"/>
    </xf>
    <xf numFmtId="0" fontId="20" fillId="18" borderId="17" xfId="0" applyFont="1" applyFill="1" applyBorder="1" applyAlignment="1" applyProtection="1">
      <alignment horizontal="left" wrapText="1"/>
    </xf>
    <xf numFmtId="0" fontId="22" fillId="0" borderId="46" xfId="0" applyFont="1" applyBorder="1" applyAlignment="1" applyProtection="1">
      <alignment wrapText="1"/>
    </xf>
    <xf numFmtId="0" fontId="22" fillId="0" borderId="0" xfId="0" applyFont="1" applyBorder="1" applyAlignment="1" applyProtection="1">
      <alignment wrapText="1"/>
    </xf>
    <xf numFmtId="0" fontId="23" fillId="20" borderId="37" xfId="0" applyFont="1" applyFill="1" applyBorder="1" applyAlignment="1" applyProtection="1">
      <alignment vertical="center" wrapText="1"/>
    </xf>
    <xf numFmtId="0" fontId="24" fillId="3" borderId="17" xfId="0" applyFont="1" applyFill="1" applyBorder="1" applyAlignment="1" applyProtection="1">
      <alignment vertical="center" wrapText="1"/>
      <protection locked="0"/>
    </xf>
    <xf numFmtId="1" fontId="18" fillId="14" borderId="44" xfId="0" applyNumberFormat="1" applyFont="1" applyFill="1" applyBorder="1" applyAlignment="1" applyProtection="1">
      <alignment horizontal="left" vertical="top" wrapText="1"/>
    </xf>
    <xf numFmtId="2" fontId="18" fillId="14" borderId="0" xfId="0" applyNumberFormat="1" applyFont="1" applyFill="1" applyBorder="1" applyAlignment="1" applyProtection="1">
      <alignment horizontal="left" vertical="top" wrapText="1"/>
    </xf>
    <xf numFmtId="0" fontId="25" fillId="15" borderId="43" xfId="0" applyFont="1" applyFill="1" applyBorder="1" applyAlignment="1" applyProtection="1">
      <alignment horizontal="left" vertical="top" wrapText="1"/>
    </xf>
    <xf numFmtId="0" fontId="17" fillId="15" borderId="17" xfId="0" applyFont="1" applyFill="1" applyBorder="1" applyAlignment="1" applyProtection="1">
      <alignment horizontal="center" vertical="top" wrapText="1"/>
    </xf>
    <xf numFmtId="0" fontId="25" fillId="16" borderId="43" xfId="0" applyFont="1" applyFill="1" applyBorder="1" applyAlignment="1" applyProtection="1">
      <alignment vertical="top" wrapText="1"/>
    </xf>
    <xf numFmtId="0" fontId="26" fillId="16" borderId="17" xfId="0" applyFont="1" applyFill="1" applyBorder="1" applyAlignment="1" applyProtection="1">
      <alignment horizontal="center" vertical="top" wrapText="1"/>
    </xf>
    <xf numFmtId="0" fontId="25" fillId="15" borderId="43" xfId="0" applyFont="1" applyFill="1" applyBorder="1" applyAlignment="1" applyProtection="1">
      <alignment vertical="top" wrapText="1"/>
    </xf>
    <xf numFmtId="0" fontId="26" fillId="15" borderId="17" xfId="0" applyFont="1" applyFill="1" applyBorder="1" applyAlignment="1" applyProtection="1">
      <alignment horizontal="center" vertical="top" wrapText="1"/>
    </xf>
    <xf numFmtId="0" fontId="26" fillId="16" borderId="17" xfId="0" applyFont="1" applyFill="1" applyBorder="1" applyAlignment="1" applyProtection="1">
      <alignment horizontal="center" vertical="top" wrapText="1"/>
    </xf>
    <xf numFmtId="0" fontId="27" fillId="0" borderId="0" xfId="0" applyFont="1" applyBorder="1" applyAlignment="1">
      <alignment horizontal="center" vertical="top" wrapText="1"/>
    </xf>
    <xf numFmtId="0" fontId="22" fillId="14" borderId="0" xfId="0" applyFont="1" applyFill="1" applyBorder="1" applyAlignment="1">
      <alignment horizontal="center" vertical="top" wrapText="1"/>
    </xf>
    <xf numFmtId="0" fontId="27" fillId="17" borderId="17" xfId="0" applyFont="1" applyFill="1" applyBorder="1" applyAlignment="1" applyProtection="1">
      <alignment vertical="top"/>
    </xf>
    <xf numFmtId="0" fontId="0" fillId="17" borderId="17" xfId="0" applyFont="1" applyFill="1" applyBorder="1" applyAlignment="1" applyProtection="1">
      <alignment vertical="top" wrapText="1"/>
    </xf>
    <xf numFmtId="0" fontId="0" fillId="17" borderId="17" xfId="0" applyFill="1" applyBorder="1" applyAlignment="1" applyProtection="1">
      <alignment vertical="top" wrapText="1"/>
    </xf>
    <xf numFmtId="0" fontId="0" fillId="17" borderId="17" xfId="0" applyFill="1" applyBorder="1" applyAlignment="1" applyProtection="1">
      <alignment horizontal="left" vertical="top" wrapText="1"/>
    </xf>
    <xf numFmtId="0" fontId="22" fillId="0" borderId="17" xfId="0" applyFont="1" applyBorder="1" applyAlignment="1" applyProtection="1">
      <alignment vertical="top"/>
      <protection locked="0"/>
    </xf>
    <xf numFmtId="1" fontId="18" fillId="14" borderId="15" xfId="1193" applyNumberFormat="1" applyFont="1" applyFill="1" applyBorder="1" applyAlignment="1" applyProtection="1">
      <alignment horizontal="left" vertical="top" wrapText="1"/>
    </xf>
    <xf numFmtId="2" fontId="18" fillId="14" borderId="41" xfId="0" applyNumberFormat="1" applyFont="1" applyFill="1" applyBorder="1" applyAlignment="1" applyProtection="1">
      <alignment horizontal="left" vertical="top" wrapText="1"/>
    </xf>
    <xf numFmtId="2" fontId="18" fillId="14" borderId="17" xfId="0" applyNumberFormat="1" applyFont="1" applyFill="1" applyBorder="1" applyAlignment="1" applyProtection="1">
      <alignment horizontal="left" vertical="top" wrapText="1"/>
    </xf>
    <xf numFmtId="0" fontId="28" fillId="15" borderId="43" xfId="0" applyFont="1" applyFill="1" applyBorder="1" applyAlignment="1" applyProtection="1">
      <alignment horizontal="left" vertical="top" wrapText="1"/>
    </xf>
    <xf numFmtId="0" fontId="29" fillId="16" borderId="43" xfId="0" applyFont="1" applyFill="1" applyBorder="1" applyAlignment="1" applyProtection="1">
      <alignment vertical="top" wrapText="1"/>
    </xf>
    <xf numFmtId="0" fontId="30" fillId="16" borderId="17" xfId="0" applyFont="1" applyFill="1" applyBorder="1" applyAlignment="1" applyProtection="1">
      <alignment horizontal="center" vertical="top" wrapText="1"/>
    </xf>
    <xf numFmtId="0" fontId="28" fillId="15" borderId="47" xfId="0" applyFont="1" applyFill="1" applyBorder="1" applyAlignment="1" applyProtection="1">
      <alignment vertical="top" wrapText="1"/>
    </xf>
    <xf numFmtId="0" fontId="18" fillId="15" borderId="17" xfId="0" applyFont="1" applyFill="1" applyBorder="1" applyAlignment="1" applyProtection="1">
      <alignment horizontal="center" vertical="top" wrapText="1"/>
    </xf>
    <xf numFmtId="0" fontId="28" fillId="16" borderId="47" xfId="0" applyFont="1" applyFill="1" applyBorder="1" applyAlignment="1" applyProtection="1">
      <alignment vertical="top" wrapText="1"/>
    </xf>
    <xf numFmtId="0" fontId="18" fillId="16" borderId="17" xfId="0" applyFont="1" applyFill="1" applyBorder="1" applyAlignment="1" applyProtection="1">
      <alignment horizontal="center" vertical="top" wrapText="1"/>
    </xf>
    <xf numFmtId="0" fontId="22" fillId="0" borderId="17" xfId="0" applyFont="1" applyBorder="1" applyAlignment="1">
      <alignment horizontal="center" vertical="top" wrapText="1"/>
    </xf>
    <xf numFmtId="0" fontId="22" fillId="14" borderId="17" xfId="0" applyFont="1" applyFill="1" applyBorder="1" applyAlignment="1">
      <alignment horizontal="center" vertical="top" wrapText="1"/>
    </xf>
    <xf numFmtId="0" fontId="22" fillId="17" borderId="17" xfId="0" applyFont="1" applyFill="1" applyBorder="1" applyAlignment="1" applyProtection="1">
      <alignment vertical="top"/>
    </xf>
    <xf numFmtId="0" fontId="0" fillId="17" borderId="17" xfId="0" applyFill="1" applyBorder="1" applyAlignment="1" applyProtection="1">
      <alignment wrapText="1"/>
    </xf>
    <xf numFmtId="0" fontId="24" fillId="3" borderId="17" xfId="0" applyFont="1" applyFill="1" applyBorder="1" applyAlignment="1" applyProtection="1">
      <alignment horizontal="left" vertical="center" wrapText="1"/>
      <protection locked="0"/>
    </xf>
    <xf numFmtId="0" fontId="28" fillId="21" borderId="45" xfId="0" applyNumberFormat="1" applyFont="1" applyFill="1" applyBorder="1" applyAlignment="1">
      <alignment horizontal="left" vertical="top" wrapText="1"/>
    </xf>
    <xf numFmtId="0" fontId="28" fillId="16" borderId="43" xfId="0" applyFont="1" applyFill="1" applyBorder="1" applyAlignment="1" applyProtection="1">
      <alignment vertical="top" wrapText="1"/>
    </xf>
    <xf numFmtId="0" fontId="27" fillId="3" borderId="44" xfId="0" applyFont="1" applyFill="1" applyBorder="1" applyAlignment="1" applyProtection="1">
      <alignment vertical="top"/>
    </xf>
    <xf numFmtId="0" fontId="0" fillId="15" borderId="43" xfId="0" applyFill="1" applyBorder="1" applyAlignment="1" applyProtection="1">
      <alignment horizontal="left" vertical="top" wrapText="1"/>
    </xf>
    <xf numFmtId="0" fontId="0" fillId="16" borderId="43" xfId="0" applyFill="1" applyBorder="1" applyAlignment="1" applyProtection="1">
      <alignment vertical="top" wrapText="1"/>
    </xf>
    <xf numFmtId="0" fontId="17" fillId="16" borderId="17" xfId="0" applyFont="1" applyFill="1" applyBorder="1" applyAlignment="1" applyProtection="1">
      <alignment horizontal="center" vertical="top" wrapText="1"/>
    </xf>
    <xf numFmtId="0" fontId="28" fillId="15" borderId="45" xfId="0" applyFont="1" applyFill="1" applyBorder="1" applyAlignment="1" applyProtection="1">
      <alignment vertical="top" wrapText="1"/>
    </xf>
    <xf numFmtId="0" fontId="28" fillId="21" borderId="45" xfId="0" applyFont="1" applyFill="1" applyBorder="1" applyAlignment="1" applyProtection="1">
      <alignment horizontal="left" vertical="top" wrapText="1"/>
    </xf>
    <xf numFmtId="0" fontId="29" fillId="22" borderId="45" xfId="0" applyFont="1" applyFill="1" applyBorder="1" applyAlignment="1" applyProtection="1">
      <alignment vertical="top" wrapText="1"/>
    </xf>
    <xf numFmtId="0" fontId="27" fillId="0" borderId="15" xfId="0" applyFont="1" applyBorder="1" applyAlignment="1">
      <alignment horizontal="center" vertical="top" wrapText="1"/>
    </xf>
    <xf numFmtId="0" fontId="0" fillId="17" borderId="17" xfId="0" applyFont="1" applyFill="1" applyBorder="1" applyAlignment="1" applyProtection="1">
      <alignment horizontal="center" vertical="top" wrapText="1"/>
    </xf>
    <xf numFmtId="0" fontId="0" fillId="17" borderId="17" xfId="0" applyFill="1" applyBorder="1" applyAlignment="1" applyProtection="1">
      <alignment horizontal="center" vertical="top" wrapText="1"/>
    </xf>
    <xf numFmtId="0" fontId="31" fillId="17" borderId="17" xfId="0" applyFont="1" applyFill="1" applyBorder="1" applyAlignment="1" applyProtection="1">
      <alignment horizontal="left" vertical="top" wrapText="1"/>
    </xf>
    <xf numFmtId="0" fontId="22" fillId="0" borderId="46" xfId="0" applyFont="1" applyFill="1" applyBorder="1" applyAlignment="1" applyProtection="1">
      <alignment wrapText="1"/>
    </xf>
    <xf numFmtId="0" fontId="22" fillId="0" borderId="0" xfId="0" applyFont="1" applyFill="1" applyBorder="1" applyAlignment="1" applyProtection="1">
      <alignment wrapText="1"/>
    </xf>
    <xf numFmtId="0" fontId="24" fillId="0" borderId="17" xfId="0" applyFont="1" applyFill="1" applyBorder="1" applyAlignment="1" applyProtection="1">
      <alignment vertical="center" wrapText="1"/>
      <protection locked="0"/>
    </xf>
    <xf numFmtId="0" fontId="22" fillId="0" borderId="17" xfId="0" applyFont="1" applyFill="1" applyBorder="1" applyAlignment="1" applyProtection="1">
      <alignment vertical="top"/>
      <protection locked="0"/>
    </xf>
    <xf numFmtId="0" fontId="28" fillId="23" borderId="45" xfId="0" applyFont="1" applyFill="1" applyBorder="1" applyAlignment="1" applyProtection="1">
      <alignment horizontal="left" vertical="top" wrapText="1"/>
    </xf>
    <xf numFmtId="0" fontId="27" fillId="0" borderId="15" xfId="0" applyFont="1" applyFill="1" applyBorder="1" applyAlignment="1">
      <alignment horizontal="center" vertical="top" wrapText="1"/>
    </xf>
    <xf numFmtId="0" fontId="0" fillId="0" borderId="0" xfId="0" applyFill="1" applyAlignment="1"/>
    <xf numFmtId="0" fontId="0" fillId="0" borderId="0" xfId="0" applyFill="1" applyAlignment="1" applyProtection="1">
      <alignment wrapText="1"/>
    </xf>
    <xf numFmtId="0" fontId="24" fillId="0" borderId="17" xfId="0" applyFont="1" applyFill="1" applyBorder="1" applyAlignment="1" applyProtection="1">
      <alignment vertical="center" wrapText="1"/>
    </xf>
    <xf numFmtId="0" fontId="17" fillId="23" borderId="17" xfId="0" applyFont="1" applyFill="1" applyBorder="1" applyAlignment="1" applyProtection="1">
      <alignment horizontal="center" vertical="top" wrapText="1"/>
    </xf>
    <xf numFmtId="0" fontId="24" fillId="0" borderId="17" xfId="0" applyFont="1" applyBorder="1" applyAlignment="1" applyProtection="1">
      <alignment vertical="center" wrapText="1"/>
      <protection locked="0"/>
    </xf>
    <xf numFmtId="0" fontId="22" fillId="0" borderId="48" xfId="0" applyFont="1" applyBorder="1" applyAlignment="1" applyProtection="1">
      <alignment vertical="top"/>
      <protection locked="0"/>
    </xf>
    <xf numFmtId="2" fontId="18" fillId="14" borderId="48" xfId="0" applyNumberFormat="1" applyFont="1" applyFill="1" applyBorder="1" applyAlignment="1" applyProtection="1">
      <alignment horizontal="left" vertical="top" wrapText="1"/>
    </xf>
    <xf numFmtId="0" fontId="29" fillId="15" borderId="45" xfId="0" applyFont="1" applyFill="1" applyBorder="1" applyAlignment="1" applyProtection="1">
      <alignment vertical="top" wrapText="1"/>
    </xf>
    <xf numFmtId="0" fontId="27" fillId="0" borderId="17" xfId="0" applyFont="1" applyBorder="1" applyAlignment="1">
      <alignment horizontal="center" vertical="top" wrapText="1"/>
    </xf>
    <xf numFmtId="0" fontId="0" fillId="17" borderId="48" xfId="0" applyFont="1" applyFill="1" applyBorder="1" applyAlignment="1" applyProtection="1">
      <alignment horizontal="center" vertical="top" wrapText="1"/>
    </xf>
    <xf numFmtId="0" fontId="0" fillId="17" borderId="48" xfId="0" applyFill="1" applyBorder="1" applyAlignment="1" applyProtection="1">
      <alignment horizontal="center" vertical="top" wrapText="1"/>
    </xf>
    <xf numFmtId="0" fontId="31" fillId="17" borderId="48" xfId="0" applyFont="1" applyFill="1" applyBorder="1" applyAlignment="1" applyProtection="1">
      <alignment horizontal="left" vertical="top" wrapText="1"/>
    </xf>
    <xf numFmtId="0" fontId="21" fillId="19" borderId="43" xfId="0" applyFont="1" applyFill="1" applyBorder="1" applyAlignment="1" applyProtection="1">
      <alignment horizontal="right" wrapText="1"/>
    </xf>
    <xf numFmtId="0" fontId="0" fillId="18" borderId="0" xfId="0" applyFill="1" applyAlignment="1">
      <alignment wrapText="1"/>
    </xf>
    <xf numFmtId="0" fontId="20" fillId="18" borderId="42" xfId="0" applyFont="1" applyFill="1" applyBorder="1" applyAlignment="1" applyProtection="1">
      <alignment horizontal="left" wrapText="1"/>
    </xf>
    <xf numFmtId="0" fontId="23" fillId="0" borderId="17" xfId="0" applyFont="1" applyFill="1" applyBorder="1" applyAlignment="1" applyProtection="1">
      <alignment vertical="center" wrapText="1"/>
      <protection locked="0"/>
    </xf>
    <xf numFmtId="0" fontId="22" fillId="0" borderId="17" xfId="0" applyFont="1" applyFill="1" applyBorder="1" applyAlignment="1" applyProtection="1">
      <alignment vertical="top"/>
    </xf>
    <xf numFmtId="0" fontId="22" fillId="0" borderId="17" xfId="0" applyFont="1" applyBorder="1" applyAlignment="1" applyProtection="1">
      <alignment vertical="top"/>
    </xf>
    <xf numFmtId="0" fontId="28" fillId="15" borderId="47" xfId="0" applyFont="1" applyFill="1" applyBorder="1" applyAlignment="1" applyProtection="1">
      <alignment horizontal="left" vertical="top" wrapText="1"/>
    </xf>
    <xf numFmtId="0" fontId="29" fillId="15" borderId="43" xfId="0" applyFont="1" applyFill="1" applyBorder="1" applyAlignment="1" applyProtection="1">
      <alignment vertical="top" wrapText="1"/>
    </xf>
    <xf numFmtId="0" fontId="25" fillId="21" borderId="45" xfId="0" applyFont="1" applyFill="1" applyBorder="1" applyAlignment="1" applyProtection="1">
      <alignment horizontal="left" vertical="top" wrapText="1"/>
    </xf>
    <xf numFmtId="0" fontId="26" fillId="21" borderId="45" xfId="0" applyFont="1" applyFill="1" applyBorder="1" applyAlignment="1" applyProtection="1">
      <alignment horizontal="center" vertical="top" wrapText="1"/>
    </xf>
    <xf numFmtId="0" fontId="25" fillId="22" borderId="45" xfId="0" applyFont="1" applyFill="1" applyBorder="1" applyAlignment="1" applyProtection="1">
      <alignment vertical="top" wrapText="1"/>
    </xf>
    <xf numFmtId="0" fontId="26" fillId="22" borderId="49" xfId="0" applyFont="1" applyFill="1" applyBorder="1" applyAlignment="1" applyProtection="1">
      <alignment horizontal="center" vertical="top" wrapText="1"/>
    </xf>
    <xf numFmtId="0" fontId="25" fillId="15" borderId="45" xfId="0" applyFont="1" applyFill="1" applyBorder="1" applyAlignment="1" applyProtection="1">
      <alignment vertical="top" wrapText="1"/>
    </xf>
    <xf numFmtId="0" fontId="26" fillId="15" borderId="49" xfId="0" applyFont="1" applyFill="1" applyBorder="1" applyAlignment="1" applyProtection="1">
      <alignment horizontal="center" vertical="top" wrapText="1"/>
    </xf>
    <xf numFmtId="0" fontId="29" fillId="15" borderId="45" xfId="0" applyNumberFormat="1" applyFont="1" applyFill="1" applyBorder="1" applyAlignment="1">
      <alignment vertical="top" wrapText="1"/>
    </xf>
    <xf numFmtId="0" fontId="23" fillId="3" borderId="17" xfId="0" applyFont="1" applyFill="1" applyBorder="1" applyAlignment="1" applyProtection="1">
      <alignment vertical="center" wrapText="1"/>
      <protection locked="0"/>
    </xf>
    <xf numFmtId="0" fontId="28" fillId="23" borderId="45" xfId="0" applyNumberFormat="1" applyFont="1" applyFill="1" applyBorder="1" applyAlignment="1">
      <alignment horizontal="left" vertical="top" wrapText="1"/>
    </xf>
    <xf numFmtId="0" fontId="28" fillId="22" borderId="45" xfId="0" applyNumberFormat="1" applyFont="1" applyFill="1" applyBorder="1" applyAlignment="1">
      <alignment vertical="top" wrapText="1"/>
    </xf>
    <xf numFmtId="0" fontId="28" fillId="15" borderId="45" xfId="0" applyNumberFormat="1" applyFont="1" applyFill="1" applyBorder="1" applyAlignment="1">
      <alignment vertical="top" wrapText="1"/>
    </xf>
    <xf numFmtId="0" fontId="29" fillId="22" borderId="45" xfId="0" applyNumberFormat="1" applyFont="1" applyFill="1" applyBorder="1" applyAlignment="1">
      <alignment vertical="top" wrapText="1"/>
    </xf>
    <xf numFmtId="0" fontId="23" fillId="3" borderId="17" xfId="0" applyFont="1" applyFill="1" applyBorder="1" applyAlignment="1" applyProtection="1">
      <alignment vertical="center" wrapText="1"/>
    </xf>
    <xf numFmtId="0" fontId="25" fillId="21" borderId="45" xfId="0" applyNumberFormat="1" applyFont="1" applyFill="1" applyBorder="1" applyAlignment="1">
      <alignment horizontal="left" vertical="top" wrapText="1"/>
    </xf>
    <xf numFmtId="0" fontId="26" fillId="21" borderId="45" xfId="0" applyNumberFormat="1" applyFont="1" applyFill="1" applyBorder="1" applyAlignment="1">
      <alignment horizontal="center" vertical="top" wrapText="1"/>
    </xf>
    <xf numFmtId="0" fontId="25" fillId="22" borderId="45" xfId="0" applyNumberFormat="1" applyFont="1" applyFill="1" applyBorder="1" applyAlignment="1">
      <alignment vertical="top" wrapText="1"/>
    </xf>
    <xf numFmtId="0" fontId="26" fillId="22" borderId="45" xfId="0" applyNumberFormat="1" applyFont="1" applyFill="1" applyBorder="1" applyAlignment="1">
      <alignment horizontal="center" vertical="top" wrapText="1"/>
    </xf>
    <xf numFmtId="0" fontId="25" fillId="15" borderId="45" xfId="0" applyNumberFormat="1" applyFont="1" applyFill="1" applyBorder="1" applyAlignment="1">
      <alignment vertical="top" wrapText="1"/>
    </xf>
    <xf numFmtId="0" fontId="26" fillId="15" borderId="45" xfId="0" applyNumberFormat="1" applyFont="1" applyFill="1" applyBorder="1" applyAlignment="1">
      <alignment horizontal="center" vertical="top" wrapText="1"/>
    </xf>
    <xf numFmtId="0" fontId="24" fillId="0" borderId="17" xfId="0" applyFont="1" applyBorder="1" applyAlignment="1" applyProtection="1">
      <alignment vertical="center" wrapText="1"/>
    </xf>
    <xf numFmtId="0" fontId="27" fillId="3" borderId="17" xfId="0" applyFont="1" applyFill="1" applyBorder="1" applyAlignment="1" applyProtection="1">
      <alignment vertical="top"/>
    </xf>
    <xf numFmtId="0" fontId="21" fillId="19" borderId="45" xfId="0" applyNumberFormat="1" applyFont="1" applyFill="1" applyBorder="1" applyAlignment="1">
      <alignment horizontal="right" wrapText="1"/>
    </xf>
    <xf numFmtId="0" fontId="21" fillId="19" borderId="45" xfId="0" applyNumberFormat="1" applyFont="1" applyFill="1" applyBorder="1" applyAlignment="1">
      <alignment horizontal="left" wrapText="1"/>
    </xf>
    <xf numFmtId="0" fontId="23" fillId="20" borderId="37" xfId="0" applyFont="1" applyFill="1" applyBorder="1" applyAlignment="1" applyProtection="1">
      <alignment horizontal="left" vertical="top" wrapText="1"/>
    </xf>
    <xf numFmtId="0" fontId="27" fillId="17" borderId="50" xfId="0" applyFont="1" applyFill="1" applyBorder="1" applyAlignment="1" applyProtection="1">
      <alignment vertical="top"/>
    </xf>
    <xf numFmtId="1" fontId="18" fillId="14" borderId="17" xfId="0" applyNumberFormat="1" applyFont="1" applyFill="1" applyBorder="1" applyAlignment="1" applyProtection="1">
      <alignment horizontal="left" vertical="top" wrapText="1"/>
    </xf>
    <xf numFmtId="0" fontId="0" fillId="0" borderId="17" xfId="0" applyFont="1" applyFill="1" applyBorder="1" applyAlignment="1" applyProtection="1">
      <alignment horizontal="center" vertical="top" wrapText="1"/>
    </xf>
    <xf numFmtId="0" fontId="0" fillId="0" borderId="17" xfId="0" applyFill="1" applyBorder="1" applyAlignment="1" applyProtection="1">
      <alignment horizontal="center" vertical="top" wrapText="1"/>
    </xf>
    <xf numFmtId="0" fontId="31" fillId="0" borderId="17" xfId="0" applyFont="1" applyFill="1" applyBorder="1" applyAlignment="1" applyProtection="1">
      <alignment horizontal="left" vertical="top" wrapText="1"/>
    </xf>
    <xf numFmtId="0" fontId="24" fillId="3" borderId="17" xfId="0" applyFont="1" applyFill="1" applyBorder="1" applyAlignment="1" applyProtection="1">
      <alignment vertical="center" wrapText="1"/>
    </xf>
    <xf numFmtId="0" fontId="0" fillId="0" borderId="0" xfId="0" applyFill="1" applyBorder="1" applyAlignment="1" applyProtection="1">
      <alignment wrapText="1"/>
    </xf>
    <xf numFmtId="0" fontId="27" fillId="0" borderId="17" xfId="0" applyFont="1" applyFill="1" applyBorder="1" applyAlignment="1" applyProtection="1">
      <alignment vertical="top"/>
    </xf>
    <xf numFmtId="0" fontId="0" fillId="0" borderId="17" xfId="0" applyFont="1" applyFill="1" applyBorder="1" applyAlignment="1" applyProtection="1">
      <alignment vertical="top" wrapText="1"/>
    </xf>
    <xf numFmtId="0" fontId="0" fillId="0" borderId="17" xfId="0" applyFill="1" applyBorder="1" applyAlignment="1" applyProtection="1">
      <alignment vertical="top" wrapText="1"/>
    </xf>
    <xf numFmtId="0" fontId="0" fillId="0" borderId="17" xfId="0" applyFill="1" applyBorder="1" applyAlignment="1" applyProtection="1">
      <alignment horizontal="left" vertical="top" wrapText="1"/>
    </xf>
    <xf numFmtId="0" fontId="0" fillId="0" borderId="0" xfId="0" applyBorder="1" applyAlignment="1" applyProtection="1">
      <alignment wrapText="1"/>
    </xf>
    <xf numFmtId="1" fontId="18" fillId="14" borderId="15" xfId="0" applyNumberFormat="1" applyFont="1" applyFill="1" applyBorder="1" applyAlignment="1" applyProtection="1">
      <alignment horizontal="left" vertical="top" wrapText="1"/>
    </xf>
    <xf numFmtId="0" fontId="9" fillId="19" borderId="45" xfId="0" applyNumberFormat="1" applyFont="1" applyFill="1" applyBorder="1" applyAlignment="1">
      <alignment horizontal="right" wrapText="1"/>
    </xf>
    <xf numFmtId="0" fontId="0" fillId="0" borderId="0" xfId="0" applyBorder="1" applyAlignment="1" applyProtection="1"/>
    <xf numFmtId="0" fontId="27" fillId="0" borderId="17" xfId="0" applyFont="1" applyFill="1" applyBorder="1" applyAlignment="1">
      <alignment horizontal="center" vertical="top" wrapText="1"/>
    </xf>
    <xf numFmtId="0" fontId="32" fillId="17" borderId="17" xfId="0" applyFont="1" applyFill="1" applyBorder="1" applyAlignment="1" applyProtection="1">
      <alignment vertical="top"/>
    </xf>
    <xf numFmtId="0" fontId="31" fillId="15" borderId="15" xfId="0" applyFont="1" applyFill="1" applyBorder="1" applyAlignment="1" applyProtection="1">
      <alignment horizontal="left" vertical="top" wrapText="1"/>
    </xf>
    <xf numFmtId="0" fontId="31" fillId="16" borderId="15" xfId="0" applyFont="1" applyFill="1" applyBorder="1" applyAlignment="1" applyProtection="1">
      <alignment vertical="top" wrapText="1"/>
    </xf>
    <xf numFmtId="0" fontId="31" fillId="15" borderId="15" xfId="0" applyFont="1" applyFill="1" applyBorder="1" applyAlignment="1" applyProtection="1">
      <alignment vertical="top" wrapText="1"/>
    </xf>
    <xf numFmtId="0" fontId="33" fillId="16" borderId="17" xfId="0" applyFont="1" applyFill="1" applyBorder="1" applyAlignment="1" applyProtection="1">
      <alignment vertical="top" wrapText="1"/>
    </xf>
    <xf numFmtId="0" fontId="16" fillId="14" borderId="0" xfId="0" applyFont="1" applyFill="1" applyBorder="1" applyAlignment="1" applyProtection="1">
      <alignment vertical="center" wrapText="1"/>
    </xf>
    <xf numFmtId="0" fontId="0" fillId="0" borderId="0" xfId="0">
      <alignment wrapText="1"/>
    </xf>
    <xf numFmtId="0" fontId="0" fillId="0" borderId="0" xfId="0" applyBorder="1" applyAlignment="1">
      <alignment wrapText="1"/>
    </xf>
    <xf numFmtId="0" fontId="0" fillId="15" borderId="5" xfId="0" applyFill="1" applyBorder="1" applyAlignment="1" applyProtection="1">
      <alignment horizontal="left" vertical="top" wrapText="1"/>
    </xf>
    <xf numFmtId="0" fontId="6" fillId="18" borderId="0" xfId="0" applyFont="1" applyFill="1" applyBorder="1" applyAlignment="1" applyProtection="1">
      <alignment horizontal="right" wrapText="1"/>
    </xf>
    <xf numFmtId="0" fontId="6" fillId="18" borderId="0" xfId="0" applyFont="1" applyFill="1" applyBorder="1" applyAlignment="1" applyProtection="1">
      <alignment horizontal="left" wrapText="1"/>
    </xf>
    <xf numFmtId="0" fontId="6" fillId="18" borderId="52" xfId="0" applyFont="1" applyFill="1" applyBorder="1" applyAlignment="1" applyProtection="1">
      <alignment horizontal="left" wrapText="1"/>
    </xf>
    <xf numFmtId="0" fontId="0" fillId="15" borderId="0" xfId="0" applyFill="1" applyBorder="1" applyAlignment="1" applyProtection="1">
      <alignment horizontal="left" vertical="top" wrapText="1"/>
    </xf>
    <xf numFmtId="0" fontId="17" fillId="15" borderId="0" xfId="0" applyFont="1" applyFill="1" applyBorder="1" applyAlignment="1" applyProtection="1">
      <alignment horizontal="center" vertical="top" wrapText="1"/>
    </xf>
    <xf numFmtId="0" fontId="0" fillId="16" borderId="0" xfId="0" applyFill="1" applyBorder="1" applyAlignment="1" applyProtection="1">
      <alignment vertical="top" wrapText="1"/>
    </xf>
    <xf numFmtId="0" fontId="17" fillId="16" borderId="52" xfId="0" applyFont="1" applyFill="1" applyBorder="1" applyAlignment="1" applyProtection="1">
      <alignment horizontal="center" vertical="top" wrapText="1"/>
    </xf>
    <xf numFmtId="0" fontId="0" fillId="15" borderId="0" xfId="0" applyFill="1" applyBorder="1" applyAlignment="1" applyProtection="1">
      <alignment vertical="top" wrapText="1"/>
    </xf>
    <xf numFmtId="0" fontId="17" fillId="15" borderId="52" xfId="0" applyFont="1" applyFill="1" applyBorder="1" applyAlignment="1" applyProtection="1">
      <alignment horizontal="center" vertical="top" wrapText="1"/>
    </xf>
    <xf numFmtId="0" fontId="33" fillId="15" borderId="15" xfId="0" applyFont="1" applyFill="1" applyBorder="1" applyAlignment="1" applyProtection="1">
      <alignment horizontal="left" vertical="top" wrapText="1"/>
    </xf>
    <xf numFmtId="0" fontId="33" fillId="15" borderId="15" xfId="0" applyFont="1" applyFill="1" applyBorder="1" applyAlignment="1" applyProtection="1">
      <alignment horizontal="left" vertical="top" wrapText="1"/>
    </xf>
    <xf numFmtId="0" fontId="28" fillId="15" borderId="43" xfId="0" applyFont="1" applyFill="1" applyBorder="1" applyAlignment="1" applyProtection="1">
      <alignment vertical="top" wrapText="1"/>
    </xf>
    <xf numFmtId="0" fontId="0" fillId="15" borderId="43" xfId="0" applyFill="1" applyBorder="1" applyAlignment="1" applyProtection="1">
      <alignment vertical="top" wrapText="1"/>
    </xf>
    <xf numFmtId="0" fontId="27" fillId="17" borderId="48" xfId="0" applyFont="1" applyFill="1" applyBorder="1" applyAlignment="1" applyProtection="1">
      <alignment vertical="top"/>
    </xf>
    <xf numFmtId="0" fontId="33" fillId="15" borderId="17" xfId="0" applyFont="1" applyFill="1" applyBorder="1" applyAlignment="1" applyProtection="1">
      <alignment vertical="top" wrapText="1"/>
    </xf>
    <xf numFmtId="0" fontId="0" fillId="16" borderId="17" xfId="0" applyFill="1" applyBorder="1" applyAlignment="1" applyProtection="1">
      <alignment vertical="top" wrapText="1"/>
    </xf>
    <xf numFmtId="0" fontId="17" fillId="16" borderId="17" xfId="0" applyFont="1" applyFill="1" applyBorder="1" applyAlignment="1" applyProtection="1">
      <alignment horizontal="center" vertical="top" wrapText="1"/>
    </xf>
    <xf numFmtId="0" fontId="33" fillId="16" borderId="15" xfId="0" applyFont="1" applyFill="1" applyBorder="1" applyAlignment="1" applyProtection="1">
      <alignment vertical="top" wrapText="1"/>
    </xf>
    <xf numFmtId="0" fontId="33" fillId="15" borderId="15" xfId="0" applyFont="1" applyFill="1" applyBorder="1" applyAlignment="1" applyProtection="1">
      <alignment vertical="top" wrapText="1"/>
    </xf>
    <xf numFmtId="1" fontId="35" fillId="18" borderId="53" xfId="0" applyNumberFormat="1" applyFont="1" applyFill="1" applyBorder="1" applyAlignment="1">
      <alignment vertical="top" wrapText="1"/>
    </xf>
    <xf numFmtId="1" fontId="36" fillId="4" borderId="56" xfId="0" applyNumberFormat="1" applyFont="1" applyFill="1" applyBorder="1" applyAlignment="1">
      <alignment vertical="top" wrapText="1"/>
    </xf>
    <xf numFmtId="0" fontId="38" fillId="18" borderId="0" xfId="0" applyFont="1" applyFill="1">
      <alignment wrapText="1"/>
    </xf>
    <xf numFmtId="49" fontId="39" fillId="24" borderId="58" xfId="0" applyNumberFormat="1" applyFont="1" applyFill="1" applyBorder="1" applyAlignment="1">
      <alignment vertical="top" wrapText="1"/>
    </xf>
    <xf numFmtId="49" fontId="40" fillId="24" borderId="59" xfId="0" applyNumberFormat="1" applyFont="1" applyFill="1" applyBorder="1" applyAlignment="1">
      <alignment vertical="top" wrapText="1"/>
    </xf>
    <xf numFmtId="1" fontId="41" fillId="4" borderId="59" xfId="0" applyNumberFormat="1" applyFont="1" applyFill="1" applyBorder="1" applyAlignment="1">
      <alignment vertical="top" wrapText="1"/>
    </xf>
    <xf numFmtId="49" fontId="40" fillId="24" borderId="60" xfId="0" applyNumberFormat="1" applyFont="1" applyFill="1" applyBorder="1" applyAlignment="1">
      <alignment vertical="top" wrapText="1"/>
    </xf>
    <xf numFmtId="0" fontId="0" fillId="24" borderId="0" xfId="0" applyFill="1">
      <alignment wrapText="1"/>
    </xf>
    <xf numFmtId="0" fontId="36" fillId="2" borderId="58" xfId="0" applyNumberFormat="1" applyFont="1" applyFill="1" applyBorder="1" applyAlignment="1">
      <alignment vertical="top" wrapText="1"/>
    </xf>
    <xf numFmtId="1" fontId="36" fillId="2" borderId="59" xfId="0" applyNumberFormat="1" applyFont="1" applyFill="1" applyBorder="1" applyAlignment="1">
      <alignment vertical="top" wrapText="1"/>
    </xf>
    <xf numFmtId="1" fontId="36" fillId="4" borderId="59" xfId="0" applyNumberFormat="1" applyFont="1" applyFill="1" applyBorder="1" applyAlignment="1">
      <alignment vertical="top" wrapText="1"/>
    </xf>
    <xf numFmtId="49" fontId="36" fillId="2" borderId="59" xfId="0" applyNumberFormat="1" applyFont="1" applyFill="1" applyBorder="1" applyAlignment="1">
      <alignment vertical="top" wrapText="1"/>
    </xf>
    <xf numFmtId="49" fontId="36" fillId="2" borderId="60" xfId="0" applyNumberFormat="1" applyFont="1" applyFill="1" applyBorder="1" applyAlignment="1">
      <alignment vertical="top" wrapText="1"/>
    </xf>
    <xf numFmtId="0" fontId="0" fillId="3" borderId="0" xfId="0" applyFill="1">
      <alignment wrapText="1"/>
    </xf>
    <xf numFmtId="0" fontId="36" fillId="25" borderId="58" xfId="0" applyNumberFormat="1" applyFont="1" applyFill="1" applyBorder="1" applyAlignment="1">
      <alignment vertical="top" wrapText="1"/>
    </xf>
    <xf numFmtId="1" fontId="36" fillId="25" borderId="59" xfId="0" applyNumberFormat="1" applyFont="1" applyFill="1" applyBorder="1" applyAlignment="1">
      <alignment vertical="top" wrapText="1"/>
    </xf>
    <xf numFmtId="49" fontId="36" fillId="25" borderId="59" xfId="0" applyNumberFormat="1" applyFont="1" applyFill="1" applyBorder="1" applyAlignment="1">
      <alignment vertical="top" wrapText="1"/>
    </xf>
    <xf numFmtId="0" fontId="36" fillId="25" borderId="59" xfId="0" applyNumberFormat="1" applyFont="1" applyFill="1" applyBorder="1" applyAlignment="1">
      <alignment vertical="top" wrapText="1"/>
    </xf>
    <xf numFmtId="0" fontId="36" fillId="25" borderId="60" xfId="0" applyNumberFormat="1" applyFont="1" applyFill="1" applyBorder="1" applyAlignment="1">
      <alignment vertical="top" wrapText="1"/>
    </xf>
    <xf numFmtId="0" fontId="0" fillId="8" borderId="0" xfId="0" applyFill="1">
      <alignment wrapText="1"/>
    </xf>
    <xf numFmtId="0" fontId="36" fillId="26" borderId="58" xfId="0" applyNumberFormat="1" applyFont="1" applyFill="1" applyBorder="1" applyAlignment="1">
      <alignment vertical="top" wrapText="1"/>
    </xf>
    <xf numFmtId="0" fontId="0" fillId="0" borderId="0" xfId="0" applyNumberFormat="1" applyFont="1" applyBorder="1" applyAlignment="1">
      <alignment vertical="center" wrapText="1"/>
    </xf>
    <xf numFmtId="0" fontId="0" fillId="27" borderId="0" xfId="0" applyFill="1">
      <alignment wrapText="1"/>
    </xf>
    <xf numFmtId="1" fontId="36" fillId="2" borderId="60" xfId="0" applyNumberFormat="1" applyFont="1" applyFill="1" applyBorder="1" applyAlignment="1">
      <alignment vertical="top" wrapText="1"/>
    </xf>
    <xf numFmtId="0" fontId="36" fillId="3" borderId="0" xfId="0" applyNumberFormat="1" applyFont="1" applyFill="1" applyBorder="1" applyAlignment="1">
      <alignment vertical="top" wrapText="1"/>
    </xf>
    <xf numFmtId="1" fontId="36" fillId="3" borderId="0" xfId="0" applyNumberFormat="1" applyFont="1" applyFill="1" applyBorder="1" applyAlignment="1">
      <alignment vertical="top" wrapText="1"/>
    </xf>
    <xf numFmtId="0" fontId="0" fillId="3" borderId="0" xfId="0" applyFill="1" applyBorder="1">
      <alignment wrapText="1"/>
    </xf>
    <xf numFmtId="49" fontId="36" fillId="3" borderId="0" xfId="0" applyNumberFormat="1" applyFont="1" applyFill="1" applyBorder="1" applyAlignment="1">
      <alignment vertical="top" wrapText="1"/>
    </xf>
    <xf numFmtId="0" fontId="42" fillId="28" borderId="5" xfId="0" applyFont="1" applyFill="1" applyBorder="1" applyAlignment="1">
      <alignment horizontal="center"/>
    </xf>
    <xf numFmtId="0" fontId="42" fillId="28" borderId="5" xfId="0" applyFont="1" applyFill="1" applyBorder="1" applyAlignment="1"/>
    <xf numFmtId="0" fontId="43" fillId="8" borderId="5" xfId="0" applyFont="1" applyFill="1" applyBorder="1" applyAlignment="1">
      <alignment horizontal="center" wrapText="1"/>
    </xf>
    <xf numFmtId="0" fontId="43" fillId="8" borderId="5" xfId="0" applyFont="1" applyFill="1" applyBorder="1" applyAlignment="1">
      <alignment wrapText="1"/>
    </xf>
    <xf numFmtId="0" fontId="43" fillId="29" borderId="5" xfId="0" applyFont="1" applyFill="1" applyBorder="1" applyAlignment="1">
      <alignment horizontal="center" wrapText="1"/>
    </xf>
    <xf numFmtId="0" fontId="43" fillId="29" borderId="5" xfId="0" applyFont="1" applyFill="1" applyBorder="1" applyAlignment="1">
      <alignment wrapText="1"/>
    </xf>
    <xf numFmtId="0" fontId="43" fillId="29" borderId="28" xfId="0" applyFont="1" applyFill="1" applyBorder="1" applyAlignment="1">
      <alignment horizontal="center" wrapText="1"/>
    </xf>
    <xf numFmtId="0" fontId="43" fillId="29" borderId="28" xfId="0" applyFont="1" applyFill="1" applyBorder="1" applyAlignment="1">
      <alignment wrapText="1"/>
    </xf>
    <xf numFmtId="0" fontId="44" fillId="30" borderId="45" xfId="0" applyNumberFormat="1" applyFont="1" applyFill="1" applyBorder="1" applyAlignment="1">
      <alignment horizontal="center"/>
    </xf>
    <xf numFmtId="0" fontId="44" fillId="30" borderId="45" xfId="0" applyNumberFormat="1" applyFont="1" applyFill="1" applyBorder="1" applyAlignment="1"/>
    <xf numFmtId="0" fontId="0" fillId="0" borderId="0" xfId="0" applyAlignment="1">
      <alignment wrapText="1"/>
    </xf>
    <xf numFmtId="0" fontId="6" fillId="4" borderId="17" xfId="0" applyFont="1" applyFill="1" applyBorder="1" applyAlignment="1">
      <alignment wrapText="1"/>
    </xf>
    <xf numFmtId="0" fontId="0" fillId="0" borderId="0" xfId="0" applyFont="1" applyAlignment="1"/>
    <xf numFmtId="0" fontId="6" fillId="4" borderId="17" xfId="0" applyFont="1" applyFill="1" applyBorder="1" applyAlignment="1">
      <alignment vertical="top"/>
    </xf>
    <xf numFmtId="0" fontId="6" fillId="4" borderId="17" xfId="0" applyFont="1" applyFill="1" applyBorder="1" applyAlignment="1"/>
    <xf numFmtId="0" fontId="0" fillId="0" borderId="17" xfId="0" applyFont="1" applyBorder="1" applyAlignment="1"/>
    <xf numFmtId="0" fontId="25" fillId="0" borderId="17" xfId="0" applyFont="1" applyFill="1" applyBorder="1" applyAlignment="1">
      <alignment vertical="top"/>
    </xf>
    <xf numFmtId="0" fontId="6" fillId="3" borderId="0" xfId="0" applyFont="1" applyFill="1" applyBorder="1" applyAlignment="1"/>
    <xf numFmtId="0" fontId="25" fillId="3" borderId="0" xfId="0" applyFont="1" applyFill="1" applyBorder="1" applyAlignment="1">
      <alignment vertical="top"/>
    </xf>
    <xf numFmtId="0" fontId="31" fillId="3" borderId="0" xfId="0" applyFont="1" applyFill="1" applyBorder="1" applyAlignment="1"/>
    <xf numFmtId="0" fontId="31" fillId="3" borderId="0" xfId="0" applyFont="1" applyFill="1" applyBorder="1" applyAlignment="1">
      <alignment vertical="top"/>
    </xf>
    <xf numFmtId="0" fontId="31" fillId="0" borderId="0" xfId="0" applyFont="1" applyAlignment="1"/>
    <xf numFmtId="0" fontId="0" fillId="3" borderId="0" xfId="0" applyFont="1" applyFill="1" applyBorder="1" applyAlignment="1"/>
    <xf numFmtId="0" fontId="28" fillId="22" borderId="45" xfId="0" applyFont="1" applyFill="1" applyBorder="1" applyAlignment="1" applyProtection="1">
      <alignment vertical="top" wrapText="1"/>
    </xf>
    <xf numFmtId="0" fontId="53" fillId="31" borderId="43" xfId="0" applyFont="1" applyFill="1" applyBorder="1" applyAlignment="1" applyProtection="1">
      <alignment vertical="top" wrapText="1"/>
    </xf>
    <xf numFmtId="0" fontId="53" fillId="31" borderId="45" xfId="0" applyNumberFormat="1" applyFont="1" applyFill="1" applyBorder="1" applyAlignment="1">
      <alignment vertical="top" wrapText="1"/>
    </xf>
    <xf numFmtId="0" fontId="25" fillId="16" borderId="47" xfId="0" applyFont="1" applyFill="1" applyBorder="1" applyAlignment="1" applyProtection="1">
      <alignment vertical="top" wrapText="1"/>
    </xf>
    <xf numFmtId="0" fontId="25" fillId="23" borderId="45" xfId="0" applyNumberFormat="1" applyFont="1" applyFill="1" applyBorder="1" applyAlignment="1">
      <alignment horizontal="left" vertical="top" wrapText="1"/>
    </xf>
    <xf numFmtId="0" fontId="53" fillId="31" borderId="15" xfId="0" applyFont="1" applyFill="1" applyBorder="1" applyAlignment="1" applyProtection="1">
      <alignment horizontal="left" vertical="top" wrapText="1"/>
    </xf>
    <xf numFmtId="0" fontId="0" fillId="3" borderId="17" xfId="0" applyFont="1" applyFill="1" applyBorder="1" applyAlignment="1">
      <alignment wrapText="1"/>
    </xf>
    <xf numFmtId="0" fontId="0" fillId="0" borderId="0" xfId="0" applyFont="1" applyAlignment="1">
      <alignment wrapText="1"/>
    </xf>
    <xf numFmtId="0" fontId="0" fillId="0" borderId="17" xfId="0" applyFont="1" applyBorder="1" applyAlignment="1">
      <alignment wrapText="1"/>
    </xf>
    <xf numFmtId="0" fontId="0" fillId="0" borderId="17" xfId="0" applyFont="1" applyBorder="1" applyAlignment="1">
      <alignment horizontal="left" wrapText="1"/>
    </xf>
    <xf numFmtId="0" fontId="6" fillId="4" borderId="61" xfId="0" applyFont="1" applyFill="1" applyBorder="1" applyAlignment="1">
      <alignment wrapText="1"/>
    </xf>
    <xf numFmtId="0" fontId="0" fillId="0" borderId="61" xfId="0" applyFont="1" applyBorder="1" applyAlignment="1"/>
    <xf numFmtId="0" fontId="0" fillId="0" borderId="61" xfId="0" applyFont="1" applyBorder="1" applyAlignment="1">
      <alignment wrapText="1"/>
    </xf>
    <xf numFmtId="0" fontId="1" fillId="0" borderId="61" xfId="1194" applyBorder="1" applyAlignment="1">
      <alignment wrapText="1"/>
    </xf>
    <xf numFmtId="0" fontId="0" fillId="0" borderId="61" xfId="0" applyBorder="1">
      <alignment wrapText="1"/>
    </xf>
    <xf numFmtId="0" fontId="0" fillId="0" borderId="61" xfId="0" applyBorder="1" applyAlignment="1">
      <alignment wrapText="1"/>
    </xf>
    <xf numFmtId="0" fontId="0" fillId="0" borderId="0" xfId="0" applyBorder="1">
      <alignment wrapText="1"/>
    </xf>
    <xf numFmtId="0" fontId="54" fillId="32" borderId="61" xfId="0" applyFont="1" applyFill="1" applyBorder="1" applyAlignment="1">
      <alignment wrapText="1"/>
    </xf>
    <xf numFmtId="0" fontId="1" fillId="0" borderId="61" xfId="1194" applyBorder="1">
      <alignment wrapText="1"/>
    </xf>
    <xf numFmtId="0" fontId="53" fillId="15" borderId="43" xfId="0" applyFont="1" applyFill="1" applyBorder="1" applyAlignment="1" applyProtection="1">
      <alignment vertical="top" wrapText="1"/>
    </xf>
    <xf numFmtId="0" fontId="53" fillId="31" borderId="15" xfId="0" applyFont="1" applyFill="1" applyBorder="1" applyAlignment="1" applyProtection="1">
      <alignment vertical="top" wrapText="1"/>
    </xf>
    <xf numFmtId="0" fontId="0" fillId="3" borderId="0" xfId="0" applyFill="1" applyBorder="1" applyAlignment="1" applyProtection="1">
      <alignment wrapText="1"/>
    </xf>
    <xf numFmtId="0" fontId="27" fillId="3" borderId="15" xfId="0" applyFont="1" applyFill="1" applyBorder="1" applyAlignment="1">
      <alignment horizontal="center" vertical="top" wrapText="1"/>
    </xf>
    <xf numFmtId="0" fontId="0" fillId="3" borderId="17" xfId="0" applyFont="1" applyFill="1" applyBorder="1" applyAlignment="1" applyProtection="1">
      <alignment vertical="top" wrapText="1"/>
    </xf>
    <xf numFmtId="0" fontId="0" fillId="3" borderId="17" xfId="0" applyFill="1" applyBorder="1" applyAlignment="1" applyProtection="1">
      <alignment vertical="top" wrapText="1"/>
    </xf>
    <xf numFmtId="0" fontId="0" fillId="3" borderId="17" xfId="0" applyFill="1" applyBorder="1" applyAlignment="1" applyProtection="1">
      <alignment horizontal="left" vertical="top" wrapText="1"/>
    </xf>
    <xf numFmtId="0" fontId="0" fillId="3" borderId="0" xfId="0" applyFill="1" applyAlignment="1"/>
    <xf numFmtId="0" fontId="0" fillId="3" borderId="0" xfId="0" applyFill="1" applyAlignment="1" applyProtection="1">
      <alignment wrapText="1"/>
    </xf>
    <xf numFmtId="2" fontId="11" fillId="11" borderId="5" xfId="0" applyNumberFormat="1" applyFont="1" applyFill="1" applyBorder="1" applyAlignment="1">
      <alignment horizontal="center" wrapText="1"/>
    </xf>
    <xf numFmtId="2" fontId="12" fillId="12" borderId="5" xfId="0" applyNumberFormat="1" applyFont="1" applyFill="1" applyBorder="1" applyAlignment="1">
      <alignment horizontal="center" wrapText="1"/>
    </xf>
    <xf numFmtId="0" fontId="7" fillId="5" borderId="25" xfId="0" applyFont="1" applyFill="1" applyBorder="1" applyAlignment="1">
      <alignment horizontal="center" vertical="center" wrapText="1"/>
    </xf>
    <xf numFmtId="0" fontId="6" fillId="6" borderId="14" xfId="0" applyFont="1" applyFill="1" applyBorder="1" applyAlignment="1">
      <alignment horizontal="left" vertical="center" wrapText="1"/>
    </xf>
    <xf numFmtId="0" fontId="6" fillId="7" borderId="14" xfId="0" applyFont="1" applyFill="1" applyBorder="1" applyAlignment="1">
      <alignment vertical="center" wrapText="1"/>
    </xf>
    <xf numFmtId="0" fontId="7" fillId="5" borderId="13" xfId="0" applyFont="1" applyFill="1" applyBorder="1" applyAlignment="1">
      <alignment horizontal="center" vertical="center" wrapText="1"/>
    </xf>
    <xf numFmtId="0" fontId="6" fillId="7" borderId="19" xfId="0" applyFont="1" applyFill="1" applyBorder="1" applyAlignment="1">
      <alignment vertical="center" wrapText="1"/>
    </xf>
    <xf numFmtId="1" fontId="6" fillId="18" borderId="44" xfId="1193" applyNumberFormat="1" applyFont="1" applyFill="1" applyBorder="1" applyAlignment="1" applyProtection="1">
      <alignment horizontal="right" wrapText="1"/>
    </xf>
    <xf numFmtId="0" fontId="6" fillId="18" borderId="41" xfId="0" applyFont="1" applyFill="1" applyBorder="1" applyAlignment="1" applyProtection="1">
      <alignment horizontal="left" vertical="top"/>
    </xf>
    <xf numFmtId="0" fontId="20" fillId="18" borderId="41" xfId="0" applyFont="1" applyFill="1" applyBorder="1" applyAlignment="1" applyProtection="1">
      <alignment horizontal="left" wrapText="1"/>
    </xf>
    <xf numFmtId="1" fontId="6" fillId="18" borderId="37" xfId="1193" applyNumberFormat="1" applyFont="1" applyFill="1" applyBorder="1" applyAlignment="1" applyProtection="1">
      <alignment horizontal="right" wrapText="1"/>
    </xf>
    <xf numFmtId="0" fontId="20" fillId="18" borderId="38" xfId="0" applyFont="1" applyFill="1" applyBorder="1" applyAlignment="1" applyProtection="1">
      <alignment horizontal="left" wrapText="1"/>
    </xf>
    <xf numFmtId="0" fontId="8" fillId="0" borderId="41" xfId="0" applyFont="1" applyBorder="1" applyAlignment="1">
      <alignment horizontal="center" vertical="center" wrapText="1"/>
    </xf>
    <xf numFmtId="0" fontId="16" fillId="17" borderId="17" xfId="0" applyFont="1" applyFill="1" applyBorder="1" applyAlignment="1" applyProtection="1">
      <alignment horizontal="center" vertical="center" wrapText="1"/>
    </xf>
    <xf numFmtId="0" fontId="18" fillId="0" borderId="42" xfId="0" applyFont="1" applyFill="1" applyBorder="1" applyAlignment="1" applyProtection="1">
      <alignment horizontal="center" vertical="center" wrapText="1"/>
    </xf>
    <xf numFmtId="0" fontId="13" fillId="13" borderId="31" xfId="0" applyFont="1" applyFill="1" applyBorder="1" applyAlignment="1" applyProtection="1">
      <alignment horizontal="center" wrapText="1"/>
    </xf>
    <xf numFmtId="0" fontId="16" fillId="0" borderId="0" xfId="0" applyFont="1" applyFill="1" applyBorder="1" applyAlignment="1" applyProtection="1">
      <alignment horizontal="center" vertical="center" wrapText="1"/>
    </xf>
    <xf numFmtId="0" fontId="8" fillId="15" borderId="35" xfId="0" applyFont="1" applyFill="1" applyBorder="1" applyAlignment="1" applyProtection="1">
      <alignment horizontal="center" vertical="top" wrapText="1"/>
    </xf>
    <xf numFmtId="0" fontId="8" fillId="16" borderId="35" xfId="0" applyFont="1" applyFill="1" applyBorder="1" applyAlignment="1" applyProtection="1">
      <alignment horizontal="center" vertical="top" wrapText="1"/>
    </xf>
    <xf numFmtId="0" fontId="8" fillId="15" borderId="36" xfId="0" applyFont="1" applyFill="1" applyBorder="1" applyAlignment="1" applyProtection="1">
      <alignment horizontal="center" vertical="top" wrapText="1"/>
    </xf>
    <xf numFmtId="0" fontId="0" fillId="15" borderId="44" xfId="0" applyFill="1" applyBorder="1" applyAlignment="1" applyProtection="1">
      <alignment horizontal="center" vertical="top" wrapText="1"/>
    </xf>
    <xf numFmtId="0" fontId="16" fillId="17" borderId="41" xfId="0" applyFont="1" applyFill="1" applyBorder="1" applyAlignment="1" applyProtection="1">
      <alignment horizontal="center" vertical="center" wrapText="1"/>
    </xf>
    <xf numFmtId="0" fontId="34" fillId="15" borderId="51" xfId="0" applyFont="1" applyFill="1" applyBorder="1" applyAlignment="1" applyProtection="1">
      <alignment horizontal="center" vertical="top" wrapText="1"/>
    </xf>
    <xf numFmtId="0" fontId="34" fillId="15" borderId="31" xfId="0" applyFont="1" applyFill="1" applyBorder="1" applyAlignment="1" applyProtection="1">
      <alignment horizontal="center" vertical="top" wrapText="1"/>
    </xf>
    <xf numFmtId="0" fontId="8" fillId="15" borderId="11" xfId="0" applyFont="1" applyFill="1" applyBorder="1" applyAlignment="1" applyProtection="1">
      <alignment horizontal="center" vertical="top" wrapText="1"/>
    </xf>
    <xf numFmtId="1" fontId="35" fillId="18" borderId="54" xfId="0" applyNumberFormat="1" applyFont="1" applyFill="1" applyBorder="1" applyAlignment="1">
      <alignment horizontal="center" vertical="top" wrapText="1"/>
    </xf>
    <xf numFmtId="1" fontId="35" fillId="18" borderId="55" xfId="0" applyNumberFormat="1" applyFont="1" applyFill="1" applyBorder="1" applyAlignment="1">
      <alignment horizontal="center" vertical="top" wrapText="1"/>
    </xf>
    <xf numFmtId="0" fontId="37" fillId="18" borderId="54" xfId="0" applyNumberFormat="1" applyFont="1" applyFill="1" applyBorder="1" applyAlignment="1">
      <alignment horizontal="center"/>
    </xf>
    <xf numFmtId="0" fontId="37" fillId="18" borderId="55" xfId="0" applyNumberFormat="1" applyFont="1" applyFill="1" applyBorder="1" applyAlignment="1">
      <alignment horizontal="center"/>
    </xf>
    <xf numFmtId="0" fontId="37" fillId="18" borderId="57" xfId="0" applyNumberFormat="1" applyFont="1" applyFill="1" applyBorder="1" applyAlignment="1">
      <alignment horizontal="center"/>
    </xf>
  </cellXfs>
  <cellStyles count="1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4" builtinId="8"/>
    <cellStyle name="Normal" xfId="0" builtinId="0" customBuiltin="1"/>
    <cellStyle name="Percent" xfId="1193" builtinId="5"/>
  </cellStyles>
  <dxfs count="0"/>
  <tableStyles count="0" defaultTableStyle="TableStyleMedium9" defaultPivotStyle="PivotStyleLight16"/>
  <colors>
    <mruColors>
      <color rgb="FFFF6D6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763353905086188E-2"/>
          <c:y val="2.8252395650191147E-2"/>
          <c:w val="0.80778632439731157"/>
          <c:h val="0.66461990936865367"/>
        </c:manualLayout>
      </c:layout>
      <c:barChart>
        <c:barDir val="col"/>
        <c:grouping val="clustered"/>
        <c:varyColors val="0"/>
        <c:ser>
          <c:idx val="0"/>
          <c:order val="0"/>
          <c:tx>
            <c:strRef>
              <c:f>'Summary View'!$D$2</c:f>
              <c:strCache>
                <c:ptCount val="1"/>
                <c:pt idx="0">
                  <c:v>CA Automic</c:v>
                </c:pt>
              </c:strCache>
            </c:strRef>
          </c:tx>
          <c:spPr>
            <a:ln w="9525">
              <a:solidFill>
                <a:srgbClr val="000000"/>
              </a:solidFill>
            </a:ln>
          </c:spPr>
          <c:invertIfNegative val="0"/>
          <c:cat>
            <c:strRef>
              <c:f>'Summary View'!$A$3:$C$6</c:f>
              <c:strCache>
                <c:ptCount val="4"/>
                <c:pt idx="0">
                  <c:v>Functional Capabilities</c:v>
                </c:pt>
                <c:pt idx="1">
                  <c:v>Architectural Fit</c:v>
                </c:pt>
                <c:pt idx="2">
                  <c:v>Operational Fit</c:v>
                </c:pt>
                <c:pt idx="3">
                  <c:v>Company &amp; License Model</c:v>
                </c:pt>
              </c:strCache>
            </c:strRef>
          </c:cat>
          <c:val>
            <c:numRef>
              <c:f>'Summary View'!$D$3:$D$6</c:f>
              <c:numCache>
                <c:formatCode>0%</c:formatCode>
                <c:ptCount val="4"/>
                <c:pt idx="0">
                  <c:v>0.75</c:v>
                </c:pt>
                <c:pt idx="1">
                  <c:v>0.55696202531645567</c:v>
                </c:pt>
                <c:pt idx="2">
                  <c:v>0.78431372549019607</c:v>
                </c:pt>
                <c:pt idx="3">
                  <c:v>0.72727272727272729</c:v>
                </c:pt>
              </c:numCache>
            </c:numRef>
          </c:val>
          <c:extLst>
            <c:ext xmlns:c16="http://schemas.microsoft.com/office/drawing/2014/chart" uri="{C3380CC4-5D6E-409C-BE32-E72D297353CC}">
              <c16:uniqueId val="{00000000-D0FC-4344-AC54-BA2558D60B88}"/>
            </c:ext>
          </c:extLst>
        </c:ser>
        <c:ser>
          <c:idx val="1"/>
          <c:order val="1"/>
          <c:tx>
            <c:strRef>
              <c:f>'Summary View'!$E$2</c:f>
              <c:strCache>
                <c:ptCount val="1"/>
                <c:pt idx="0">
                  <c:v>Electric Cloud</c:v>
                </c:pt>
              </c:strCache>
            </c:strRef>
          </c:tx>
          <c:invertIfNegative val="0"/>
          <c:cat>
            <c:strRef>
              <c:f>'Summary View'!$A$3:$C$6</c:f>
              <c:strCache>
                <c:ptCount val="4"/>
                <c:pt idx="0">
                  <c:v>Functional Capabilities</c:v>
                </c:pt>
                <c:pt idx="1">
                  <c:v>Architectural Fit</c:v>
                </c:pt>
                <c:pt idx="2">
                  <c:v>Operational Fit</c:v>
                </c:pt>
                <c:pt idx="3">
                  <c:v>Company &amp; License Model</c:v>
                </c:pt>
              </c:strCache>
            </c:strRef>
          </c:cat>
          <c:val>
            <c:numRef>
              <c:f>'Summary View'!$E$3:$E$6</c:f>
              <c:numCache>
                <c:formatCode>0%</c:formatCode>
                <c:ptCount val="4"/>
                <c:pt idx="0">
                  <c:v>0.75</c:v>
                </c:pt>
                <c:pt idx="1">
                  <c:v>0.83544303797468356</c:v>
                </c:pt>
                <c:pt idx="2">
                  <c:v>0.86274509803921573</c:v>
                </c:pt>
                <c:pt idx="3">
                  <c:v>0.90909090909090906</c:v>
                </c:pt>
              </c:numCache>
            </c:numRef>
          </c:val>
          <c:extLst>
            <c:ext xmlns:c16="http://schemas.microsoft.com/office/drawing/2014/chart" uri="{C3380CC4-5D6E-409C-BE32-E72D297353CC}">
              <c16:uniqueId val="{00000001-D0FC-4344-AC54-BA2558D60B88}"/>
            </c:ext>
          </c:extLst>
        </c:ser>
        <c:ser>
          <c:idx val="3"/>
          <c:order val="2"/>
          <c:tx>
            <c:strRef>
              <c:f>'Summary View'!$F$2</c:f>
              <c:strCache>
                <c:ptCount val="1"/>
                <c:pt idx="0">
                  <c:v>ATT ECO </c:v>
                </c:pt>
              </c:strCache>
            </c:strRef>
          </c:tx>
          <c:invertIfNegative val="0"/>
          <c:cat>
            <c:strRef>
              <c:f>'Summary View'!$A$3:$C$6</c:f>
              <c:strCache>
                <c:ptCount val="4"/>
                <c:pt idx="0">
                  <c:v>Functional Capabilities</c:v>
                </c:pt>
                <c:pt idx="1">
                  <c:v>Architectural Fit</c:v>
                </c:pt>
                <c:pt idx="2">
                  <c:v>Operational Fit</c:v>
                </c:pt>
                <c:pt idx="3">
                  <c:v>Company &amp; License Model</c:v>
                </c:pt>
              </c:strCache>
            </c:strRef>
          </c:cat>
          <c:val>
            <c:numRef>
              <c:f>'Summary View'!$F$3:$F$6</c:f>
              <c:numCache>
                <c:formatCode>0%</c:formatCode>
                <c:ptCount val="4"/>
                <c:pt idx="0">
                  <c:v>0.625</c:v>
                </c:pt>
                <c:pt idx="1">
                  <c:v>0.73417721518987344</c:v>
                </c:pt>
                <c:pt idx="2">
                  <c:v>0.43137254901960786</c:v>
                </c:pt>
                <c:pt idx="3" formatCode="#0%">
                  <c:v>0.90909090909090906</c:v>
                </c:pt>
              </c:numCache>
            </c:numRef>
          </c:val>
          <c:extLst>
            <c:ext xmlns:c16="http://schemas.microsoft.com/office/drawing/2014/chart" uri="{C3380CC4-5D6E-409C-BE32-E72D297353CC}">
              <c16:uniqueId val="{00000003-D0FC-4344-AC54-BA2558D60B88}"/>
            </c:ext>
          </c:extLst>
        </c:ser>
        <c:ser>
          <c:idx val="4"/>
          <c:order val="3"/>
          <c:tx>
            <c:strRef>
              <c:f>'Summary View'!$G$2</c:f>
              <c:strCache>
                <c:ptCount val="1"/>
                <c:pt idx="0">
                  <c:v>Xl Deploy</c:v>
                </c:pt>
              </c:strCache>
            </c:strRef>
          </c:tx>
          <c:invertIfNegative val="0"/>
          <c:cat>
            <c:strRef>
              <c:f>'Summary View'!$A$3:$C$6</c:f>
              <c:strCache>
                <c:ptCount val="4"/>
                <c:pt idx="0">
                  <c:v>Functional Capabilities</c:v>
                </c:pt>
                <c:pt idx="1">
                  <c:v>Architectural Fit</c:v>
                </c:pt>
                <c:pt idx="2">
                  <c:v>Operational Fit</c:v>
                </c:pt>
                <c:pt idx="3">
                  <c:v>Company &amp; License Model</c:v>
                </c:pt>
              </c:strCache>
            </c:strRef>
          </c:cat>
          <c:val>
            <c:numRef>
              <c:f>'Summary View'!$G$3:$G$6</c:f>
              <c:numCache>
                <c:formatCode>0%</c:formatCode>
                <c:ptCount val="4"/>
                <c:pt idx="0">
                  <c:v>0.75</c:v>
                </c:pt>
                <c:pt idx="1">
                  <c:v>0.79746835443037978</c:v>
                </c:pt>
                <c:pt idx="2">
                  <c:v>0.78431372549019607</c:v>
                </c:pt>
                <c:pt idx="3">
                  <c:v>0.81818181818181823</c:v>
                </c:pt>
              </c:numCache>
            </c:numRef>
          </c:val>
          <c:extLst>
            <c:ext xmlns:c16="http://schemas.microsoft.com/office/drawing/2014/chart" uri="{C3380CC4-5D6E-409C-BE32-E72D297353CC}">
              <c16:uniqueId val="{00000000-97E7-4366-B383-CF8DEA6CE2D4}"/>
            </c:ext>
          </c:extLst>
        </c:ser>
        <c:dLbls>
          <c:showLegendKey val="0"/>
          <c:showVal val="0"/>
          <c:showCatName val="0"/>
          <c:showSerName val="0"/>
          <c:showPercent val="0"/>
          <c:showBubbleSize val="0"/>
        </c:dLbls>
        <c:gapWidth val="150"/>
        <c:axId val="139614440"/>
        <c:axId val="139614832"/>
        <c:extLst/>
      </c:barChart>
      <c:catAx>
        <c:axId val="139614440"/>
        <c:scaling>
          <c:orientation val="minMax"/>
        </c:scaling>
        <c:delete val="0"/>
        <c:axPos val="b"/>
        <c:numFmt formatCode="General" sourceLinked="0"/>
        <c:majorTickMark val="out"/>
        <c:minorTickMark val="none"/>
        <c:tickLblPos val="nextTo"/>
        <c:crossAx val="139614832"/>
        <c:crosses val="autoZero"/>
        <c:auto val="1"/>
        <c:lblAlgn val="ctr"/>
        <c:lblOffset val="100"/>
        <c:noMultiLvlLbl val="0"/>
      </c:catAx>
      <c:valAx>
        <c:axId val="139614832"/>
        <c:scaling>
          <c:orientation val="minMax"/>
        </c:scaling>
        <c:delete val="0"/>
        <c:axPos val="l"/>
        <c:majorGridlines/>
        <c:numFmt formatCode="0%" sourceLinked="1"/>
        <c:majorTickMark val="out"/>
        <c:minorTickMark val="none"/>
        <c:tickLblPos val="nextTo"/>
        <c:crossAx val="13961444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763353905086188E-2"/>
          <c:y val="2.8252395650191147E-2"/>
          <c:w val="0.80778632439731157"/>
          <c:h val="0.66461990936865367"/>
        </c:manualLayout>
      </c:layout>
      <c:barChart>
        <c:barDir val="col"/>
        <c:grouping val="clustered"/>
        <c:varyColors val="0"/>
        <c:ser>
          <c:idx val="2"/>
          <c:order val="0"/>
          <c:tx>
            <c:strRef>
              <c:f>'Summary View'!$D$9</c:f>
              <c:strCache>
                <c:ptCount val="1"/>
                <c:pt idx="0">
                  <c:v>CA CDD</c:v>
                </c:pt>
              </c:strCache>
            </c:strRef>
          </c:tx>
          <c:invertIfNegative val="0"/>
          <c:cat>
            <c:strRef>
              <c:f>'Summary View'!$A$10:$A$13</c:f>
              <c:strCache>
                <c:ptCount val="4"/>
                <c:pt idx="0">
                  <c:v>Functional Capabilities</c:v>
                </c:pt>
                <c:pt idx="1">
                  <c:v>Architectural Fit</c:v>
                </c:pt>
                <c:pt idx="2">
                  <c:v>Operational Fit</c:v>
                </c:pt>
                <c:pt idx="3">
                  <c:v>Company &amp; License Model</c:v>
                </c:pt>
              </c:strCache>
            </c:strRef>
          </c:cat>
          <c:val>
            <c:numRef>
              <c:f>'Summary View'!$D$10:$D$13</c:f>
              <c:numCache>
                <c:formatCode>0%</c:formatCode>
                <c:ptCount val="4"/>
                <c:pt idx="0">
                  <c:v>0.88888888888888884</c:v>
                </c:pt>
                <c:pt idx="1">
                  <c:v>0.16666666666666666</c:v>
                </c:pt>
                <c:pt idx="2">
                  <c:v>0.34782608695652173</c:v>
                </c:pt>
                <c:pt idx="3">
                  <c:v>0.72727272727272729</c:v>
                </c:pt>
              </c:numCache>
            </c:numRef>
          </c:val>
          <c:extLst>
            <c:ext xmlns:c16="http://schemas.microsoft.com/office/drawing/2014/chart" uri="{C3380CC4-5D6E-409C-BE32-E72D297353CC}">
              <c16:uniqueId val="{00000000-D774-4A7F-A016-289BB8E5A481}"/>
            </c:ext>
          </c:extLst>
        </c:ser>
        <c:ser>
          <c:idx val="3"/>
          <c:order val="1"/>
          <c:tx>
            <c:strRef>
              <c:f>'Summary View'!$E$9</c:f>
              <c:strCache>
                <c:ptCount val="1"/>
                <c:pt idx="0">
                  <c:v>Electric Cloud</c:v>
                </c:pt>
              </c:strCache>
            </c:strRef>
          </c:tx>
          <c:invertIfNegative val="0"/>
          <c:cat>
            <c:strRef>
              <c:f>'Summary View'!$A$10:$A$13</c:f>
              <c:strCache>
                <c:ptCount val="4"/>
                <c:pt idx="0">
                  <c:v>Functional Capabilities</c:v>
                </c:pt>
                <c:pt idx="1">
                  <c:v>Architectural Fit</c:v>
                </c:pt>
                <c:pt idx="2">
                  <c:v>Operational Fit</c:v>
                </c:pt>
                <c:pt idx="3">
                  <c:v>Company &amp; License Model</c:v>
                </c:pt>
              </c:strCache>
            </c:strRef>
          </c:cat>
          <c:val>
            <c:numRef>
              <c:f>'Summary View'!$E$10:$E$13</c:f>
              <c:numCache>
                <c:formatCode>0%</c:formatCode>
                <c:ptCount val="4"/>
                <c:pt idx="0">
                  <c:v>0.9555555555555556</c:v>
                </c:pt>
                <c:pt idx="1">
                  <c:v>0.90769230769230769</c:v>
                </c:pt>
                <c:pt idx="2">
                  <c:v>0.47826086956521741</c:v>
                </c:pt>
                <c:pt idx="3">
                  <c:v>0.90909090909090906</c:v>
                </c:pt>
              </c:numCache>
            </c:numRef>
          </c:val>
          <c:extLst>
            <c:ext xmlns:c16="http://schemas.microsoft.com/office/drawing/2014/chart" uri="{C3380CC4-5D6E-409C-BE32-E72D297353CC}">
              <c16:uniqueId val="{00000001-D774-4A7F-A016-289BB8E5A481}"/>
            </c:ext>
          </c:extLst>
        </c:ser>
        <c:ser>
          <c:idx val="5"/>
          <c:order val="2"/>
          <c:tx>
            <c:strRef>
              <c:f>'Summary View'!$F$9</c:f>
              <c:strCache>
                <c:ptCount val="1"/>
                <c:pt idx="0">
                  <c:v>ATT ECO</c:v>
                </c:pt>
              </c:strCache>
            </c:strRef>
          </c:tx>
          <c:invertIfNegative val="0"/>
          <c:cat>
            <c:strRef>
              <c:f>'Summary View'!$A$10:$A$13</c:f>
              <c:strCache>
                <c:ptCount val="4"/>
                <c:pt idx="0">
                  <c:v>Functional Capabilities</c:v>
                </c:pt>
                <c:pt idx="1">
                  <c:v>Architectural Fit</c:v>
                </c:pt>
                <c:pt idx="2">
                  <c:v>Operational Fit</c:v>
                </c:pt>
                <c:pt idx="3">
                  <c:v>Company &amp; License Model</c:v>
                </c:pt>
              </c:strCache>
            </c:strRef>
          </c:cat>
          <c:val>
            <c:numRef>
              <c:f>'Summary View'!$F$10:$F$13</c:f>
              <c:numCache>
                <c:formatCode>0%</c:formatCode>
                <c:ptCount val="4"/>
                <c:pt idx="0">
                  <c:v>0.31111111111111112</c:v>
                </c:pt>
                <c:pt idx="1">
                  <c:v>0.7846153846153846</c:v>
                </c:pt>
                <c:pt idx="2">
                  <c:v>0.17391304347826086</c:v>
                </c:pt>
                <c:pt idx="3" formatCode="#0%">
                  <c:v>0.90909090909090906</c:v>
                </c:pt>
              </c:numCache>
            </c:numRef>
          </c:val>
          <c:extLst>
            <c:ext xmlns:c16="http://schemas.microsoft.com/office/drawing/2014/chart" uri="{C3380CC4-5D6E-409C-BE32-E72D297353CC}">
              <c16:uniqueId val="{00000002-D774-4A7F-A016-289BB8E5A481}"/>
            </c:ext>
          </c:extLst>
        </c:ser>
        <c:ser>
          <c:idx val="6"/>
          <c:order val="3"/>
          <c:tx>
            <c:strRef>
              <c:f>'Summary View'!$G$9</c:f>
              <c:strCache>
                <c:ptCount val="1"/>
                <c:pt idx="0">
                  <c:v>XL Release</c:v>
                </c:pt>
              </c:strCache>
            </c:strRef>
          </c:tx>
          <c:invertIfNegative val="0"/>
          <c:cat>
            <c:strRef>
              <c:f>'Summary View'!$A$10:$A$13</c:f>
              <c:strCache>
                <c:ptCount val="4"/>
                <c:pt idx="0">
                  <c:v>Functional Capabilities</c:v>
                </c:pt>
                <c:pt idx="1">
                  <c:v>Architectural Fit</c:v>
                </c:pt>
                <c:pt idx="2">
                  <c:v>Operational Fit</c:v>
                </c:pt>
                <c:pt idx="3">
                  <c:v>Company &amp; License Model</c:v>
                </c:pt>
              </c:strCache>
            </c:strRef>
          </c:cat>
          <c:val>
            <c:numRef>
              <c:f>'Summary View'!$G$10:$G$13</c:f>
              <c:numCache>
                <c:formatCode>0%</c:formatCode>
                <c:ptCount val="4"/>
                <c:pt idx="0">
                  <c:v>0.75555555555555554</c:v>
                </c:pt>
                <c:pt idx="1">
                  <c:v>0.81538461538461537</c:v>
                </c:pt>
                <c:pt idx="2">
                  <c:v>0.39130434782608697</c:v>
                </c:pt>
                <c:pt idx="3">
                  <c:v>0.81818181818181823</c:v>
                </c:pt>
              </c:numCache>
            </c:numRef>
          </c:val>
          <c:extLst>
            <c:ext xmlns:c16="http://schemas.microsoft.com/office/drawing/2014/chart" uri="{C3380CC4-5D6E-409C-BE32-E72D297353CC}">
              <c16:uniqueId val="{00000003-D774-4A7F-A016-289BB8E5A481}"/>
            </c:ext>
          </c:extLst>
        </c:ser>
        <c:dLbls>
          <c:showLegendKey val="0"/>
          <c:showVal val="0"/>
          <c:showCatName val="0"/>
          <c:showSerName val="0"/>
          <c:showPercent val="0"/>
          <c:showBubbleSize val="0"/>
        </c:dLbls>
        <c:gapWidth val="150"/>
        <c:axId val="139615616"/>
        <c:axId val="139616008"/>
        <c:extLst/>
      </c:barChart>
      <c:catAx>
        <c:axId val="139615616"/>
        <c:scaling>
          <c:orientation val="minMax"/>
        </c:scaling>
        <c:delete val="0"/>
        <c:axPos val="b"/>
        <c:numFmt formatCode="General" sourceLinked="0"/>
        <c:majorTickMark val="out"/>
        <c:minorTickMark val="none"/>
        <c:tickLblPos val="nextTo"/>
        <c:txPr>
          <a:bodyPr/>
          <a:lstStyle/>
          <a:p>
            <a:pPr>
              <a:defRPr/>
            </a:pPr>
            <a:endParaRPr lang="en-US"/>
          </a:p>
        </c:txPr>
        <c:crossAx val="139616008"/>
        <c:crosses val="autoZero"/>
        <c:auto val="1"/>
        <c:lblAlgn val="ctr"/>
        <c:lblOffset val="100"/>
        <c:noMultiLvlLbl val="0"/>
      </c:catAx>
      <c:valAx>
        <c:axId val="139616008"/>
        <c:scaling>
          <c:orientation val="minMax"/>
        </c:scaling>
        <c:delete val="0"/>
        <c:axPos val="l"/>
        <c:majorGridlines/>
        <c:numFmt formatCode="0%" sourceLinked="1"/>
        <c:majorTickMark val="out"/>
        <c:minorTickMark val="none"/>
        <c:tickLblPos val="nextTo"/>
        <c:txPr>
          <a:bodyPr/>
          <a:lstStyle/>
          <a:p>
            <a:pPr>
              <a:defRPr/>
            </a:pPr>
            <a:endParaRPr lang="en-US"/>
          </a:p>
        </c:txPr>
        <c:crossAx val="139615616"/>
        <c:crosses val="autoZero"/>
        <c:crossBetween val="between"/>
      </c:valAx>
    </c:plotArea>
    <c:legend>
      <c:legendPos val="b"/>
      <c:layout/>
      <c:overlay val="0"/>
      <c:txPr>
        <a:bodyPr/>
        <a:lstStyle/>
        <a:p>
          <a:pPr>
            <a:defRPr/>
          </a:pPr>
          <a:endParaRPr lang="en-US"/>
        </a:p>
      </c:txPr>
    </c:legend>
    <c:plotVisOnly val="1"/>
    <c:dispBlanksAs val="gap"/>
    <c:showDLblsOverMax val="0"/>
  </c:chart>
  <c:spPr>
    <a:solidFill>
      <a:srgbClr val="FAEBD7"/>
    </a:solidFill>
    <a:ln>
      <a:solidFill>
        <a:srgbClr val="000000"/>
      </a:solidFill>
    </a:ln>
  </c:spPr>
  <c:txPr>
    <a:bodyPr/>
    <a:lstStyle/>
    <a:p>
      <a:pPr>
        <a:defRPr>
          <a:latin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9525</xdr:rowOff>
    </xdr:from>
    <xdr:to>
      <xdr:col>4</xdr:col>
      <xdr:colOff>1323975</xdr:colOff>
      <xdr:row>32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15</xdr:row>
      <xdr:rowOff>19050</xdr:rowOff>
    </xdr:from>
    <xdr:to>
      <xdr:col>10</xdr:col>
      <xdr:colOff>9525</xdr:colOff>
      <xdr:row>32</xdr:row>
      <xdr:rowOff>9526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thony.kilmartin/AppData/Local/Microsoft/Windows/Temporary%20Internet%20Files/Content.IE5/ET3WXXNK/Enabler%20Capability%20Matrix%20-%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Version Tracking"/>
      <sheetName val="Summary Count"/>
      <sheetName val="Capabilities"/>
      <sheetName val="Reference"/>
    </sheetNames>
    <sheetDataSet>
      <sheetData sheetId="0" refreshError="1"/>
      <sheetData sheetId="1" refreshError="1"/>
      <sheetData sheetId="2" refreshError="1"/>
      <sheetData sheetId="3" refreshError="1"/>
      <sheetData sheetId="4">
        <row r="16">
          <cell r="B16" t="str">
            <v>OOB: Out Of the Box</v>
          </cell>
        </row>
        <row r="17">
          <cell r="B17" t="str">
            <v>OOB: Out Of the Box (Conditional)</v>
          </cell>
        </row>
        <row r="18">
          <cell r="B18" t="str">
            <v>OOB:  Configuration</v>
          </cell>
        </row>
        <row r="19">
          <cell r="B19" t="str">
            <v>OOB:  Development needed</v>
          </cell>
        </row>
        <row r="20">
          <cell r="B20" t="str">
            <v>Supported in future release</v>
          </cell>
        </row>
        <row r="21">
          <cell r="B21" t="str">
            <v>Development Needed</v>
          </cell>
        </row>
        <row r="22">
          <cell r="B22" t="str">
            <v>Not Supported</v>
          </cell>
        </row>
        <row r="23">
          <cell r="B23" t="str">
            <v>No Answer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github.com/xebialabs-community"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xebialabs.com/xl-release/4.8.x/rest-api/" TargetMode="External"/><Relationship Id="rId1" Type="http://schemas.openxmlformats.org/officeDocument/2006/relationships/hyperlink" Target="https://github.com/xebialabs-community"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codecloud.web.att.com/projects/ST_IDPDTO" TargetMode="External"/><Relationship Id="rId3" Type="http://schemas.openxmlformats.org/officeDocument/2006/relationships/hyperlink" Target="https://codecloud.web.att.com/projects/ST_IDPDTO/repos/electricflow-ms-impl/browse/cdd-dsl" TargetMode="External"/><Relationship Id="rId7" Type="http://schemas.openxmlformats.org/officeDocument/2006/relationships/hyperlink" Target="http://hlxtil0536.vtil.att.com:18080/jenkins/view/IDP%20with%20CDP/" TargetMode="External"/><Relationship Id="rId2" Type="http://schemas.openxmlformats.org/officeDocument/2006/relationships/hyperlink" Target="https://codecloud.web.att.com/projects/ST_IDPDTO/repos/electricflow-ms-impl/browse/ef-dsl" TargetMode="External"/><Relationship Id="rId1" Type="http://schemas.openxmlformats.org/officeDocument/2006/relationships/hyperlink" Target="https://codecloud.web.att.com/projects/ST_DETPEDEVOP/repos/prototypes/browse/dep_workspace" TargetMode="External"/><Relationship Id="rId6" Type="http://schemas.openxmlformats.org/officeDocument/2006/relationships/hyperlink" Target="http://hlxtil0536.vtil.att.com:18080/jenkins/view/CA%20CDD/" TargetMode="External"/><Relationship Id="rId5" Type="http://schemas.openxmlformats.org/officeDocument/2006/relationships/hyperlink" Target="http://hlxtil0536.vtil.att.com:18080/jenkins/view/EF/" TargetMode="External"/><Relationship Id="rId4" Type="http://schemas.openxmlformats.org/officeDocument/2006/relationships/hyperlink" Target="http://hlxtil0536.vtil.att.com:18080/jenkins/view/XL/"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T204"/>
  <sheetViews>
    <sheetView workbookViewId="0">
      <selection activeCell="K7" sqref="K7"/>
    </sheetView>
  </sheetViews>
  <sheetFormatPr defaultColWidth="8.85546875" defaultRowHeight="12.75" x14ac:dyDescent="0.2"/>
  <cols>
    <col min="1" max="1" width="72" style="1" customWidth="1"/>
    <col min="2" max="2048" width="8.85546875" style="1"/>
  </cols>
  <sheetData>
    <row r="1" spans="1:55" ht="15.75" x14ac:dyDescent="0.25">
      <c r="A1" s="2" t="s">
        <v>0</v>
      </c>
      <c r="B1" s="3"/>
      <c r="C1" s="3"/>
      <c r="D1" s="3"/>
      <c r="E1" s="3"/>
      <c r="F1" s="4"/>
      <c r="G1" s="5"/>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5" ht="15.75" x14ac:dyDescent="0.25">
      <c r="A2" s="7"/>
      <c r="B2" s="8"/>
      <c r="C2" s="8"/>
      <c r="D2" s="8"/>
      <c r="E2" s="8"/>
      <c r="F2" s="9"/>
      <c r="G2" s="10"/>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x14ac:dyDescent="0.2">
      <c r="A3" s="11" t="s">
        <v>1</v>
      </c>
      <c r="B3" s="8"/>
      <c r="C3" s="8"/>
      <c r="D3" s="8"/>
      <c r="E3" s="8"/>
      <c r="F3" s="9"/>
      <c r="G3" s="10"/>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row>
    <row r="4" spans="1:55" ht="89.25" x14ac:dyDescent="0.2">
      <c r="A4" s="12" t="s">
        <v>2</v>
      </c>
      <c r="B4" s="8"/>
      <c r="C4" s="8"/>
      <c r="D4" s="8"/>
      <c r="E4" s="8"/>
      <c r="F4" s="9"/>
      <c r="G4" s="10"/>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row>
    <row r="5" spans="1:55" ht="12.75" customHeight="1" x14ac:dyDescent="0.2">
      <c r="A5" s="13"/>
      <c r="B5" s="8"/>
      <c r="C5" s="8"/>
      <c r="D5" s="8"/>
      <c r="E5" s="8"/>
      <c r="F5" s="9"/>
      <c r="G5" s="10"/>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row>
    <row r="6" spans="1:55" x14ac:dyDescent="0.2">
      <c r="A6" s="11" t="s">
        <v>3</v>
      </c>
      <c r="B6" s="8"/>
      <c r="C6" s="8"/>
      <c r="D6" s="8"/>
      <c r="E6" s="8"/>
      <c r="F6" s="9"/>
      <c r="G6" s="10"/>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row>
    <row r="7" spans="1:55" ht="51" x14ac:dyDescent="0.2">
      <c r="A7" s="12" t="s">
        <v>4</v>
      </c>
      <c r="B7" s="8"/>
      <c r="C7" s="8"/>
      <c r="D7" s="8"/>
      <c r="E7" s="8"/>
      <c r="F7" s="9"/>
      <c r="G7" s="10"/>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row>
    <row r="8" spans="1:55" x14ac:dyDescent="0.2">
      <c r="A8" s="12" t="s">
        <v>5</v>
      </c>
      <c r="B8" s="8"/>
      <c r="C8" s="8"/>
      <c r="D8" s="8"/>
      <c r="E8" s="8"/>
      <c r="F8" s="9"/>
      <c r="G8" s="10"/>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row>
    <row r="9" spans="1:55" ht="12.75" customHeight="1" x14ac:dyDescent="0.2">
      <c r="A9" s="13"/>
      <c r="B9" s="8"/>
      <c r="C9" s="8"/>
      <c r="D9" s="8"/>
      <c r="E9" s="8"/>
      <c r="F9" s="9"/>
      <c r="G9" s="10"/>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row>
    <row r="10" spans="1:55" ht="12.75" customHeight="1" x14ac:dyDescent="0.2">
      <c r="A10" s="13"/>
      <c r="B10" s="8"/>
      <c r="C10" s="8"/>
      <c r="D10" s="8"/>
      <c r="E10" s="8"/>
      <c r="F10" s="9"/>
      <c r="G10" s="10"/>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row>
    <row r="11" spans="1:55" x14ac:dyDescent="0.2">
      <c r="A11" s="14"/>
      <c r="B11" s="15"/>
      <c r="C11" s="15"/>
      <c r="D11" s="15"/>
      <c r="E11" s="15"/>
      <c r="F11" s="9"/>
      <c r="G11" s="10"/>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row>
    <row r="12" spans="1:55" ht="13.5" thickBot="1" x14ac:dyDescent="0.25">
      <c r="A12" s="16"/>
      <c r="B12" s="17"/>
      <c r="C12" s="17"/>
      <c r="D12" s="17"/>
      <c r="E12" s="17"/>
      <c r="F12" s="18"/>
      <c r="G12" s="19"/>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row>
    <row r="13" spans="1:55" x14ac:dyDescent="0.2">
      <c r="A13" s="20"/>
      <c r="B13" s="20"/>
      <c r="C13" s="20"/>
      <c r="D13" s="20"/>
      <c r="E13" s="20"/>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row>
    <row r="14" spans="1:55" x14ac:dyDescent="0.2">
      <c r="A14" s="20"/>
      <c r="B14" s="20"/>
      <c r="C14" s="20"/>
      <c r="D14" s="20"/>
      <c r="E14" s="20"/>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row>
    <row r="15" spans="1:55" x14ac:dyDescent="0.2">
      <c r="A15" s="20"/>
      <c r="B15" s="20"/>
      <c r="C15" s="20"/>
      <c r="D15" s="20"/>
      <c r="E15" s="20"/>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row>
    <row r="16" spans="1:55" x14ac:dyDescent="0.2">
      <c r="A16" s="20"/>
      <c r="B16" s="20"/>
      <c r="C16" s="20"/>
      <c r="D16" s="20"/>
      <c r="E16" s="20"/>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row>
    <row r="17" spans="1:55" x14ac:dyDescent="0.2">
      <c r="A17" s="20"/>
      <c r="B17" s="20"/>
      <c r="C17" s="20"/>
      <c r="D17" s="20"/>
      <c r="E17" s="20"/>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row>
    <row r="18" spans="1:55" x14ac:dyDescent="0.2">
      <c r="A18" s="20"/>
      <c r="B18" s="20"/>
      <c r="C18" s="20"/>
      <c r="D18" s="20"/>
      <c r="E18" s="20"/>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row>
    <row r="19" spans="1:55" x14ac:dyDescent="0.2">
      <c r="A19" s="20"/>
      <c r="B19" s="20"/>
      <c r="C19" s="20"/>
      <c r="D19" s="20"/>
      <c r="E19" s="20"/>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row>
    <row r="20" spans="1:55" x14ac:dyDescent="0.2">
      <c r="A20" s="20"/>
      <c r="B20" s="20"/>
      <c r="C20" s="20"/>
      <c r="D20" s="20"/>
      <c r="E20" s="20"/>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row>
    <row r="21" spans="1:55" x14ac:dyDescent="0.2">
      <c r="A21" s="20"/>
      <c r="B21" s="20"/>
      <c r="C21" s="20"/>
      <c r="D21" s="20"/>
      <c r="E21" s="20"/>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row>
    <row r="22" spans="1:55" x14ac:dyDescent="0.2">
      <c r="A22" s="20"/>
      <c r="B22" s="20"/>
      <c r="C22" s="20"/>
      <c r="D22" s="20"/>
      <c r="E22" s="20"/>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row>
    <row r="23" spans="1:55" x14ac:dyDescent="0.2">
      <c r="A23" s="20"/>
      <c r="B23" s="20"/>
      <c r="C23" s="20"/>
      <c r="D23" s="20"/>
      <c r="E23" s="20"/>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row>
    <row r="24" spans="1:55" x14ac:dyDescent="0.2">
      <c r="A24" s="20"/>
      <c r="B24" s="20"/>
      <c r="C24" s="20"/>
      <c r="D24" s="20"/>
      <c r="E24" s="20"/>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row>
    <row r="25" spans="1:55" x14ac:dyDescent="0.2">
      <c r="A25" s="20"/>
      <c r="B25" s="20"/>
      <c r="C25" s="20"/>
      <c r="D25" s="20"/>
      <c r="E25" s="20"/>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row>
    <row r="26" spans="1:55" x14ac:dyDescent="0.2">
      <c r="A26" s="20"/>
      <c r="B26" s="20"/>
      <c r="C26" s="20"/>
      <c r="D26" s="20"/>
      <c r="E26" s="20"/>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row>
    <row r="27" spans="1:55" x14ac:dyDescent="0.2">
      <c r="A27" s="20"/>
      <c r="B27" s="20"/>
      <c r="C27" s="20"/>
      <c r="D27" s="20"/>
      <c r="E27" s="20"/>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row>
    <row r="28" spans="1:55" x14ac:dyDescent="0.2">
      <c r="A28" s="20"/>
      <c r="B28" s="20"/>
      <c r="C28" s="20"/>
      <c r="D28" s="20"/>
      <c r="E28" s="20"/>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row>
    <row r="29" spans="1:55" x14ac:dyDescent="0.2">
      <c r="A29" s="20"/>
      <c r="B29" s="20"/>
      <c r="C29" s="20"/>
      <c r="D29" s="20"/>
      <c r="E29" s="20"/>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row>
    <row r="30" spans="1:55" x14ac:dyDescent="0.2">
      <c r="A30" s="20"/>
      <c r="B30" s="20"/>
      <c r="C30" s="20"/>
      <c r="D30" s="20"/>
      <c r="E30" s="20"/>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row>
    <row r="31" spans="1:55" x14ac:dyDescent="0.2">
      <c r="A31" s="20"/>
      <c r="B31" s="20"/>
      <c r="C31" s="20"/>
      <c r="D31" s="20"/>
      <c r="E31" s="20"/>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row>
    <row r="32" spans="1:55" x14ac:dyDescent="0.2">
      <c r="A32" s="20"/>
      <c r="B32" s="20"/>
      <c r="C32" s="20"/>
      <c r="D32" s="20"/>
      <c r="E32" s="20"/>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row>
    <row r="33" spans="1:55" x14ac:dyDescent="0.2">
      <c r="A33" s="20"/>
      <c r="B33" s="20"/>
      <c r="C33" s="20"/>
      <c r="D33" s="20"/>
      <c r="E33" s="20"/>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row>
    <row r="34" spans="1:55" x14ac:dyDescent="0.2">
      <c r="A34" s="20"/>
      <c r="B34" s="20"/>
      <c r="C34" s="20"/>
      <c r="D34" s="20"/>
      <c r="E34" s="20"/>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row>
    <row r="35" spans="1:55" x14ac:dyDescent="0.2">
      <c r="A35" s="20"/>
      <c r="B35" s="20"/>
      <c r="C35" s="20"/>
      <c r="D35" s="20"/>
      <c r="E35" s="20"/>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row>
    <row r="36" spans="1:55" x14ac:dyDescent="0.2">
      <c r="A36" s="20"/>
      <c r="B36" s="20"/>
      <c r="C36" s="20"/>
      <c r="D36" s="20"/>
      <c r="E36" s="20"/>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row>
    <row r="37" spans="1:55" x14ac:dyDescent="0.2">
      <c r="A37" s="20"/>
      <c r="B37" s="20"/>
      <c r="C37" s="20"/>
      <c r="D37" s="20"/>
      <c r="E37" s="20"/>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row>
    <row r="38" spans="1:55" x14ac:dyDescent="0.2">
      <c r="A38" s="20"/>
      <c r="B38" s="20"/>
      <c r="C38" s="20"/>
      <c r="D38" s="20"/>
      <c r="E38" s="20"/>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row>
    <row r="39" spans="1:55" x14ac:dyDescent="0.2">
      <c r="A39" s="20"/>
      <c r="B39" s="20"/>
      <c r="C39" s="20"/>
      <c r="D39" s="20"/>
      <c r="E39" s="20"/>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row>
    <row r="40" spans="1:55" x14ac:dyDescent="0.2">
      <c r="A40" s="20"/>
      <c r="B40" s="20"/>
      <c r="C40" s="20"/>
      <c r="D40" s="20"/>
      <c r="E40" s="20"/>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row>
    <row r="41" spans="1:55" x14ac:dyDescent="0.2">
      <c r="A41" s="20"/>
      <c r="B41" s="20"/>
      <c r="C41" s="20"/>
      <c r="D41" s="20"/>
      <c r="E41" s="20"/>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row>
    <row r="42" spans="1:55" x14ac:dyDescent="0.2">
      <c r="A42" s="20"/>
      <c r="B42" s="20"/>
      <c r="C42" s="20"/>
      <c r="D42" s="20"/>
      <c r="E42" s="20"/>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row>
    <row r="43" spans="1:55" x14ac:dyDescent="0.2">
      <c r="A43" s="20"/>
      <c r="B43" s="20"/>
      <c r="C43" s="20"/>
      <c r="D43" s="20"/>
      <c r="E43" s="20"/>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row>
    <row r="44" spans="1:55" x14ac:dyDescent="0.2">
      <c r="A44" s="20"/>
      <c r="B44" s="20"/>
      <c r="C44" s="20"/>
      <c r="D44" s="20"/>
      <c r="E44" s="20"/>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row>
    <row r="45" spans="1:55" x14ac:dyDescent="0.2">
      <c r="A45" s="20"/>
      <c r="B45" s="20"/>
      <c r="C45" s="20"/>
      <c r="D45" s="20"/>
      <c r="E45" s="20"/>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row>
    <row r="46" spans="1:55" x14ac:dyDescent="0.2">
      <c r="A46" s="20"/>
      <c r="B46" s="20"/>
      <c r="C46" s="20"/>
      <c r="D46" s="20"/>
      <c r="E46" s="20"/>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row>
    <row r="47" spans="1:55" x14ac:dyDescent="0.2">
      <c r="A47" s="20"/>
      <c r="B47" s="20"/>
      <c r="C47" s="20"/>
      <c r="D47" s="20"/>
      <c r="E47" s="20"/>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row>
    <row r="48" spans="1:55" x14ac:dyDescent="0.2">
      <c r="A48" s="20"/>
      <c r="B48" s="20"/>
      <c r="C48" s="20"/>
      <c r="D48" s="20"/>
      <c r="E48" s="20"/>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row>
    <row r="49" spans="1:55" x14ac:dyDescent="0.2">
      <c r="A49" s="20"/>
      <c r="B49" s="20"/>
      <c r="C49" s="20"/>
      <c r="D49" s="20"/>
      <c r="E49" s="20"/>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row>
    <row r="50" spans="1:55" x14ac:dyDescent="0.2">
      <c r="A50" s="20"/>
      <c r="B50" s="20"/>
      <c r="C50" s="20"/>
      <c r="D50" s="20"/>
      <c r="E50" s="20"/>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row>
    <row r="51" spans="1:55" x14ac:dyDescent="0.2">
      <c r="A51" s="20"/>
      <c r="B51" s="20"/>
      <c r="C51" s="20"/>
      <c r="D51" s="20"/>
      <c r="E51" s="20"/>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row>
    <row r="52" spans="1:55" x14ac:dyDescent="0.2">
      <c r="A52" s="20"/>
      <c r="B52" s="20"/>
      <c r="C52" s="20"/>
      <c r="D52" s="20"/>
      <c r="E52" s="20"/>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row>
    <row r="53" spans="1:55" x14ac:dyDescent="0.2">
      <c r="A53" s="20"/>
      <c r="B53" s="20"/>
      <c r="C53" s="20"/>
      <c r="D53" s="20"/>
      <c r="E53" s="20"/>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row>
    <row r="54" spans="1:55" x14ac:dyDescent="0.2">
      <c r="A54" s="20"/>
      <c r="B54" s="20"/>
      <c r="C54" s="20"/>
      <c r="D54" s="20"/>
      <c r="E54" s="20"/>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row>
    <row r="55" spans="1:55" x14ac:dyDescent="0.2">
      <c r="A55" s="20"/>
      <c r="B55" s="20"/>
      <c r="C55" s="20"/>
      <c r="D55" s="20"/>
      <c r="E55" s="20"/>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row>
    <row r="56" spans="1:55" x14ac:dyDescent="0.2">
      <c r="A56" s="20"/>
      <c r="B56" s="20"/>
      <c r="C56" s="20"/>
      <c r="D56" s="20"/>
      <c r="E56" s="20"/>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1:55" x14ac:dyDescent="0.2">
      <c r="A57" s="20"/>
      <c r="B57" s="20"/>
      <c r="C57" s="20"/>
      <c r="D57" s="20"/>
      <c r="E57" s="20"/>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1:55" x14ac:dyDescent="0.2">
      <c r="A58" s="20"/>
      <c r="B58" s="20"/>
      <c r="C58" s="20"/>
      <c r="D58" s="20"/>
      <c r="E58" s="20"/>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1:55" x14ac:dyDescent="0.2">
      <c r="A59" s="20"/>
      <c r="B59" s="20"/>
      <c r="C59" s="20"/>
      <c r="D59" s="20"/>
      <c r="E59" s="20"/>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1:55" x14ac:dyDescent="0.2">
      <c r="A60" s="20"/>
      <c r="B60" s="20"/>
      <c r="C60" s="20"/>
      <c r="D60" s="20"/>
      <c r="E60" s="20"/>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1:55" x14ac:dyDescent="0.2">
      <c r="A61" s="20"/>
      <c r="B61" s="20"/>
      <c r="C61" s="20"/>
      <c r="D61" s="20"/>
      <c r="E61" s="20"/>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1:55" x14ac:dyDescent="0.2">
      <c r="A62" s="20"/>
      <c r="B62" s="20"/>
      <c r="C62" s="20"/>
      <c r="D62" s="20"/>
      <c r="E62" s="20"/>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row r="63" spans="1:55" x14ac:dyDescent="0.2">
      <c r="A63" s="20"/>
      <c r="B63" s="20"/>
      <c r="C63" s="20"/>
      <c r="D63" s="20"/>
      <c r="E63" s="20"/>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row>
    <row r="64" spans="1:55" x14ac:dyDescent="0.2">
      <c r="A64" s="20"/>
      <c r="B64" s="20"/>
      <c r="C64" s="20"/>
      <c r="D64" s="20"/>
      <c r="E64" s="20"/>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row>
    <row r="65" spans="1:55" x14ac:dyDescent="0.2">
      <c r="A65" s="20"/>
      <c r="B65" s="20"/>
      <c r="C65" s="20"/>
      <c r="D65" s="20"/>
      <c r="E65" s="20"/>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row>
    <row r="66" spans="1:55" x14ac:dyDescent="0.2">
      <c r="A66" s="20"/>
      <c r="B66" s="20"/>
      <c r="C66" s="20"/>
      <c r="D66" s="20"/>
      <c r="E66" s="20"/>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row>
    <row r="67" spans="1:55" x14ac:dyDescent="0.2">
      <c r="A67" s="20"/>
      <c r="B67" s="20"/>
      <c r="C67" s="20"/>
      <c r="D67" s="20"/>
      <c r="E67" s="20"/>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row>
    <row r="68" spans="1:55" x14ac:dyDescent="0.2">
      <c r="A68" s="20"/>
      <c r="B68" s="20"/>
      <c r="C68" s="20"/>
      <c r="D68" s="20"/>
      <c r="E68" s="20"/>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row>
    <row r="69" spans="1:55" x14ac:dyDescent="0.2">
      <c r="A69" s="20"/>
      <c r="B69" s="20"/>
      <c r="C69" s="20"/>
      <c r="D69" s="20"/>
      <c r="E69" s="20"/>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row>
    <row r="70" spans="1:55" x14ac:dyDescent="0.2">
      <c r="A70" s="20"/>
      <c r="B70" s="20"/>
      <c r="C70" s="20"/>
      <c r="D70" s="20"/>
      <c r="E70" s="20"/>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row>
    <row r="71" spans="1:55" x14ac:dyDescent="0.2">
      <c r="A71" s="20"/>
      <c r="B71" s="20"/>
      <c r="C71" s="20"/>
      <c r="D71" s="20"/>
      <c r="E71" s="20"/>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row>
    <row r="72" spans="1:55" x14ac:dyDescent="0.2">
      <c r="A72" s="20"/>
      <c r="B72" s="20"/>
      <c r="C72" s="20"/>
      <c r="D72" s="20"/>
      <c r="E72" s="20"/>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row>
    <row r="73" spans="1:55" x14ac:dyDescent="0.2">
      <c r="A73" s="20"/>
      <c r="B73" s="20"/>
      <c r="C73" s="20"/>
      <c r="D73" s="20"/>
      <c r="E73" s="20"/>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row>
    <row r="74" spans="1:55" x14ac:dyDescent="0.2">
      <c r="A74" s="20"/>
      <c r="B74" s="20"/>
      <c r="C74" s="20"/>
      <c r="D74" s="20"/>
      <c r="E74" s="20"/>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1:55" x14ac:dyDescent="0.2">
      <c r="A75" s="20"/>
      <c r="B75" s="20"/>
      <c r="C75" s="20"/>
      <c r="D75" s="20"/>
      <c r="E75" s="20"/>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1:55" x14ac:dyDescent="0.2">
      <c r="A76" s="20"/>
      <c r="B76" s="20"/>
      <c r="C76" s="20"/>
      <c r="D76" s="20"/>
      <c r="E76" s="20"/>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1:55" x14ac:dyDescent="0.2">
      <c r="A77" s="20"/>
      <c r="B77" s="20"/>
      <c r="C77" s="20"/>
      <c r="D77" s="20"/>
      <c r="E77" s="20"/>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1:55" x14ac:dyDescent="0.2">
      <c r="A78" s="20"/>
      <c r="B78" s="20"/>
      <c r="C78" s="20"/>
      <c r="D78" s="20"/>
      <c r="E78" s="20"/>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1:55" x14ac:dyDescent="0.2">
      <c r="A79" s="20"/>
      <c r="B79" s="20"/>
      <c r="C79" s="20"/>
      <c r="D79" s="20"/>
      <c r="E79" s="20"/>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1:55" x14ac:dyDescent="0.2">
      <c r="A80" s="20"/>
      <c r="B80" s="20"/>
      <c r="C80" s="20"/>
      <c r="D80" s="20"/>
      <c r="E80" s="20"/>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1:55" x14ac:dyDescent="0.2">
      <c r="A81" s="20"/>
      <c r="B81" s="20"/>
      <c r="C81" s="20"/>
      <c r="D81" s="20"/>
      <c r="E81" s="20"/>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1:55" x14ac:dyDescent="0.2">
      <c r="A82" s="20"/>
      <c r="B82" s="20"/>
      <c r="C82" s="20"/>
      <c r="D82" s="20"/>
      <c r="E82" s="20"/>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1:55" x14ac:dyDescent="0.2">
      <c r="A83" s="20"/>
      <c r="B83" s="20"/>
      <c r="C83" s="20"/>
      <c r="D83" s="20"/>
      <c r="E83" s="20"/>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1:55" x14ac:dyDescent="0.2">
      <c r="A84" s="20"/>
      <c r="B84" s="20"/>
      <c r="C84" s="20"/>
      <c r="D84" s="20"/>
      <c r="E84" s="20"/>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1:55" x14ac:dyDescent="0.2">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1:55" x14ac:dyDescent="0.2">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1:55" x14ac:dyDescent="0.2">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1:55" x14ac:dyDescent="0.2">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1:55" x14ac:dyDescent="0.2">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1:55" x14ac:dyDescent="0.2">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1:55" x14ac:dyDescent="0.2">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1:55" x14ac:dyDescent="0.2">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1:55" x14ac:dyDescent="0.2">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1:55" x14ac:dyDescent="0.2">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1:55" x14ac:dyDescent="0.2">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1:55" x14ac:dyDescent="0.2">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8:55" x14ac:dyDescent="0.2">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8:55" x14ac:dyDescent="0.2">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8:55" x14ac:dyDescent="0.2">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8:55" x14ac:dyDescent="0.2">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8:55" x14ac:dyDescent="0.2">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8:55" x14ac:dyDescent="0.2">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8:55" x14ac:dyDescent="0.2">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8:55" x14ac:dyDescent="0.2">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8:55" x14ac:dyDescent="0.2">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8:55" x14ac:dyDescent="0.2">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8:55" x14ac:dyDescent="0.2">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8:55" x14ac:dyDescent="0.2">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8:55" x14ac:dyDescent="0.2">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8:55" x14ac:dyDescent="0.2">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8:55" x14ac:dyDescent="0.2">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8:55" x14ac:dyDescent="0.2">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8:55" x14ac:dyDescent="0.2">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8:55" x14ac:dyDescent="0.2">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8:55" x14ac:dyDescent="0.2">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8:55" x14ac:dyDescent="0.2">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8:55" x14ac:dyDescent="0.2">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8:55" x14ac:dyDescent="0.2">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8:55" x14ac:dyDescent="0.2">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8:55" x14ac:dyDescent="0.2">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8:55" x14ac:dyDescent="0.2">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8:55" x14ac:dyDescent="0.2">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8:55" x14ac:dyDescent="0.2">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8:55" x14ac:dyDescent="0.2">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8:55" x14ac:dyDescent="0.2">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8:55" x14ac:dyDescent="0.2">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8:55" x14ac:dyDescent="0.2">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8:55" x14ac:dyDescent="0.2">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8:55" x14ac:dyDescent="0.2">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8:55" x14ac:dyDescent="0.2">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8:55" x14ac:dyDescent="0.2">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8:55" x14ac:dyDescent="0.2">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8:55" x14ac:dyDescent="0.2">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8:55" x14ac:dyDescent="0.2">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8:55" x14ac:dyDescent="0.2">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8:55" x14ac:dyDescent="0.2">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8:55" x14ac:dyDescent="0.2">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8:55" x14ac:dyDescent="0.2">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8:55" x14ac:dyDescent="0.2">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8:55" x14ac:dyDescent="0.2">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8:55" x14ac:dyDescent="0.2">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8:55" x14ac:dyDescent="0.2">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8:55" x14ac:dyDescent="0.2">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8:55" x14ac:dyDescent="0.2">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8:55" x14ac:dyDescent="0.2">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8:55" x14ac:dyDescent="0.2">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8:55" x14ac:dyDescent="0.2">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8:55" x14ac:dyDescent="0.2">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8:55" x14ac:dyDescent="0.2">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8:55" x14ac:dyDescent="0.2">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8:55" x14ac:dyDescent="0.2">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8:55" x14ac:dyDescent="0.2">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8:55" x14ac:dyDescent="0.2">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8:55" x14ac:dyDescent="0.2">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8:55" x14ac:dyDescent="0.2">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8:55" x14ac:dyDescent="0.2">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8:55" x14ac:dyDescent="0.2">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8:55" x14ac:dyDescent="0.2">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8:55" x14ac:dyDescent="0.2">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8:55" x14ac:dyDescent="0.2">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8:55" x14ac:dyDescent="0.2">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8:55" x14ac:dyDescent="0.2">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8:55" x14ac:dyDescent="0.2">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8:55" x14ac:dyDescent="0.2">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8:55" x14ac:dyDescent="0.2">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8:55" x14ac:dyDescent="0.2">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8:55" x14ac:dyDescent="0.2">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8:55" x14ac:dyDescent="0.2">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8:55" x14ac:dyDescent="0.2">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8:55" x14ac:dyDescent="0.2">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8:55" x14ac:dyDescent="0.2">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8:55" x14ac:dyDescent="0.2">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8:55" x14ac:dyDescent="0.2">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8:55" x14ac:dyDescent="0.2">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8:55" x14ac:dyDescent="0.2">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8:55" x14ac:dyDescent="0.2">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8:55" x14ac:dyDescent="0.2">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8:55" x14ac:dyDescent="0.2">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8:55" x14ac:dyDescent="0.2">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8:55" x14ac:dyDescent="0.2">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8:55" x14ac:dyDescent="0.2">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8:55" x14ac:dyDescent="0.2">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8:55" x14ac:dyDescent="0.2">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8:55" x14ac:dyDescent="0.2">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8:55" x14ac:dyDescent="0.2">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8:55" x14ac:dyDescent="0.2">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8:55" x14ac:dyDescent="0.2">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8:55" x14ac:dyDescent="0.2">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8:55" x14ac:dyDescent="0.2">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8:55" x14ac:dyDescent="0.2">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8:55" x14ac:dyDescent="0.2">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8:55" x14ac:dyDescent="0.2">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8:55" x14ac:dyDescent="0.2">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8:55" x14ac:dyDescent="0.2">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8:55" x14ac:dyDescent="0.2">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8:55" x14ac:dyDescent="0.2">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8:55" x14ac:dyDescent="0.2">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8:55" x14ac:dyDescent="0.2">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8:55" x14ac:dyDescent="0.2">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8:55" x14ac:dyDescent="0.2">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8:55" x14ac:dyDescent="0.2">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8:55" x14ac:dyDescent="0.2">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8:55" x14ac:dyDescent="0.2">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8:55" x14ac:dyDescent="0.2">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sheetData>
  <pageMargins left="0.7" right="0.7" top="0.75" bottom="0.75" header="0.3" footer="0.3"/>
  <pageSetup orientation="portrait" r:id="rId1"/>
  <headerFooter>
    <oddFooter>&amp;CAT&amp;&amp;T Proprietary (Internal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T5"/>
  <sheetViews>
    <sheetView workbookViewId="0">
      <selection activeCell="D16" sqref="D16"/>
    </sheetView>
  </sheetViews>
  <sheetFormatPr defaultColWidth="9.140625" defaultRowHeight="12.75" x14ac:dyDescent="0.2"/>
  <cols>
    <col min="1" max="1" width="15.7109375" style="21" customWidth="1"/>
    <col min="2" max="2" width="23.85546875" style="22" customWidth="1"/>
    <col min="3" max="3" width="13.5703125" style="23" customWidth="1"/>
    <col min="4" max="4" width="56.28515625" style="22" customWidth="1"/>
    <col min="5" max="2048" width="9.140625" style="22"/>
  </cols>
  <sheetData>
    <row r="1" spans="1:4" x14ac:dyDescent="0.2">
      <c r="A1" s="24" t="s">
        <v>6</v>
      </c>
      <c r="B1" s="25" t="s">
        <v>7</v>
      </c>
      <c r="C1" s="26" t="s">
        <v>8</v>
      </c>
      <c r="D1" s="27" t="s">
        <v>9</v>
      </c>
    </row>
    <row r="2" spans="1:4" x14ac:dyDescent="0.2">
      <c r="A2" s="28">
        <v>1</v>
      </c>
      <c r="B2" s="29" t="s">
        <v>10</v>
      </c>
      <c r="C2" s="30">
        <v>43073</v>
      </c>
      <c r="D2" s="31" t="s">
        <v>11</v>
      </c>
    </row>
    <row r="3" spans="1:4" x14ac:dyDescent="0.2">
      <c r="A3" s="28">
        <v>2</v>
      </c>
      <c r="B3" s="29" t="s">
        <v>12</v>
      </c>
      <c r="C3" s="32">
        <v>43090</v>
      </c>
      <c r="D3" s="31" t="s">
        <v>13</v>
      </c>
    </row>
    <row r="4" spans="1:4" x14ac:dyDescent="0.2">
      <c r="A4" s="28">
        <v>3</v>
      </c>
      <c r="B4" s="29" t="s">
        <v>10</v>
      </c>
      <c r="C4" s="30">
        <v>43098</v>
      </c>
      <c r="D4" s="31" t="s">
        <v>478</v>
      </c>
    </row>
    <row r="5" spans="1:4" ht="13.5" thickBot="1" x14ac:dyDescent="0.25">
      <c r="A5" s="33">
        <v>4</v>
      </c>
      <c r="B5" s="34" t="s">
        <v>10</v>
      </c>
      <c r="C5" s="35">
        <v>43103</v>
      </c>
      <c r="D5" s="36" t="s">
        <v>551</v>
      </c>
    </row>
  </sheetData>
  <pageMargins left="0.7" right="0.7" top="0.75" bottom="0.75" header="0.3" footer="0.3"/>
  <pageSetup orientation="portrait" r:id="rId1"/>
  <headerFooter>
    <oddFooter>&amp;CAT&amp;&amp;T Proprietary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7" workbookViewId="0">
      <selection activeCell="A13" sqref="A13"/>
    </sheetView>
  </sheetViews>
  <sheetFormatPr defaultColWidth="8.85546875" defaultRowHeight="12.75" x14ac:dyDescent="0.2"/>
  <cols>
    <col min="1" max="1" width="26" style="37" customWidth="1"/>
    <col min="2" max="2" width="8.85546875" style="37"/>
    <col min="3" max="3" width="13.5703125" style="37" customWidth="1"/>
    <col min="4" max="4" width="19.42578125" style="38" customWidth="1"/>
    <col min="5" max="5" width="20" style="38" customWidth="1"/>
    <col min="6" max="6" width="19.85546875" style="38" customWidth="1"/>
    <col min="7" max="7" width="22.140625" style="38" customWidth="1"/>
  </cols>
  <sheetData>
    <row r="1" spans="1:10" ht="12.75" customHeight="1" x14ac:dyDescent="0.2">
      <c r="A1" s="323" t="s">
        <v>14</v>
      </c>
      <c r="B1" s="323"/>
      <c r="C1" s="323"/>
      <c r="D1" s="323"/>
      <c r="E1" s="323"/>
      <c r="F1" s="323"/>
      <c r="G1" s="323"/>
    </row>
    <row r="2" spans="1:10" ht="12.75" customHeight="1" x14ac:dyDescent="0.2">
      <c r="A2" s="321" t="s">
        <v>15</v>
      </c>
      <c r="B2" s="321"/>
      <c r="C2" s="321"/>
      <c r="D2" s="39" t="str">
        <f>'CD - Capabilities'!$H$2</f>
        <v>CA Automic</v>
      </c>
      <c r="E2" s="39" t="str">
        <f>'CD - Capabilities'!$J$2</f>
        <v>Electric Cloud</v>
      </c>
      <c r="F2" s="39" t="str">
        <f>'CD - Capabilities'!$L$2</f>
        <v xml:space="preserve">ATT ECO </v>
      </c>
      <c r="G2" s="40" t="str">
        <f>'CD - Capabilities'!$N$2</f>
        <v>Xl Deploy</v>
      </c>
    </row>
    <row r="3" spans="1:10" x14ac:dyDescent="0.2">
      <c r="A3" s="322" t="s">
        <v>16</v>
      </c>
      <c r="B3" s="322"/>
      <c r="C3" s="322"/>
      <c r="D3" s="41">
        <f>'CD - Capabilities'!I5/'CD - Capabilities'!F5</f>
        <v>0.75</v>
      </c>
      <c r="E3" s="42">
        <f>'CD - Capabilities'!K5/'CD - Capabilities'!F5</f>
        <v>0.75</v>
      </c>
      <c r="F3" s="42">
        <f>'CD - Capabilities'!M5/'CD - Capabilities'!F5</f>
        <v>0.625</v>
      </c>
      <c r="G3" s="43">
        <f>'CD - Capabilities'!O5/'CD - Capabilities'!F5</f>
        <v>0.75</v>
      </c>
    </row>
    <row r="4" spans="1:10" x14ac:dyDescent="0.2">
      <c r="A4" s="322" t="s">
        <v>17</v>
      </c>
      <c r="B4" s="322"/>
      <c r="C4" s="322"/>
      <c r="D4" s="41">
        <f>'CD - Capabilities'!I20/'CD - Capabilities'!F20</f>
        <v>0.55696202531645567</v>
      </c>
      <c r="E4" s="42">
        <f>'CD - Capabilities'!K20/'CD - Capabilities'!F20</f>
        <v>0.83544303797468356</v>
      </c>
      <c r="F4" s="42">
        <f>'CD - Capabilities'!M20/'CD - Capabilities'!F20</f>
        <v>0.73417721518987344</v>
      </c>
      <c r="G4" s="43">
        <f>'CD - Capabilities'!O20/'CD - Capabilities'!F20</f>
        <v>0.79746835443037978</v>
      </c>
    </row>
    <row r="5" spans="1:10" x14ac:dyDescent="0.2">
      <c r="A5" s="324" t="s">
        <v>18</v>
      </c>
      <c r="B5" s="324"/>
      <c r="C5" s="324"/>
      <c r="D5" s="41">
        <f>'CD - Capabilities'!I36/'CD - Capabilities'!F36</f>
        <v>0.78431372549019607</v>
      </c>
      <c r="E5" s="42">
        <f>'CD - Capabilities'!K36/'CD - Capabilities'!F36</f>
        <v>0.86274509803921573</v>
      </c>
      <c r="F5" s="42">
        <f>'CD - Capabilities'!M36/'CD - Capabilities'!F36</f>
        <v>0.43137254901960786</v>
      </c>
      <c r="G5" s="43">
        <f>'CD - Capabilities'!O36/'CD - Capabilities'!F36</f>
        <v>0.78431372549019607</v>
      </c>
    </row>
    <row r="6" spans="1:10" ht="13.5" thickBot="1" x14ac:dyDescent="0.25">
      <c r="A6" s="44" t="s">
        <v>19</v>
      </c>
      <c r="B6" s="45"/>
      <c r="C6" s="45"/>
      <c r="D6" s="46">
        <f>'CD - Capabilities'!I54/'CD - Capabilities'!F54</f>
        <v>0.72727272727272729</v>
      </c>
      <c r="E6" s="47">
        <f>'CD - Capabilities'!K54/'CD - Capabilities'!F54</f>
        <v>0.90909090909090906</v>
      </c>
      <c r="F6" s="48">
        <f>'CD - Capabilities'!M54/'CD - Capabilities'!F54</f>
        <v>0.90909090909090906</v>
      </c>
      <c r="G6" s="49">
        <f>'CD - Capabilities'!O54/'CD - Capabilities'!F54</f>
        <v>0.81818181818181823</v>
      </c>
    </row>
    <row r="7" spans="1:10" s="50" customFormat="1" ht="8.25" customHeight="1" thickBot="1" x14ac:dyDescent="0.25"/>
    <row r="8" spans="1:10" ht="12.75" customHeight="1" x14ac:dyDescent="0.2">
      <c r="A8" s="320" t="s">
        <v>20</v>
      </c>
      <c r="B8" s="320"/>
      <c r="C8" s="320"/>
      <c r="D8" s="320"/>
      <c r="E8" s="320"/>
      <c r="F8" s="320"/>
      <c r="G8" s="320"/>
    </row>
    <row r="9" spans="1:10" x14ac:dyDescent="0.2">
      <c r="A9" s="321" t="s">
        <v>15</v>
      </c>
      <c r="B9" s="321"/>
      <c r="C9" s="321"/>
      <c r="D9" s="39" t="str">
        <f>'RA - Capabilities'!$H$2</f>
        <v>CA CDD</v>
      </c>
      <c r="E9" s="39" t="str">
        <f>'RA - Capabilities'!$J$2</f>
        <v>Electric Cloud</v>
      </c>
      <c r="F9" s="39" t="str">
        <f>'RA - Capabilities'!$L$2</f>
        <v>ATT ECO</v>
      </c>
      <c r="G9" s="51" t="str">
        <f>'RA - Capabilities'!$N$2</f>
        <v>XL Release</v>
      </c>
    </row>
    <row r="10" spans="1:10" x14ac:dyDescent="0.2">
      <c r="A10" s="322" t="s">
        <v>16</v>
      </c>
      <c r="B10" s="322"/>
      <c r="C10" s="322"/>
      <c r="D10" s="41">
        <f>'RA - Capabilities'!I5/'RA - Capabilities'!F5</f>
        <v>0.88888888888888884</v>
      </c>
      <c r="E10" s="41">
        <f>'RA - Capabilities'!K5/'RA - Capabilities'!F5</f>
        <v>0.9555555555555556</v>
      </c>
      <c r="F10" s="42">
        <f>'RA - Capabilities'!M5/'RA - Capabilities'!F5</f>
        <v>0.31111111111111112</v>
      </c>
      <c r="G10" s="43">
        <f>'RA - Capabilities'!O5/'RA - Capabilities'!F5</f>
        <v>0.75555555555555554</v>
      </c>
    </row>
    <row r="11" spans="1:10" x14ac:dyDescent="0.2">
      <c r="A11" s="322" t="s">
        <v>17</v>
      </c>
      <c r="B11" s="322"/>
      <c r="C11" s="322"/>
      <c r="D11" s="41">
        <f>'RA - Capabilities'!I23/'RA - Capabilities'!F23</f>
        <v>0.16666666666666666</v>
      </c>
      <c r="E11" s="41">
        <f>'RA - Capabilities'!K24/'RA - Capabilities'!F24</f>
        <v>0.90769230769230769</v>
      </c>
      <c r="F11" s="42">
        <f>'RA - Capabilities'!M24/'RA - Capabilities'!F24</f>
        <v>0.7846153846153846</v>
      </c>
      <c r="G11" s="43">
        <f>'RA - Capabilities'!O24/'RA - Capabilities'!F24</f>
        <v>0.81538461538461537</v>
      </c>
    </row>
    <row r="12" spans="1:10" x14ac:dyDescent="0.2">
      <c r="A12" s="322" t="s">
        <v>18</v>
      </c>
      <c r="B12" s="322"/>
      <c r="C12" s="322"/>
      <c r="D12" s="41">
        <f>'RA - Capabilities'!I37/'RA - Capabilities'!F37</f>
        <v>0.34782608695652173</v>
      </c>
      <c r="E12" s="41">
        <f>'RA - Capabilities'!K37/'RA - Capabilities'!F37</f>
        <v>0.47826086956521741</v>
      </c>
      <c r="F12" s="42">
        <f>'RA - Capabilities'!M37/'RA - Capabilities'!F37</f>
        <v>0.17391304347826086</v>
      </c>
      <c r="G12" s="43">
        <f>'RA - Capabilities'!O37/'RA - Capabilities'!F37</f>
        <v>0.39130434782608697</v>
      </c>
    </row>
    <row r="13" spans="1:10" x14ac:dyDescent="0.2">
      <c r="A13" s="52" t="s">
        <v>19</v>
      </c>
      <c r="B13" s="53"/>
      <c r="C13" s="53"/>
      <c r="D13" s="54">
        <f>'RA - Capabilities'!I47/'RA - Capabilities'!F47</f>
        <v>0.72727272727272729</v>
      </c>
      <c r="E13" s="54">
        <f>'RA - Capabilities'!K47/'RA - Capabilities'!F47</f>
        <v>0.90909090909090906</v>
      </c>
      <c r="F13" s="55">
        <f>'RA - Capabilities'!M47/'RA - Capabilities'!F47</f>
        <v>0.90909090909090906</v>
      </c>
      <c r="G13" s="56">
        <f>'RA - Capabilities'!O47/'RA - Capabilities'!F47</f>
        <v>0.81818181818181823</v>
      </c>
    </row>
    <row r="14" spans="1:10" ht="12.75" customHeight="1" x14ac:dyDescent="0.2">
      <c r="A14" s="318" t="s">
        <v>21</v>
      </c>
      <c r="B14" s="318"/>
      <c r="C14" s="318"/>
      <c r="D14" s="318"/>
      <c r="E14" s="318"/>
      <c r="F14" s="319" t="s">
        <v>22</v>
      </c>
      <c r="G14" s="319"/>
      <c r="H14" s="319"/>
      <c r="I14" s="319"/>
      <c r="J14" s="319"/>
    </row>
    <row r="15" spans="1:10" ht="9.75" customHeight="1" x14ac:dyDescent="0.2">
      <c r="A15" s="318"/>
      <c r="B15" s="318"/>
      <c r="C15" s="318"/>
      <c r="D15" s="318"/>
      <c r="E15" s="318"/>
      <c r="F15" s="319"/>
      <c r="G15" s="319"/>
      <c r="H15" s="319"/>
      <c r="I15" s="319"/>
      <c r="J15" s="319"/>
    </row>
  </sheetData>
  <mergeCells count="12">
    <mergeCell ref="A1:G1"/>
    <mergeCell ref="A2:C2"/>
    <mergeCell ref="A3:C3"/>
    <mergeCell ref="A4:C4"/>
    <mergeCell ref="A5:C5"/>
    <mergeCell ref="A14:E15"/>
    <mergeCell ref="F14:J15"/>
    <mergeCell ref="A8:G8"/>
    <mergeCell ref="A9:C9"/>
    <mergeCell ref="A10:C10"/>
    <mergeCell ref="A11:C11"/>
    <mergeCell ref="A12:C12"/>
  </mergeCells>
  <pageMargins left="0.7" right="0.7" top="0.75" bottom="0.75" header="0.3" footer="0.3"/>
  <pageSetup paperSize="120" orientation="portrait" horizontalDpi="360" verticalDpi="360" r:id="rId1"/>
  <headerFooter>
    <oddFooter>&amp;CAT&amp;&amp;T Proprietary (Internal Use Only)</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9"/>
  <sheetViews>
    <sheetView zoomScale="90" zoomScaleNormal="90" workbookViewId="0">
      <selection activeCell="R44" sqref="R44"/>
    </sheetView>
  </sheetViews>
  <sheetFormatPr defaultRowHeight="12.75" x14ac:dyDescent="0.2"/>
  <cols>
    <col min="1" max="1" width="3.85546875" customWidth="1"/>
    <col min="3" max="3" width="69.5703125" customWidth="1"/>
    <col min="4" max="4" width="20.28515625" customWidth="1"/>
    <col min="7" max="7" width="44" customWidth="1"/>
    <col min="8" max="8" width="30" style="57" customWidth="1"/>
    <col min="9" max="9" width="7.42578125" style="57" customWidth="1"/>
    <col min="10" max="10" width="35.7109375" style="57" customWidth="1"/>
    <col min="11" max="11" width="8.42578125" style="57" customWidth="1"/>
    <col min="12" max="12" width="32.7109375" style="57" customWidth="1"/>
    <col min="13" max="13" width="10.140625" style="57" customWidth="1"/>
    <col min="14" max="14" width="32.85546875" style="57" customWidth="1"/>
    <col min="15" max="15" width="9.85546875" style="57" customWidth="1"/>
  </cols>
  <sheetData>
    <row r="1" spans="1:27" s="65" customFormat="1" ht="18.75" customHeight="1" thickBot="1" x14ac:dyDescent="0.3">
      <c r="A1" s="333" t="s">
        <v>23</v>
      </c>
      <c r="B1" s="333"/>
      <c r="C1" s="333"/>
      <c r="D1" s="333"/>
      <c r="E1" s="58"/>
      <c r="F1" s="59"/>
      <c r="G1" s="59"/>
      <c r="H1" s="59"/>
      <c r="I1" s="59"/>
      <c r="J1" s="59"/>
      <c r="K1" s="59"/>
      <c r="L1" s="59"/>
      <c r="M1" s="59"/>
      <c r="N1" s="59"/>
      <c r="O1" s="59"/>
      <c r="P1" s="60"/>
      <c r="Q1" s="60"/>
      <c r="R1" s="61"/>
      <c r="S1" s="62"/>
      <c r="T1" s="63"/>
      <c r="U1" s="64"/>
      <c r="V1" s="57"/>
      <c r="W1" s="57"/>
      <c r="X1" s="57"/>
      <c r="Y1" s="57"/>
      <c r="Z1" s="57"/>
      <c r="AA1" s="57"/>
    </row>
    <row r="2" spans="1:27" s="65" customFormat="1" ht="18" customHeight="1" x14ac:dyDescent="0.2">
      <c r="A2" s="334" t="s">
        <v>24</v>
      </c>
      <c r="B2" s="334"/>
      <c r="C2" s="334"/>
      <c r="D2" s="334"/>
      <c r="E2" s="66"/>
      <c r="F2" s="67"/>
      <c r="G2" s="68"/>
      <c r="H2" s="335" t="s">
        <v>25</v>
      </c>
      <c r="I2" s="335"/>
      <c r="J2" s="336" t="s">
        <v>26</v>
      </c>
      <c r="K2" s="336"/>
      <c r="L2" s="337" t="s">
        <v>27</v>
      </c>
      <c r="M2" s="337"/>
      <c r="N2" s="336" t="s">
        <v>28</v>
      </c>
      <c r="O2" s="336"/>
      <c r="P2" s="69"/>
      <c r="Q2" s="69"/>
      <c r="R2" s="70"/>
      <c r="S2" s="71"/>
      <c r="T2" s="71"/>
      <c r="U2" s="72"/>
      <c r="V2" s="57"/>
      <c r="W2" s="57"/>
      <c r="X2" s="57"/>
      <c r="Y2" s="57"/>
      <c r="Z2" s="57"/>
      <c r="AA2" s="57"/>
    </row>
    <row r="3" spans="1:27" s="80" customFormat="1" ht="51" customHeight="1" x14ac:dyDescent="0.2">
      <c r="A3" s="334"/>
      <c r="B3" s="334"/>
      <c r="C3" s="334"/>
      <c r="D3" s="334"/>
      <c r="E3" s="73"/>
      <c r="F3" s="74"/>
      <c r="G3" s="75"/>
      <c r="H3" s="76" t="s">
        <v>29</v>
      </c>
      <c r="I3" s="77" t="s">
        <v>30</v>
      </c>
      <c r="J3" s="78" t="s">
        <v>31</v>
      </c>
      <c r="K3" s="79" t="s">
        <v>32</v>
      </c>
      <c r="L3" s="76" t="s">
        <v>31</v>
      </c>
      <c r="M3" s="77" t="s">
        <v>32</v>
      </c>
      <c r="N3" s="78" t="s">
        <v>29</v>
      </c>
      <c r="O3" s="79" t="s">
        <v>30</v>
      </c>
      <c r="P3" s="330" t="s">
        <v>33</v>
      </c>
      <c r="Q3" s="330"/>
      <c r="R3" s="331" t="s">
        <v>34</v>
      </c>
      <c r="S3" s="331"/>
      <c r="T3" s="331"/>
      <c r="U3" s="331"/>
    </row>
    <row r="4" spans="1:27" s="91" customFormat="1" ht="36" x14ac:dyDescent="0.2">
      <c r="A4" s="332" t="s">
        <v>35</v>
      </c>
      <c r="B4" s="332"/>
      <c r="C4" s="332"/>
      <c r="D4" s="81" t="s">
        <v>36</v>
      </c>
      <c r="E4" s="82" t="s">
        <v>37</v>
      </c>
      <c r="F4" s="83" t="s">
        <v>38</v>
      </c>
      <c r="G4" s="83" t="s">
        <v>39</v>
      </c>
      <c r="H4" s="84" t="s">
        <v>40</v>
      </c>
      <c r="I4" s="85" t="s">
        <v>41</v>
      </c>
      <c r="J4" s="86" t="s">
        <v>40</v>
      </c>
      <c r="K4" s="86" t="s">
        <v>41</v>
      </c>
      <c r="L4" s="85" t="s">
        <v>40</v>
      </c>
      <c r="M4" s="85" t="s">
        <v>41</v>
      </c>
      <c r="N4" s="86" t="s">
        <v>40</v>
      </c>
      <c r="O4" s="86" t="s">
        <v>41</v>
      </c>
      <c r="P4" s="87" t="s">
        <v>42</v>
      </c>
      <c r="Q4" s="88" t="s">
        <v>43</v>
      </c>
      <c r="R4" s="89" t="s">
        <v>44</v>
      </c>
      <c r="S4" s="90" t="s">
        <v>45</v>
      </c>
      <c r="T4" s="90" t="s">
        <v>46</v>
      </c>
      <c r="U4" s="90" t="s">
        <v>47</v>
      </c>
    </row>
    <row r="5" spans="1:27" s="65" customFormat="1" ht="15" x14ac:dyDescent="0.25">
      <c r="A5" s="327" t="s">
        <v>16</v>
      </c>
      <c r="B5" s="327"/>
      <c r="C5" s="327"/>
      <c r="D5" s="325" t="s">
        <v>48</v>
      </c>
      <c r="E5" s="325"/>
      <c r="F5" s="92">
        <f>SUM(F7:F19)</f>
        <v>48</v>
      </c>
      <c r="G5" s="92"/>
      <c r="H5" s="93" t="s">
        <v>49</v>
      </c>
      <c r="I5" s="94">
        <f>SUMPRODUCT($E$7:$E$19,I7:I19)</f>
        <v>36</v>
      </c>
      <c r="J5" s="93" t="s">
        <v>49</v>
      </c>
      <c r="K5" s="94">
        <f>SUMPRODUCT($E$7:$E$19,K7:K19)</f>
        <v>36</v>
      </c>
      <c r="L5" s="93" t="s">
        <v>49</v>
      </c>
      <c r="M5" s="94">
        <f>SUMPRODUCT($E$7:$E$19,M7:M19)</f>
        <v>30</v>
      </c>
      <c r="N5" s="93" t="s">
        <v>49</v>
      </c>
      <c r="O5" s="94">
        <f>SUMPRODUCT($E$7:$E$19,O7:O19)</f>
        <v>36</v>
      </c>
      <c r="P5" s="95"/>
      <c r="Q5" s="95"/>
      <c r="R5" s="96"/>
      <c r="S5" s="96"/>
      <c r="T5" s="96"/>
      <c r="U5" s="96"/>
      <c r="V5" s="57"/>
      <c r="W5" s="57"/>
      <c r="X5" s="57"/>
      <c r="Y5" s="57"/>
      <c r="Z5" s="57"/>
      <c r="AA5" s="57"/>
    </row>
    <row r="6" spans="1:27" s="65" customFormat="1" ht="15" x14ac:dyDescent="0.2">
      <c r="A6" s="97"/>
      <c r="B6" s="98"/>
      <c r="C6" s="99" t="s">
        <v>50</v>
      </c>
      <c r="D6" s="100"/>
      <c r="E6" s="101"/>
      <c r="F6" s="102"/>
      <c r="G6" s="102"/>
      <c r="H6" s="103"/>
      <c r="I6" s="104"/>
      <c r="J6" s="105"/>
      <c r="K6" s="106"/>
      <c r="L6" s="107"/>
      <c r="M6" s="108"/>
      <c r="N6" s="105"/>
      <c r="O6" s="109"/>
      <c r="P6" s="110"/>
      <c r="Q6" s="111"/>
      <c r="R6" s="112"/>
      <c r="S6" s="113"/>
      <c r="T6" s="114"/>
      <c r="U6" s="115"/>
      <c r="V6" s="57"/>
      <c r="W6" s="57"/>
      <c r="X6" s="57"/>
      <c r="Y6" s="57"/>
      <c r="Z6" s="57"/>
      <c r="AA6" s="57"/>
    </row>
    <row r="7" spans="1:27" s="65" customFormat="1" ht="89.25" x14ac:dyDescent="0.2">
      <c r="A7" s="97"/>
      <c r="B7" s="98"/>
      <c r="C7" s="100" t="s">
        <v>51</v>
      </c>
      <c r="D7" s="116" t="s">
        <v>52</v>
      </c>
      <c r="E7" s="117">
        <f t="shared" ref="E7:E12" si="0">VLOOKUP(D7,PriorityValues,2,FALSE)</f>
        <v>1</v>
      </c>
      <c r="F7" s="118">
        <v>1</v>
      </c>
      <c r="G7" s="119" t="s">
        <v>53</v>
      </c>
      <c r="H7" s="120" t="s">
        <v>54</v>
      </c>
      <c r="I7" s="108">
        <v>1</v>
      </c>
      <c r="J7" s="121" t="s">
        <v>55</v>
      </c>
      <c r="K7" s="122">
        <v>1</v>
      </c>
      <c r="L7" s="123" t="s">
        <v>56</v>
      </c>
      <c r="M7" s="124">
        <v>1</v>
      </c>
      <c r="N7" s="125" t="s">
        <v>57</v>
      </c>
      <c r="O7" s="126">
        <v>1</v>
      </c>
      <c r="P7" s="127"/>
      <c r="Q7" s="128" t="str">
        <f t="shared" ref="Q7:Q12" si="1">IF(AND((P7&lt;&gt;""),(P7&lt;&gt;"NONE")),"YES",IF(P7&lt;&gt;"","NO",""))</f>
        <v/>
      </c>
      <c r="R7" s="129"/>
      <c r="S7" s="130"/>
      <c r="T7" s="130"/>
      <c r="U7" s="130"/>
      <c r="V7" s="57"/>
      <c r="W7" s="57"/>
      <c r="X7" s="57"/>
      <c r="Y7" s="57"/>
      <c r="Z7" s="57"/>
      <c r="AA7" s="57"/>
    </row>
    <row r="8" spans="1:27" s="65" customFormat="1" ht="76.5" x14ac:dyDescent="0.2">
      <c r="A8" s="97"/>
      <c r="B8" s="98"/>
      <c r="C8" s="100" t="s">
        <v>58</v>
      </c>
      <c r="D8" s="116" t="s">
        <v>59</v>
      </c>
      <c r="E8" s="117">
        <f t="shared" si="0"/>
        <v>3</v>
      </c>
      <c r="F8" s="118">
        <v>3</v>
      </c>
      <c r="G8" s="119" t="s">
        <v>60</v>
      </c>
      <c r="H8" s="120" t="s">
        <v>61</v>
      </c>
      <c r="I8" s="108">
        <v>1</v>
      </c>
      <c r="J8" s="121" t="s">
        <v>62</v>
      </c>
      <c r="K8" s="122">
        <v>1</v>
      </c>
      <c r="L8" s="123" t="s">
        <v>500</v>
      </c>
      <c r="M8" s="124">
        <v>1</v>
      </c>
      <c r="N8" s="125" t="s">
        <v>63</v>
      </c>
      <c r="O8" s="109">
        <v>1</v>
      </c>
      <c r="P8" s="127"/>
      <c r="Q8" s="128" t="str">
        <f t="shared" si="1"/>
        <v/>
      </c>
      <c r="R8" s="129"/>
      <c r="S8" s="130"/>
      <c r="T8" s="130"/>
      <c r="U8" s="130"/>
      <c r="V8" s="57"/>
      <c r="W8" s="57"/>
      <c r="X8" s="57"/>
      <c r="Y8" s="57"/>
      <c r="Z8" s="57"/>
      <c r="AA8" s="57"/>
    </row>
    <row r="9" spans="1:27" s="65" customFormat="1" ht="75" customHeight="1" x14ac:dyDescent="0.2">
      <c r="A9" s="97"/>
      <c r="B9" s="98"/>
      <c r="C9" s="131" t="s">
        <v>64</v>
      </c>
      <c r="D9" s="116" t="s">
        <v>59</v>
      </c>
      <c r="E9" s="117">
        <f t="shared" si="0"/>
        <v>3</v>
      </c>
      <c r="F9" s="118">
        <v>3</v>
      </c>
      <c r="G9" s="119" t="s">
        <v>65</v>
      </c>
      <c r="H9" s="132" t="s">
        <v>66</v>
      </c>
      <c r="I9" s="108">
        <v>1</v>
      </c>
      <c r="J9" s="121" t="s">
        <v>67</v>
      </c>
      <c r="K9" s="122">
        <v>1</v>
      </c>
      <c r="L9" s="123" t="s">
        <v>68</v>
      </c>
      <c r="M9" s="124">
        <v>0</v>
      </c>
      <c r="N9" s="121" t="s">
        <v>69</v>
      </c>
      <c r="O9" s="126">
        <v>1</v>
      </c>
      <c r="P9" s="127"/>
      <c r="Q9" s="128" t="str">
        <f t="shared" si="1"/>
        <v/>
      </c>
      <c r="R9" s="129"/>
      <c r="S9" s="130"/>
      <c r="T9" s="130"/>
      <c r="U9" s="130"/>
      <c r="V9" s="57"/>
      <c r="W9" s="57"/>
      <c r="X9" s="57"/>
      <c r="Y9" s="57"/>
      <c r="Z9" s="57"/>
      <c r="AA9" s="57"/>
    </row>
    <row r="10" spans="1:27" s="65" customFormat="1" ht="2.25" customHeight="1" x14ac:dyDescent="0.2">
      <c r="A10" s="97"/>
      <c r="B10" s="98"/>
      <c r="C10" s="100" t="s">
        <v>70</v>
      </c>
      <c r="D10" s="116" t="s">
        <v>71</v>
      </c>
      <c r="E10" s="117"/>
      <c r="F10" s="118"/>
      <c r="G10" s="119" t="s">
        <v>72</v>
      </c>
      <c r="H10" s="120"/>
      <c r="I10" s="108"/>
      <c r="J10" s="133"/>
      <c r="K10" s="122" t="s">
        <v>554</v>
      </c>
      <c r="L10" s="123" t="s">
        <v>73</v>
      </c>
      <c r="M10" s="124" t="s">
        <v>554</v>
      </c>
      <c r="N10" s="121"/>
      <c r="O10" s="126">
        <v>0</v>
      </c>
      <c r="P10" s="127"/>
      <c r="Q10" s="128" t="str">
        <f t="shared" si="1"/>
        <v/>
      </c>
      <c r="R10" s="129"/>
      <c r="S10" s="130"/>
      <c r="T10" s="130"/>
      <c r="U10" s="130"/>
      <c r="V10" s="57"/>
      <c r="W10" s="57"/>
      <c r="X10" s="57"/>
      <c r="Y10" s="57"/>
      <c r="Z10" s="57"/>
      <c r="AA10" s="57"/>
    </row>
    <row r="11" spans="1:27" s="65" customFormat="1" ht="51" x14ac:dyDescent="0.2">
      <c r="A11" s="97"/>
      <c r="B11" s="98"/>
      <c r="C11" s="100" t="s">
        <v>74</v>
      </c>
      <c r="D11" s="116" t="s">
        <v>75</v>
      </c>
      <c r="E11" s="117">
        <f t="shared" si="0"/>
        <v>2</v>
      </c>
      <c r="F11" s="118">
        <v>2</v>
      </c>
      <c r="G11" s="119" t="s">
        <v>76</v>
      </c>
      <c r="H11" s="120" t="s">
        <v>77</v>
      </c>
      <c r="I11" s="108">
        <v>1</v>
      </c>
      <c r="J11" s="121" t="s">
        <v>78</v>
      </c>
      <c r="K11" s="122">
        <v>1</v>
      </c>
      <c r="L11" s="123" t="s">
        <v>73</v>
      </c>
      <c r="M11" s="124">
        <v>1</v>
      </c>
      <c r="N11" s="121" t="s">
        <v>79</v>
      </c>
      <c r="O11" s="109">
        <v>1</v>
      </c>
      <c r="P11" s="127"/>
      <c r="Q11" s="128" t="str">
        <f t="shared" si="1"/>
        <v/>
      </c>
      <c r="R11" s="129"/>
      <c r="S11" s="130"/>
      <c r="T11" s="130"/>
      <c r="U11" s="130"/>
      <c r="V11" s="57"/>
      <c r="W11" s="57"/>
      <c r="X11" s="57"/>
      <c r="Y11" s="57"/>
      <c r="Z11" s="57"/>
      <c r="AA11" s="57"/>
    </row>
    <row r="12" spans="1:27" s="65" customFormat="1" ht="89.25" x14ac:dyDescent="0.2">
      <c r="A12" s="97"/>
      <c r="B12" s="98"/>
      <c r="C12" s="100" t="s">
        <v>80</v>
      </c>
      <c r="D12" s="116" t="s">
        <v>59</v>
      </c>
      <c r="E12" s="117">
        <f t="shared" si="0"/>
        <v>3</v>
      </c>
      <c r="F12" s="118">
        <v>6</v>
      </c>
      <c r="G12" s="119" t="s">
        <v>81</v>
      </c>
      <c r="H12" s="120" t="s">
        <v>82</v>
      </c>
      <c r="I12" s="108">
        <v>2</v>
      </c>
      <c r="J12" s="133" t="s">
        <v>83</v>
      </c>
      <c r="K12" s="122">
        <v>2</v>
      </c>
      <c r="L12" s="123" t="s">
        <v>84</v>
      </c>
      <c r="M12" s="124">
        <v>2</v>
      </c>
      <c r="N12" s="121" t="s">
        <v>85</v>
      </c>
      <c r="O12" s="126">
        <v>2</v>
      </c>
      <c r="P12" s="127"/>
      <c r="Q12" s="128" t="str">
        <f t="shared" si="1"/>
        <v/>
      </c>
      <c r="R12" s="129"/>
      <c r="S12" s="130"/>
      <c r="T12" s="130"/>
      <c r="U12" s="130"/>
      <c r="V12" s="57"/>
      <c r="W12" s="57"/>
      <c r="X12" s="57"/>
      <c r="Y12" s="57"/>
      <c r="Z12" s="57"/>
      <c r="AA12" s="57"/>
    </row>
    <row r="13" spans="1:27" s="65" customFormat="1" ht="15" x14ac:dyDescent="0.2">
      <c r="A13" s="97"/>
      <c r="B13" s="98"/>
      <c r="C13" s="99" t="s">
        <v>86</v>
      </c>
      <c r="D13" s="134"/>
      <c r="E13" s="117"/>
      <c r="F13" s="102"/>
      <c r="G13" s="102"/>
      <c r="H13" s="135"/>
      <c r="I13" s="104"/>
      <c r="J13" s="136"/>
      <c r="K13" s="137"/>
      <c r="L13" s="138"/>
      <c r="M13" s="104"/>
      <c r="N13" s="105"/>
      <c r="O13" s="109"/>
      <c r="P13" s="110"/>
      <c r="Q13" s="111"/>
      <c r="R13" s="112"/>
      <c r="S13" s="113"/>
      <c r="T13" s="114"/>
      <c r="U13" s="115"/>
      <c r="V13" s="57"/>
      <c r="W13" s="57"/>
      <c r="X13" s="57"/>
      <c r="Y13" s="57"/>
      <c r="Z13" s="57"/>
      <c r="AA13" s="57"/>
    </row>
    <row r="14" spans="1:27" s="65" customFormat="1" ht="102" x14ac:dyDescent="0.2">
      <c r="A14" s="97"/>
      <c r="B14" s="98"/>
      <c r="C14" s="100" t="s">
        <v>87</v>
      </c>
      <c r="D14" s="116" t="s">
        <v>59</v>
      </c>
      <c r="E14" s="117">
        <f>VLOOKUP(D14,PriorityValues,2,FALSE)</f>
        <v>3</v>
      </c>
      <c r="F14" s="118">
        <v>9</v>
      </c>
      <c r="G14" s="118" t="s">
        <v>88</v>
      </c>
      <c r="H14" s="139" t="s">
        <v>89</v>
      </c>
      <c r="I14" s="124">
        <v>3</v>
      </c>
      <c r="J14" s="140" t="s">
        <v>90</v>
      </c>
      <c r="K14" s="122">
        <v>3</v>
      </c>
      <c r="L14" s="138" t="s">
        <v>91</v>
      </c>
      <c r="M14" s="124">
        <v>3</v>
      </c>
      <c r="N14" s="121" t="s">
        <v>92</v>
      </c>
      <c r="O14" s="126">
        <v>3</v>
      </c>
      <c r="P14" s="141"/>
      <c r="Q14" s="128" t="str">
        <f>IF(AND((P14&lt;&gt;""),(P14&lt;&gt;"NONE")),"YES",IF(P14&lt;&gt;"","NO",""))</f>
        <v/>
      </c>
      <c r="R14" s="129"/>
      <c r="S14" s="142"/>
      <c r="T14" s="143"/>
      <c r="U14" s="144"/>
      <c r="V14" s="57"/>
      <c r="W14" s="57"/>
      <c r="X14" s="57"/>
      <c r="Y14" s="57"/>
      <c r="Z14" s="57"/>
      <c r="AA14" s="57"/>
    </row>
    <row r="15" spans="1:27" s="65" customFormat="1" ht="16.5" customHeight="1" x14ac:dyDescent="0.2">
      <c r="A15" s="97"/>
      <c r="B15" s="98"/>
      <c r="C15" s="99" t="s">
        <v>93</v>
      </c>
      <c r="D15" s="134"/>
      <c r="E15" s="101"/>
      <c r="F15" s="102"/>
      <c r="G15" s="102"/>
      <c r="H15" s="135"/>
      <c r="I15" s="104"/>
      <c r="J15" s="136"/>
      <c r="K15" s="137"/>
      <c r="L15" s="123"/>
      <c r="M15" s="104"/>
      <c r="N15" s="105"/>
      <c r="O15" s="109"/>
      <c r="P15" s="110"/>
      <c r="Q15" s="111"/>
      <c r="R15" s="112"/>
      <c r="S15" s="113"/>
      <c r="T15" s="114"/>
      <c r="U15" s="115"/>
      <c r="V15" s="57"/>
      <c r="W15" s="57"/>
      <c r="X15" s="57"/>
      <c r="Y15" s="57"/>
      <c r="Z15" s="57"/>
      <c r="AA15" s="57"/>
    </row>
    <row r="16" spans="1:27" s="152" customFormat="1" ht="127.5" x14ac:dyDescent="0.2">
      <c r="A16" s="145"/>
      <c r="B16" s="146"/>
      <c r="C16" s="147" t="s">
        <v>94</v>
      </c>
      <c r="D16" s="148" t="s">
        <v>59</v>
      </c>
      <c r="E16" s="117">
        <f>VLOOKUP(D16,PriorityValues,2,FALSE)</f>
        <v>3</v>
      </c>
      <c r="F16" s="118">
        <v>15</v>
      </c>
      <c r="G16" s="118" t="s">
        <v>95</v>
      </c>
      <c r="H16" s="149" t="s">
        <v>96</v>
      </c>
      <c r="I16" s="124">
        <v>1</v>
      </c>
      <c r="J16" s="125" t="s">
        <v>97</v>
      </c>
      <c r="K16" s="122">
        <v>1</v>
      </c>
      <c r="L16" s="123" t="s">
        <v>98</v>
      </c>
      <c r="M16" s="124">
        <v>2</v>
      </c>
      <c r="N16" s="125" t="s">
        <v>99</v>
      </c>
      <c r="O16" s="126">
        <v>1</v>
      </c>
      <c r="P16" s="150"/>
      <c r="Q16" s="128"/>
      <c r="R16" s="129"/>
      <c r="S16" s="129"/>
      <c r="T16" s="129"/>
      <c r="U16" s="129"/>
      <c r="V16" s="151"/>
      <c r="W16" s="151"/>
      <c r="X16" s="151"/>
      <c r="Y16" s="151"/>
      <c r="Z16" s="151"/>
      <c r="AA16" s="151"/>
    </row>
    <row r="17" spans="1:27" s="65" customFormat="1" ht="15" x14ac:dyDescent="0.2">
      <c r="A17" s="97"/>
      <c r="B17" s="98"/>
      <c r="C17" s="99" t="s">
        <v>100</v>
      </c>
      <c r="D17" s="134"/>
      <c r="E17" s="101"/>
      <c r="F17" s="102"/>
      <c r="G17" s="102"/>
      <c r="H17" s="135"/>
      <c r="I17" s="104"/>
      <c r="J17" s="136"/>
      <c r="K17" s="137"/>
      <c r="L17" s="138"/>
      <c r="M17" s="104"/>
      <c r="N17" s="105"/>
      <c r="O17" s="109"/>
      <c r="P17" s="110"/>
      <c r="Q17" s="111"/>
      <c r="R17" s="112"/>
      <c r="S17" s="113"/>
      <c r="T17" s="114"/>
      <c r="U17" s="115"/>
      <c r="V17" s="57"/>
      <c r="W17" s="57"/>
      <c r="X17" s="57"/>
      <c r="Y17" s="57"/>
      <c r="Z17" s="57"/>
      <c r="AA17" s="57"/>
    </row>
    <row r="18" spans="1:27" s="152" customFormat="1" ht="76.5" x14ac:dyDescent="0.2">
      <c r="A18" s="146"/>
      <c r="B18" s="146"/>
      <c r="C18" s="153" t="s">
        <v>101</v>
      </c>
      <c r="D18" s="148" t="s">
        <v>59</v>
      </c>
      <c r="E18" s="117">
        <f>VLOOKUP(D18,PriorityValues,2,FALSE)</f>
        <v>3</v>
      </c>
      <c r="F18" s="119">
        <v>3</v>
      </c>
      <c r="G18" s="119" t="s">
        <v>102</v>
      </c>
      <c r="H18" s="149" t="s">
        <v>103</v>
      </c>
      <c r="I18" s="154">
        <v>1</v>
      </c>
      <c r="J18" s="133" t="s">
        <v>104</v>
      </c>
      <c r="K18" s="122">
        <v>1</v>
      </c>
      <c r="L18" s="138" t="s">
        <v>105</v>
      </c>
      <c r="M18" s="124">
        <v>1</v>
      </c>
      <c r="N18" s="121" t="s">
        <v>106</v>
      </c>
      <c r="O18" s="126">
        <v>1</v>
      </c>
      <c r="P18" s="150"/>
      <c r="Q18" s="128"/>
      <c r="R18" s="129"/>
      <c r="S18" s="129"/>
      <c r="T18" s="129"/>
      <c r="U18" s="129"/>
      <c r="V18" s="151"/>
      <c r="W18" s="151"/>
      <c r="X18" s="151"/>
      <c r="Y18" s="151"/>
      <c r="Z18" s="151"/>
      <c r="AA18" s="151"/>
    </row>
    <row r="19" spans="1:27" s="65" customFormat="1" ht="51" x14ac:dyDescent="0.2">
      <c r="A19" s="97"/>
      <c r="B19" s="98"/>
      <c r="C19" s="155" t="s">
        <v>107</v>
      </c>
      <c r="D19" s="156" t="s">
        <v>59</v>
      </c>
      <c r="E19" s="117">
        <f>VLOOKUP(D19,PriorityValues,2,FALSE)</f>
        <v>3</v>
      </c>
      <c r="F19" s="157">
        <v>6</v>
      </c>
      <c r="G19" s="118" t="s">
        <v>108</v>
      </c>
      <c r="H19" s="139" t="s">
        <v>109</v>
      </c>
      <c r="I19" s="124">
        <v>2</v>
      </c>
      <c r="J19" s="133" t="s">
        <v>110</v>
      </c>
      <c r="K19" s="122">
        <v>2</v>
      </c>
      <c r="L19" s="158" t="s">
        <v>111</v>
      </c>
      <c r="M19" s="124">
        <v>0</v>
      </c>
      <c r="N19" s="121" t="s">
        <v>112</v>
      </c>
      <c r="O19" s="126">
        <v>2</v>
      </c>
      <c r="P19" s="159"/>
      <c r="Q19" s="128"/>
      <c r="R19" s="129"/>
      <c r="S19" s="160"/>
      <c r="T19" s="161"/>
      <c r="U19" s="162"/>
      <c r="V19" s="57"/>
      <c r="W19" s="57"/>
      <c r="X19" s="57"/>
      <c r="Y19" s="57"/>
      <c r="Z19" s="57"/>
      <c r="AA19" s="57"/>
    </row>
    <row r="20" spans="1:27" s="65" customFormat="1" ht="15" x14ac:dyDescent="0.25">
      <c r="A20" s="327" t="s">
        <v>17</v>
      </c>
      <c r="B20" s="327"/>
      <c r="C20" s="327"/>
      <c r="D20" s="328" t="s">
        <v>48</v>
      </c>
      <c r="E20" s="328"/>
      <c r="F20" s="92">
        <f>SUM(F21:F35)</f>
        <v>79</v>
      </c>
      <c r="G20" s="92"/>
      <c r="H20" s="163" t="s">
        <v>49</v>
      </c>
      <c r="I20" s="94">
        <f>SUMPRODUCT($E$21:$E$35,I21:I35)</f>
        <v>44</v>
      </c>
      <c r="J20" s="163" t="s">
        <v>49</v>
      </c>
      <c r="K20" s="94">
        <f>SUMPRODUCT($E$21:$E$35,K21:K35)</f>
        <v>66</v>
      </c>
      <c r="L20" s="163" t="s">
        <v>49</v>
      </c>
      <c r="M20" s="94">
        <f>SUMPRODUCT($E$21:$E$35,M21:M35)</f>
        <v>58</v>
      </c>
      <c r="N20" s="163" t="s">
        <v>49</v>
      </c>
      <c r="O20" s="94">
        <f>SUMPRODUCT($E$21:$E$35,O21:O35)</f>
        <v>63</v>
      </c>
      <c r="P20" s="164"/>
      <c r="Q20" s="164"/>
      <c r="R20" s="165"/>
      <c r="S20" s="165"/>
      <c r="T20" s="165"/>
      <c r="U20" s="165"/>
      <c r="V20" s="57"/>
      <c r="W20" s="57"/>
      <c r="X20" s="57"/>
      <c r="Y20" s="57"/>
      <c r="Z20" s="57"/>
      <c r="AA20" s="57"/>
    </row>
    <row r="21" spans="1:27" s="152" customFormat="1" ht="140.25" x14ac:dyDescent="0.2">
      <c r="A21" s="145"/>
      <c r="B21" s="146"/>
      <c r="C21" s="166" t="s">
        <v>113</v>
      </c>
      <c r="D21" s="167" t="s">
        <v>59</v>
      </c>
      <c r="E21" s="117">
        <f>VLOOKUP(D21,PriorityValues,2,FALSE)</f>
        <v>3</v>
      </c>
      <c r="F21" s="157">
        <v>9</v>
      </c>
      <c r="G21" s="157" t="s">
        <v>114</v>
      </c>
      <c r="H21" s="149" t="s">
        <v>115</v>
      </c>
      <c r="I21" s="124">
        <v>1</v>
      </c>
      <c r="J21" s="125" t="s">
        <v>116</v>
      </c>
      <c r="K21" s="122">
        <v>3</v>
      </c>
      <c r="L21" s="123" t="s">
        <v>117</v>
      </c>
      <c r="M21" s="124">
        <v>2</v>
      </c>
      <c r="N21" s="125" t="s">
        <v>118</v>
      </c>
      <c r="O21" s="126">
        <v>3</v>
      </c>
      <c r="P21" s="150"/>
      <c r="Q21" s="128" t="str">
        <f>IF(AND((P21&lt;&gt;""),(P21&lt;&gt;"NONE")),"YES",IF(P21&lt;&gt;"","NO",""))</f>
        <v/>
      </c>
      <c r="R21" s="129"/>
      <c r="S21" s="129"/>
      <c r="T21" s="129"/>
      <c r="U21" s="129"/>
      <c r="V21" s="151"/>
      <c r="W21" s="151"/>
      <c r="X21" s="151"/>
      <c r="Y21" s="151"/>
      <c r="Z21" s="151"/>
      <c r="AA21" s="151"/>
    </row>
    <row r="22" spans="1:27" s="65" customFormat="1" ht="63.75" x14ac:dyDescent="0.2">
      <c r="A22" s="145"/>
      <c r="B22" s="98"/>
      <c r="C22" s="100" t="s">
        <v>119</v>
      </c>
      <c r="D22" s="168" t="s">
        <v>59</v>
      </c>
      <c r="E22" s="117">
        <f>VLOOKUP(D22,PriorityValues,2,FALSE)</f>
        <v>3</v>
      </c>
      <c r="F22" s="118">
        <v>6</v>
      </c>
      <c r="G22" s="119" t="s">
        <v>120</v>
      </c>
      <c r="H22" s="169" t="s">
        <v>121</v>
      </c>
      <c r="I22" s="124">
        <v>1</v>
      </c>
      <c r="J22" s="125" t="s">
        <v>122</v>
      </c>
      <c r="K22" s="122">
        <v>2</v>
      </c>
      <c r="L22" s="170" t="s">
        <v>123</v>
      </c>
      <c r="M22" s="124">
        <v>2</v>
      </c>
      <c r="N22" s="121" t="s">
        <v>124</v>
      </c>
      <c r="O22" s="126">
        <v>2</v>
      </c>
      <c r="P22" s="141"/>
      <c r="Q22" s="128" t="str">
        <f>IF(AND((P22&lt;&gt;""),(P22&lt;&gt;"NONE")),"YES",IF(P22&lt;&gt;"","NO",""))</f>
        <v/>
      </c>
      <c r="R22" s="129"/>
      <c r="S22" s="113"/>
      <c r="T22" s="114"/>
      <c r="U22" s="115"/>
      <c r="V22" s="57"/>
      <c r="W22" s="57"/>
      <c r="X22" s="57"/>
      <c r="Y22" s="57"/>
      <c r="Z22" s="57"/>
      <c r="AA22" s="57"/>
    </row>
    <row r="23" spans="1:27" s="65" customFormat="1" ht="26.25" customHeight="1" x14ac:dyDescent="0.2">
      <c r="A23" s="97"/>
      <c r="B23" s="98"/>
      <c r="C23" s="99" t="s">
        <v>125</v>
      </c>
      <c r="D23" s="134"/>
      <c r="E23" s="117"/>
      <c r="F23" s="102"/>
      <c r="G23" s="102"/>
      <c r="H23" s="171"/>
      <c r="I23" s="172"/>
      <c r="J23" s="173"/>
      <c r="K23" s="174"/>
      <c r="L23" s="175"/>
      <c r="M23" s="176"/>
      <c r="N23" s="121"/>
      <c r="O23" s="109"/>
      <c r="P23" s="110"/>
      <c r="Q23" s="111" t="str">
        <f>IF(AND((P23&lt;&gt;""),(P23&lt;&gt;"NONE")),"YES",IF(P23&lt;&gt;"","NO",""))</f>
        <v/>
      </c>
      <c r="R23" s="112"/>
      <c r="S23" s="113"/>
      <c r="T23" s="114"/>
      <c r="U23" s="115"/>
      <c r="V23" s="57"/>
      <c r="W23" s="57"/>
      <c r="X23" s="57"/>
      <c r="Y23" s="57"/>
      <c r="Z23" s="57"/>
      <c r="AA23" s="57"/>
    </row>
    <row r="24" spans="1:27" s="65" customFormat="1" ht="76.5" x14ac:dyDescent="0.2">
      <c r="A24" s="145"/>
      <c r="B24" s="98"/>
      <c r="C24" s="100" t="s">
        <v>126</v>
      </c>
      <c r="D24" s="168" t="s">
        <v>59</v>
      </c>
      <c r="E24" s="117">
        <f t="shared" ref="E24:E33" si="2">VLOOKUP(D24,PriorityValues,2,FALSE)</f>
        <v>3</v>
      </c>
      <c r="F24" s="118">
        <v>6</v>
      </c>
      <c r="G24" s="119" t="s">
        <v>127</v>
      </c>
      <c r="H24" s="120" t="s">
        <v>128</v>
      </c>
      <c r="I24" s="124">
        <v>1</v>
      </c>
      <c r="J24" s="133" t="s">
        <v>129</v>
      </c>
      <c r="K24" s="122">
        <v>2</v>
      </c>
      <c r="L24" s="170" t="s">
        <v>130</v>
      </c>
      <c r="M24" s="124">
        <v>2</v>
      </c>
      <c r="N24" s="121" t="s">
        <v>131</v>
      </c>
      <c r="O24" s="126">
        <v>1</v>
      </c>
      <c r="P24" s="141"/>
      <c r="Q24" s="128"/>
      <c r="R24" s="129"/>
      <c r="S24" s="113"/>
      <c r="T24" s="114"/>
      <c r="U24" s="115"/>
      <c r="V24" s="57"/>
      <c r="W24" s="57"/>
      <c r="X24" s="57"/>
      <c r="Y24" s="57"/>
      <c r="Z24" s="57"/>
      <c r="AA24" s="57"/>
    </row>
    <row r="25" spans="1:27" s="65" customFormat="1" ht="63.75" x14ac:dyDescent="0.2">
      <c r="A25" s="145"/>
      <c r="B25" s="98"/>
      <c r="C25" s="100" t="s">
        <v>132</v>
      </c>
      <c r="D25" s="168" t="s">
        <v>59</v>
      </c>
      <c r="E25" s="117">
        <f t="shared" si="2"/>
        <v>3</v>
      </c>
      <c r="F25" s="118">
        <v>3</v>
      </c>
      <c r="G25" s="119" t="s">
        <v>133</v>
      </c>
      <c r="H25" s="120" t="s">
        <v>134</v>
      </c>
      <c r="I25" s="124">
        <v>1</v>
      </c>
      <c r="J25" s="133" t="s">
        <v>135</v>
      </c>
      <c r="K25" s="122">
        <v>1</v>
      </c>
      <c r="L25" s="170" t="s">
        <v>136</v>
      </c>
      <c r="M25" s="124">
        <v>1</v>
      </c>
      <c r="N25" s="121" t="s">
        <v>137</v>
      </c>
      <c r="O25" s="126">
        <v>1</v>
      </c>
      <c r="P25" s="141"/>
      <c r="Q25" s="128"/>
      <c r="R25" s="129"/>
      <c r="S25" s="113"/>
      <c r="T25" s="114"/>
      <c r="U25" s="115"/>
      <c r="V25" s="57"/>
      <c r="W25" s="57"/>
      <c r="X25" s="57"/>
      <c r="Y25" s="57"/>
      <c r="Z25" s="57"/>
      <c r="AA25" s="57"/>
    </row>
    <row r="26" spans="1:27" s="65" customFormat="1" ht="76.5" x14ac:dyDescent="0.2">
      <c r="A26" s="145"/>
      <c r="B26" s="98"/>
      <c r="C26" s="100" t="s">
        <v>138</v>
      </c>
      <c r="D26" s="168" t="s">
        <v>59</v>
      </c>
      <c r="E26" s="117">
        <f t="shared" si="2"/>
        <v>3</v>
      </c>
      <c r="F26" s="118">
        <v>6</v>
      </c>
      <c r="G26" s="119" t="s">
        <v>139</v>
      </c>
      <c r="H26" s="120" t="s">
        <v>140</v>
      </c>
      <c r="I26" s="124">
        <v>1</v>
      </c>
      <c r="J26" s="121" t="s">
        <v>141</v>
      </c>
      <c r="K26" s="122">
        <v>2</v>
      </c>
      <c r="L26" s="170" t="s">
        <v>142</v>
      </c>
      <c r="M26" s="124">
        <v>2</v>
      </c>
      <c r="N26" s="121" t="s">
        <v>143</v>
      </c>
      <c r="O26" s="109">
        <v>2</v>
      </c>
      <c r="P26" s="141"/>
      <c r="Q26" s="128"/>
      <c r="R26" s="129"/>
      <c r="S26" s="113"/>
      <c r="T26" s="114"/>
      <c r="U26" s="115"/>
      <c r="V26" s="57"/>
      <c r="W26" s="57"/>
      <c r="X26" s="57"/>
      <c r="Y26" s="57"/>
      <c r="Z26" s="57"/>
      <c r="AA26" s="57"/>
    </row>
    <row r="27" spans="1:27" s="65" customFormat="1" ht="51" x14ac:dyDescent="0.2">
      <c r="A27" s="145"/>
      <c r="B27" s="98"/>
      <c r="C27" s="100" t="s">
        <v>144</v>
      </c>
      <c r="D27" s="168" t="s">
        <v>52</v>
      </c>
      <c r="E27" s="117">
        <f t="shared" si="2"/>
        <v>1</v>
      </c>
      <c r="F27" s="118">
        <v>3</v>
      </c>
      <c r="G27" s="119" t="s">
        <v>145</v>
      </c>
      <c r="H27" s="120" t="s">
        <v>146</v>
      </c>
      <c r="I27" s="124">
        <v>1</v>
      </c>
      <c r="J27" s="121" t="s">
        <v>147</v>
      </c>
      <c r="K27" s="122">
        <v>1</v>
      </c>
      <c r="L27" s="170" t="s">
        <v>148</v>
      </c>
      <c r="M27" s="124">
        <v>1</v>
      </c>
      <c r="N27" s="121" t="s">
        <v>149</v>
      </c>
      <c r="O27" s="109">
        <v>1</v>
      </c>
      <c r="P27" s="141"/>
      <c r="Q27" s="128"/>
      <c r="R27" s="129"/>
      <c r="S27" s="113"/>
      <c r="T27" s="114"/>
      <c r="U27" s="115"/>
      <c r="V27" s="57"/>
      <c r="W27" s="57"/>
      <c r="X27" s="57"/>
      <c r="Y27" s="57"/>
      <c r="Z27" s="57"/>
      <c r="AA27" s="57"/>
    </row>
    <row r="28" spans="1:27" s="65" customFormat="1" ht="140.25" x14ac:dyDescent="0.2">
      <c r="A28" s="145"/>
      <c r="B28" s="98"/>
      <c r="C28" s="100" t="s">
        <v>150</v>
      </c>
      <c r="D28" s="168" t="s">
        <v>52</v>
      </c>
      <c r="E28" s="117">
        <f t="shared" si="2"/>
        <v>1</v>
      </c>
      <c r="F28" s="118">
        <v>6</v>
      </c>
      <c r="G28" s="119" t="s">
        <v>151</v>
      </c>
      <c r="H28" s="169" t="s">
        <v>152</v>
      </c>
      <c r="I28" s="124">
        <v>2</v>
      </c>
      <c r="J28" s="121" t="s">
        <v>153</v>
      </c>
      <c r="K28" s="122">
        <v>1</v>
      </c>
      <c r="L28" s="309" t="s">
        <v>154</v>
      </c>
      <c r="M28" s="124">
        <v>1</v>
      </c>
      <c r="N28" s="125" t="s">
        <v>155</v>
      </c>
      <c r="O28" s="109">
        <v>1</v>
      </c>
      <c r="P28" s="141"/>
      <c r="Q28" s="128"/>
      <c r="R28" s="129"/>
      <c r="S28" s="113"/>
      <c r="T28" s="114"/>
      <c r="U28" s="115"/>
      <c r="V28" s="57"/>
      <c r="W28" s="57"/>
      <c r="X28" s="57"/>
      <c r="Y28" s="57"/>
      <c r="Z28" s="57"/>
      <c r="AA28" s="57"/>
    </row>
    <row r="29" spans="1:27" s="65" customFormat="1" ht="72" x14ac:dyDescent="0.2">
      <c r="A29" s="145"/>
      <c r="B29" s="98"/>
      <c r="C29" s="100" t="s">
        <v>156</v>
      </c>
      <c r="D29" s="168" t="s">
        <v>52</v>
      </c>
      <c r="E29" s="117">
        <f t="shared" si="2"/>
        <v>1</v>
      </c>
      <c r="F29" s="118">
        <v>1</v>
      </c>
      <c r="G29" s="119" t="s">
        <v>157</v>
      </c>
      <c r="H29" s="169" t="s">
        <v>158</v>
      </c>
      <c r="I29" s="124">
        <v>1</v>
      </c>
      <c r="J29" s="125" t="s">
        <v>158</v>
      </c>
      <c r="K29" s="122">
        <v>1</v>
      </c>
      <c r="L29" s="177" t="s">
        <v>159</v>
      </c>
      <c r="M29" s="124">
        <v>1</v>
      </c>
      <c r="N29" s="121" t="s">
        <v>160</v>
      </c>
      <c r="O29" s="109">
        <v>1</v>
      </c>
      <c r="P29" s="141"/>
      <c r="Q29" s="128"/>
      <c r="R29" s="129"/>
      <c r="S29" s="113"/>
      <c r="T29" s="114"/>
      <c r="U29" s="115"/>
      <c r="V29" s="57"/>
      <c r="W29" s="57"/>
      <c r="X29" s="57"/>
      <c r="Y29" s="57"/>
      <c r="Z29" s="57"/>
      <c r="AA29" s="57"/>
    </row>
    <row r="30" spans="1:27" s="65" customFormat="1" ht="153" x14ac:dyDescent="0.2">
      <c r="A30" s="97"/>
      <c r="B30" s="98"/>
      <c r="C30" s="178" t="s">
        <v>161</v>
      </c>
      <c r="D30" s="168" t="s">
        <v>75</v>
      </c>
      <c r="E30" s="117">
        <f t="shared" si="2"/>
        <v>2</v>
      </c>
      <c r="F30" s="118">
        <v>8</v>
      </c>
      <c r="G30" s="118" t="s">
        <v>162</v>
      </c>
      <c r="H30" s="179" t="s">
        <v>163</v>
      </c>
      <c r="I30" s="124">
        <v>3</v>
      </c>
      <c r="J30" s="180" t="s">
        <v>164</v>
      </c>
      <c r="K30" s="122">
        <v>4</v>
      </c>
      <c r="L30" s="181" t="s">
        <v>165</v>
      </c>
      <c r="M30" s="124">
        <v>4</v>
      </c>
      <c r="N30" s="125" t="s">
        <v>166</v>
      </c>
      <c r="O30" s="109">
        <v>4</v>
      </c>
      <c r="P30" s="159"/>
      <c r="Q30" s="128" t="str">
        <f>IF(AND((P30&lt;&gt;""),(P30&lt;&gt;"NONE")),"YES",IF(P30&lt;&gt;"","NO",""))</f>
        <v/>
      </c>
      <c r="R30" s="129"/>
      <c r="S30" s="113"/>
      <c r="T30" s="114"/>
      <c r="U30" s="115"/>
      <c r="V30" s="57"/>
      <c r="W30" s="57"/>
      <c r="X30" s="57"/>
      <c r="Y30" s="57"/>
      <c r="Z30" s="57"/>
      <c r="AA30" s="57"/>
    </row>
    <row r="31" spans="1:27" s="65" customFormat="1" ht="225" customHeight="1" x14ac:dyDescent="0.2">
      <c r="A31" s="97"/>
      <c r="B31" s="98"/>
      <c r="C31" s="178" t="s">
        <v>167</v>
      </c>
      <c r="D31" s="168" t="s">
        <v>75</v>
      </c>
      <c r="E31" s="117">
        <f t="shared" si="2"/>
        <v>2</v>
      </c>
      <c r="F31" s="118">
        <v>4</v>
      </c>
      <c r="G31" s="118" t="s">
        <v>168</v>
      </c>
      <c r="H31" s="132" t="s">
        <v>169</v>
      </c>
      <c r="I31" s="124">
        <v>2</v>
      </c>
      <c r="J31" s="182" t="s">
        <v>170</v>
      </c>
      <c r="K31" s="122">
        <v>2</v>
      </c>
      <c r="L31" s="181" t="s">
        <v>573</v>
      </c>
      <c r="M31" s="124">
        <v>1</v>
      </c>
      <c r="N31" s="133" t="s">
        <v>171</v>
      </c>
      <c r="O31" s="122">
        <v>2</v>
      </c>
      <c r="P31" s="141"/>
      <c r="Q31" s="128"/>
      <c r="R31" s="129"/>
      <c r="S31" s="113"/>
      <c r="T31" s="114"/>
      <c r="U31" s="115"/>
      <c r="V31" s="57"/>
      <c r="W31" s="57"/>
      <c r="X31" s="57"/>
      <c r="Y31" s="57"/>
      <c r="Z31" s="57"/>
      <c r="AA31" s="57"/>
    </row>
    <row r="32" spans="1:27" s="65" customFormat="1" ht="127.5" x14ac:dyDescent="0.2">
      <c r="A32" s="97"/>
      <c r="B32" s="98"/>
      <c r="C32" s="178" t="s">
        <v>172</v>
      </c>
      <c r="D32" s="168" t="s">
        <v>59</v>
      </c>
      <c r="E32" s="117">
        <f t="shared" si="2"/>
        <v>3</v>
      </c>
      <c r="F32" s="118">
        <v>9</v>
      </c>
      <c r="G32" s="118" t="s">
        <v>173</v>
      </c>
      <c r="H32" s="132" t="s">
        <v>174</v>
      </c>
      <c r="I32" s="124">
        <v>2</v>
      </c>
      <c r="J32" s="182" t="s">
        <v>175</v>
      </c>
      <c r="K32" s="122">
        <v>3</v>
      </c>
      <c r="L32" s="177" t="s">
        <v>176</v>
      </c>
      <c r="M32" s="124">
        <v>1</v>
      </c>
      <c r="N32" s="121" t="s">
        <v>177</v>
      </c>
      <c r="O32" s="122">
        <v>3</v>
      </c>
      <c r="P32" s="141"/>
      <c r="Q32" s="128"/>
      <c r="R32" s="129"/>
      <c r="S32" s="113"/>
      <c r="T32" s="114"/>
      <c r="U32" s="115"/>
      <c r="V32" s="57"/>
      <c r="W32" s="57"/>
      <c r="X32" s="57"/>
      <c r="Y32" s="57"/>
      <c r="Z32" s="57"/>
      <c r="AA32" s="57"/>
    </row>
    <row r="33" spans="1:27" s="65" customFormat="1" ht="178.5" x14ac:dyDescent="0.2">
      <c r="A33" s="97"/>
      <c r="B33" s="98"/>
      <c r="C33" s="183" t="s">
        <v>178</v>
      </c>
      <c r="D33" s="168" t="s">
        <v>59</v>
      </c>
      <c r="E33" s="117">
        <f t="shared" si="2"/>
        <v>3</v>
      </c>
      <c r="F33" s="118">
        <v>9</v>
      </c>
      <c r="G33" s="118" t="s">
        <v>179</v>
      </c>
      <c r="H33" s="179" t="s">
        <v>180</v>
      </c>
      <c r="I33" s="124">
        <v>1</v>
      </c>
      <c r="J33" s="180" t="s">
        <v>181</v>
      </c>
      <c r="K33" s="122">
        <v>2</v>
      </c>
      <c r="L33" s="181" t="s">
        <v>182</v>
      </c>
      <c r="M33" s="124">
        <v>2</v>
      </c>
      <c r="N33" s="121" t="s">
        <v>183</v>
      </c>
      <c r="O33" s="122">
        <v>2</v>
      </c>
      <c r="P33" s="141"/>
      <c r="Q33" s="128"/>
      <c r="R33" s="129"/>
      <c r="S33" s="113"/>
      <c r="T33" s="114"/>
      <c r="U33" s="115"/>
      <c r="V33" s="57"/>
      <c r="W33" s="57"/>
      <c r="X33" s="57"/>
      <c r="Y33" s="57"/>
      <c r="Z33" s="57"/>
      <c r="AA33" s="57"/>
    </row>
    <row r="34" spans="1:27" s="65" customFormat="1" ht="15" x14ac:dyDescent="0.2">
      <c r="A34" s="97"/>
      <c r="B34" s="98"/>
      <c r="C34" s="99" t="s">
        <v>184</v>
      </c>
      <c r="D34" s="134"/>
      <c r="E34" s="117"/>
      <c r="F34" s="102"/>
      <c r="G34" s="102"/>
      <c r="H34" s="184"/>
      <c r="I34" s="185"/>
      <c r="J34" s="186"/>
      <c r="K34" s="187"/>
      <c r="L34" s="188"/>
      <c r="M34" s="189"/>
      <c r="N34" s="121"/>
      <c r="O34" s="122"/>
      <c r="P34" s="110"/>
      <c r="Q34" s="111"/>
      <c r="R34" s="112"/>
      <c r="S34" s="113"/>
      <c r="T34" s="114"/>
      <c r="U34" s="115"/>
      <c r="V34" s="57"/>
      <c r="W34" s="57"/>
      <c r="X34" s="57"/>
      <c r="Y34" s="57"/>
      <c r="Z34" s="57"/>
      <c r="AA34" s="57"/>
    </row>
    <row r="35" spans="1:27" s="65" customFormat="1" ht="76.5" x14ac:dyDescent="0.2">
      <c r="A35" s="97"/>
      <c r="B35" s="98"/>
      <c r="C35" s="190" t="s">
        <v>185</v>
      </c>
      <c r="D35" s="191" t="s">
        <v>59</v>
      </c>
      <c r="E35" s="117">
        <f>VLOOKUP(D35,PriorityValues,2,FALSE)</f>
        <v>3</v>
      </c>
      <c r="F35" s="118">
        <v>9</v>
      </c>
      <c r="G35" s="118" t="s">
        <v>186</v>
      </c>
      <c r="H35" s="132" t="s">
        <v>187</v>
      </c>
      <c r="I35" s="124">
        <v>2</v>
      </c>
      <c r="J35" s="180" t="s">
        <v>188</v>
      </c>
      <c r="K35" s="122">
        <v>2</v>
      </c>
      <c r="L35" s="177" t="s">
        <v>189</v>
      </c>
      <c r="M35" s="124">
        <v>3</v>
      </c>
      <c r="N35" s="121" t="s">
        <v>190</v>
      </c>
      <c r="O35" s="122">
        <v>2</v>
      </c>
      <c r="P35" s="141"/>
      <c r="Q35" s="128" t="str">
        <f>IF(AND((P35&lt;&gt;""),(P35&lt;&gt;"NONE")),"YES",IF(P35&lt;&gt;"","NO",""))</f>
        <v/>
      </c>
      <c r="R35" s="112"/>
      <c r="S35" s="113"/>
      <c r="T35" s="114"/>
      <c r="U35" s="115"/>
      <c r="V35" s="57"/>
      <c r="W35" s="57"/>
      <c r="X35" s="57"/>
      <c r="Y35" s="57"/>
      <c r="Z35" s="57"/>
      <c r="AA35" s="57"/>
    </row>
    <row r="36" spans="1:27" s="65" customFormat="1" ht="15" customHeight="1" x14ac:dyDescent="0.25">
      <c r="A36" s="329" t="s">
        <v>18</v>
      </c>
      <c r="B36" s="329"/>
      <c r="C36" s="329"/>
      <c r="D36" s="325" t="s">
        <v>48</v>
      </c>
      <c r="E36" s="325"/>
      <c r="F36" s="92">
        <f>SUM(F37:F53)</f>
        <v>51</v>
      </c>
      <c r="G36" s="92"/>
      <c r="H36" s="192" t="s">
        <v>49</v>
      </c>
      <c r="I36" s="193">
        <f>SUMPRODUCT($E$37:$E$53,I37:I53)</f>
        <v>40</v>
      </c>
      <c r="J36" s="192" t="s">
        <v>49</v>
      </c>
      <c r="K36" s="193">
        <f>SUMPRODUCT($E$37:$E$53,K37:K53)</f>
        <v>44</v>
      </c>
      <c r="L36" s="192" t="s">
        <v>49</v>
      </c>
      <c r="M36" s="193">
        <f>SUMPRODUCT($E$37:$E$53,M37:M53)</f>
        <v>22</v>
      </c>
      <c r="N36" s="192" t="s">
        <v>191</v>
      </c>
      <c r="O36" s="193">
        <f>SUMPRODUCT($E$37:$E$53,O37:O53)</f>
        <v>40</v>
      </c>
      <c r="P36" s="164"/>
      <c r="Q36" s="164"/>
      <c r="R36" s="96"/>
      <c r="S36" s="96"/>
      <c r="T36" s="96"/>
      <c r="U36" s="96"/>
      <c r="V36" s="57"/>
      <c r="W36" s="57"/>
      <c r="X36" s="57"/>
      <c r="Y36" s="57"/>
      <c r="Z36" s="57"/>
      <c r="AA36" s="57"/>
    </row>
    <row r="37" spans="1:27" s="65" customFormat="1" ht="17.25" customHeight="1" x14ac:dyDescent="0.2">
      <c r="A37" s="97"/>
      <c r="B37" s="98"/>
      <c r="C37" s="194" t="s">
        <v>192</v>
      </c>
      <c r="D37" s="134"/>
      <c r="E37" s="101"/>
      <c r="F37" s="102"/>
      <c r="G37" s="102"/>
      <c r="H37" s="184"/>
      <c r="I37" s="185"/>
      <c r="J37" s="186"/>
      <c r="K37" s="187"/>
      <c r="L37" s="188"/>
      <c r="M37" s="189"/>
      <c r="N37" s="121"/>
      <c r="O37" s="105"/>
      <c r="P37" s="110"/>
      <c r="Q37" s="111"/>
      <c r="R37" s="195"/>
      <c r="S37" s="113"/>
      <c r="T37" s="114"/>
      <c r="U37" s="115"/>
      <c r="V37" s="57"/>
      <c r="W37" s="57"/>
      <c r="X37" s="57"/>
      <c r="Y37" s="57"/>
      <c r="Z37" s="57"/>
      <c r="AA37" s="57"/>
    </row>
    <row r="38" spans="1:27" s="152" customFormat="1" ht="127.5" x14ac:dyDescent="0.2">
      <c r="A38" s="146"/>
      <c r="B38" s="146"/>
      <c r="C38" s="153" t="s">
        <v>193</v>
      </c>
      <c r="D38" s="148" t="s">
        <v>59</v>
      </c>
      <c r="E38" s="117">
        <f>VLOOKUP(D38,PriorityValues,2,FALSE)</f>
        <v>3</v>
      </c>
      <c r="F38" s="196">
        <v>3</v>
      </c>
      <c r="G38" s="101" t="s">
        <v>194</v>
      </c>
      <c r="H38" s="179" t="s">
        <v>195</v>
      </c>
      <c r="I38" s="124">
        <v>1</v>
      </c>
      <c r="J38" s="182" t="s">
        <v>196</v>
      </c>
      <c r="K38" s="122">
        <v>1</v>
      </c>
      <c r="L38" s="177" t="s">
        <v>197</v>
      </c>
      <c r="M38" s="124">
        <v>0</v>
      </c>
      <c r="N38" s="121" t="s">
        <v>198</v>
      </c>
      <c r="O38" s="109">
        <v>1</v>
      </c>
      <c r="P38" s="150"/>
      <c r="Q38" s="128"/>
      <c r="R38" s="167"/>
      <c r="S38" s="197"/>
      <c r="T38" s="198"/>
      <c r="U38" s="199"/>
      <c r="V38" s="151"/>
      <c r="W38" s="151"/>
      <c r="X38" s="151"/>
      <c r="Y38" s="151"/>
      <c r="Z38" s="151"/>
      <c r="AA38" s="151"/>
    </row>
    <row r="39" spans="1:27" s="65" customFormat="1" ht="76.5" x14ac:dyDescent="0.2">
      <c r="A39" s="98"/>
      <c r="B39" s="98"/>
      <c r="C39" s="190" t="s">
        <v>199</v>
      </c>
      <c r="D39" s="116" t="s">
        <v>59</v>
      </c>
      <c r="E39" s="117">
        <f>VLOOKUP(D39,PriorityValues,2,FALSE)</f>
        <v>3</v>
      </c>
      <c r="F39" s="118">
        <v>6</v>
      </c>
      <c r="G39" s="119" t="s">
        <v>200</v>
      </c>
      <c r="H39" s="132" t="s">
        <v>201</v>
      </c>
      <c r="I39" s="124">
        <v>1</v>
      </c>
      <c r="J39" s="182" t="s">
        <v>202</v>
      </c>
      <c r="K39" s="122">
        <v>1</v>
      </c>
      <c r="L39" s="177" t="s">
        <v>203</v>
      </c>
      <c r="M39" s="124">
        <v>1</v>
      </c>
      <c r="N39" s="121" t="s">
        <v>204</v>
      </c>
      <c r="O39" s="109">
        <v>1</v>
      </c>
      <c r="P39" s="141"/>
      <c r="Q39" s="128"/>
      <c r="R39" s="129"/>
      <c r="S39" s="142"/>
      <c r="T39" s="143"/>
      <c r="U39" s="144"/>
      <c r="V39" s="57"/>
      <c r="W39" s="57"/>
      <c r="X39" s="57"/>
      <c r="Y39" s="57"/>
      <c r="Z39" s="57"/>
      <c r="AA39" s="57"/>
    </row>
    <row r="40" spans="1:27" s="65" customFormat="1" ht="191.25" x14ac:dyDescent="0.2">
      <c r="A40" s="98"/>
      <c r="B40" s="98"/>
      <c r="C40" s="200" t="s">
        <v>205</v>
      </c>
      <c r="D40" s="116" t="s">
        <v>59</v>
      </c>
      <c r="E40" s="117">
        <f>VLOOKUP(D40,PriorityValues,2,FALSE)</f>
        <v>3</v>
      </c>
      <c r="F40" s="118">
        <v>9</v>
      </c>
      <c r="G40" s="119" t="s">
        <v>206</v>
      </c>
      <c r="H40" s="132" t="s">
        <v>207</v>
      </c>
      <c r="I40" s="124">
        <v>3</v>
      </c>
      <c r="J40" s="182" t="s">
        <v>208</v>
      </c>
      <c r="K40" s="122">
        <v>3</v>
      </c>
      <c r="L40" s="177" t="s">
        <v>209</v>
      </c>
      <c r="M40" s="124">
        <v>1</v>
      </c>
      <c r="N40" s="121" t="s">
        <v>210</v>
      </c>
      <c r="O40" s="109">
        <v>3</v>
      </c>
      <c r="P40" s="141"/>
      <c r="Q40" s="128"/>
      <c r="R40" s="129"/>
      <c r="S40" s="142"/>
      <c r="T40" s="143"/>
      <c r="U40" s="144"/>
      <c r="V40" s="57"/>
      <c r="W40" s="57"/>
      <c r="X40" s="57"/>
      <c r="Y40" s="57"/>
      <c r="Z40" s="57"/>
      <c r="AA40" s="57"/>
    </row>
    <row r="41" spans="1:27" s="65" customFormat="1" ht="15" x14ac:dyDescent="0.2">
      <c r="A41" s="97"/>
      <c r="B41" s="98"/>
      <c r="C41" s="194" t="s">
        <v>211</v>
      </c>
      <c r="D41" s="134"/>
      <c r="E41" s="117"/>
      <c r="F41" s="102"/>
      <c r="G41" s="102"/>
      <c r="H41" s="184"/>
      <c r="I41" s="185"/>
      <c r="J41" s="186"/>
      <c r="K41" s="187"/>
      <c r="L41" s="188"/>
      <c r="M41" s="189"/>
      <c r="N41" s="121"/>
      <c r="O41" s="109"/>
      <c r="P41" s="110"/>
      <c r="Q41" s="111"/>
      <c r="R41" s="195"/>
      <c r="S41" s="113"/>
      <c r="T41" s="114"/>
      <c r="U41" s="115"/>
      <c r="V41" s="57"/>
      <c r="W41" s="57"/>
      <c r="X41" s="57"/>
      <c r="Y41" s="57"/>
      <c r="Z41" s="57"/>
      <c r="AA41" s="57"/>
    </row>
    <row r="42" spans="1:27" s="152" customFormat="1" ht="63.75" x14ac:dyDescent="0.2">
      <c r="A42" s="201"/>
      <c r="B42" s="201"/>
      <c r="C42" s="153" t="s">
        <v>212</v>
      </c>
      <c r="D42" s="202" t="s">
        <v>59</v>
      </c>
      <c r="E42" s="117">
        <f>VLOOKUP(D42,PriorityValues,2,FALSE)</f>
        <v>3</v>
      </c>
      <c r="F42" s="117">
        <v>3</v>
      </c>
      <c r="G42" s="117" t="s">
        <v>213</v>
      </c>
      <c r="H42" s="132" t="s">
        <v>214</v>
      </c>
      <c r="I42" s="124">
        <v>1</v>
      </c>
      <c r="J42" s="182" t="s">
        <v>215</v>
      </c>
      <c r="K42" s="122">
        <v>1</v>
      </c>
      <c r="L42" s="177" t="s">
        <v>216</v>
      </c>
      <c r="M42" s="124">
        <v>1</v>
      </c>
      <c r="N42" s="121" t="s">
        <v>217</v>
      </c>
      <c r="O42" s="109">
        <v>1</v>
      </c>
      <c r="P42" s="150"/>
      <c r="Q42" s="128"/>
      <c r="R42" s="202"/>
      <c r="S42" s="203"/>
      <c r="T42" s="204"/>
      <c r="U42" s="205"/>
      <c r="V42" s="151"/>
      <c r="W42" s="151"/>
      <c r="X42" s="151"/>
      <c r="Y42" s="151"/>
      <c r="Z42" s="151"/>
      <c r="AA42" s="151"/>
    </row>
    <row r="43" spans="1:27" s="65" customFormat="1" ht="102" x14ac:dyDescent="0.2">
      <c r="A43" s="206"/>
      <c r="B43" s="206"/>
      <c r="C43" s="190" t="s">
        <v>218</v>
      </c>
      <c r="D43" s="191" t="s">
        <v>52</v>
      </c>
      <c r="E43" s="117">
        <f>VLOOKUP(D43,PriorityValues,2,FALSE)</f>
        <v>1</v>
      </c>
      <c r="F43" s="118">
        <v>2</v>
      </c>
      <c r="G43" s="119" t="s">
        <v>219</v>
      </c>
      <c r="H43" s="132" t="s">
        <v>220</v>
      </c>
      <c r="I43" s="124">
        <v>1</v>
      </c>
      <c r="J43" s="180" t="s">
        <v>479</v>
      </c>
      <c r="K43" s="122">
        <v>2</v>
      </c>
      <c r="L43" s="181" t="s">
        <v>480</v>
      </c>
      <c r="M43" s="124">
        <v>1</v>
      </c>
      <c r="N43" s="121" t="s">
        <v>221</v>
      </c>
      <c r="O43" s="109">
        <v>1</v>
      </c>
      <c r="P43" s="141"/>
      <c r="Q43" s="128"/>
      <c r="R43" s="112"/>
      <c r="S43" s="113"/>
      <c r="T43" s="114"/>
      <c r="U43" s="115"/>
      <c r="V43" s="57"/>
      <c r="W43" s="57"/>
      <c r="X43" s="57"/>
      <c r="Y43" s="57"/>
      <c r="Z43" s="57"/>
      <c r="AA43" s="57"/>
    </row>
    <row r="44" spans="1:27" s="317" customFormat="1" ht="127.5" x14ac:dyDescent="0.2">
      <c r="A44" s="311"/>
      <c r="B44" s="311"/>
      <c r="C44" s="200" t="s">
        <v>330</v>
      </c>
      <c r="D44" s="191" t="s">
        <v>75</v>
      </c>
      <c r="E44" s="117">
        <f>VLOOKUP(D44,PriorityValues,2,FALSE)</f>
        <v>2</v>
      </c>
      <c r="F44" s="117">
        <v>2</v>
      </c>
      <c r="G44" s="119" t="s">
        <v>331</v>
      </c>
      <c r="H44" s="132" t="s">
        <v>332</v>
      </c>
      <c r="I44" s="124">
        <v>0</v>
      </c>
      <c r="J44" s="180" t="s">
        <v>333</v>
      </c>
      <c r="K44" s="122">
        <v>1</v>
      </c>
      <c r="L44" s="181" t="s">
        <v>334</v>
      </c>
      <c r="M44" s="124">
        <v>0</v>
      </c>
      <c r="N44" s="121" t="s">
        <v>197</v>
      </c>
      <c r="O44" s="109">
        <v>0</v>
      </c>
      <c r="P44" s="312"/>
      <c r="Q44" s="128"/>
      <c r="R44" s="191"/>
      <c r="S44" s="313"/>
      <c r="T44" s="314"/>
      <c r="U44" s="315"/>
      <c r="V44" s="316"/>
      <c r="W44" s="316"/>
      <c r="X44" s="316"/>
      <c r="Y44" s="316"/>
      <c r="Z44" s="316"/>
      <c r="AA44" s="316"/>
    </row>
    <row r="45" spans="1:27" s="65" customFormat="1" ht="51" x14ac:dyDescent="0.2">
      <c r="A45" s="206"/>
      <c r="B45" s="206"/>
      <c r="C45" s="190" t="s">
        <v>222</v>
      </c>
      <c r="D45" s="191" t="s">
        <v>52</v>
      </c>
      <c r="E45" s="117">
        <f>VLOOKUP(D45,PriorityValues,2,FALSE)</f>
        <v>1</v>
      </c>
      <c r="F45" s="118">
        <v>1</v>
      </c>
      <c r="G45" s="119" t="s">
        <v>223</v>
      </c>
      <c r="H45" s="132" t="s">
        <v>481</v>
      </c>
      <c r="I45" s="124">
        <v>1</v>
      </c>
      <c r="J45" s="182" t="s">
        <v>224</v>
      </c>
      <c r="K45" s="122">
        <v>1</v>
      </c>
      <c r="L45" s="181" t="s">
        <v>482</v>
      </c>
      <c r="M45" s="124">
        <v>1</v>
      </c>
      <c r="N45" s="121" t="s">
        <v>226</v>
      </c>
      <c r="O45" s="109">
        <v>1</v>
      </c>
      <c r="P45" s="141"/>
      <c r="Q45" s="128"/>
      <c r="R45" s="112"/>
      <c r="S45" s="113"/>
      <c r="T45" s="114"/>
      <c r="U45" s="115"/>
      <c r="V45" s="57"/>
      <c r="W45" s="57"/>
      <c r="X45" s="57"/>
      <c r="Y45" s="57"/>
      <c r="Z45" s="57"/>
      <c r="AA45" s="57"/>
    </row>
    <row r="46" spans="1:27" s="65" customFormat="1" ht="15" x14ac:dyDescent="0.2">
      <c r="A46" s="97"/>
      <c r="B46" s="98"/>
      <c r="C46" s="194" t="s">
        <v>227</v>
      </c>
      <c r="D46" s="134"/>
      <c r="E46" s="117"/>
      <c r="F46" s="102"/>
      <c r="G46" s="102" t="s">
        <v>228</v>
      </c>
      <c r="H46" s="184"/>
      <c r="I46" s="185"/>
      <c r="J46" s="186"/>
      <c r="K46" s="187"/>
      <c r="L46" s="188"/>
      <c r="M46" s="189"/>
      <c r="N46" s="121"/>
      <c r="O46" s="109"/>
      <c r="P46" s="110"/>
      <c r="Q46" s="111"/>
      <c r="R46" s="195"/>
      <c r="S46" s="113"/>
      <c r="T46" s="114"/>
      <c r="U46" s="115"/>
      <c r="V46" s="57"/>
      <c r="W46" s="57"/>
      <c r="X46" s="57"/>
      <c r="Y46" s="57"/>
      <c r="Z46" s="57"/>
      <c r="AA46" s="57"/>
    </row>
    <row r="47" spans="1:27" s="152" customFormat="1" ht="229.5" x14ac:dyDescent="0.2">
      <c r="A47" s="201"/>
      <c r="B47" s="201"/>
      <c r="C47" s="153" t="s">
        <v>229</v>
      </c>
      <c r="D47" s="202" t="s">
        <v>75</v>
      </c>
      <c r="E47" s="117">
        <f>VLOOKUP(D47,PriorityValues,2,FALSE)</f>
        <v>2</v>
      </c>
      <c r="F47" s="207">
        <v>6</v>
      </c>
      <c r="G47" s="101" t="s">
        <v>230</v>
      </c>
      <c r="H47" s="132" t="s">
        <v>483</v>
      </c>
      <c r="I47" s="124">
        <v>2</v>
      </c>
      <c r="J47" s="182" t="s">
        <v>231</v>
      </c>
      <c r="K47" s="122">
        <v>2</v>
      </c>
      <c r="L47" s="177" t="s">
        <v>232</v>
      </c>
      <c r="M47" s="124">
        <v>1</v>
      </c>
      <c r="N47" s="133" t="s">
        <v>484</v>
      </c>
      <c r="O47" s="109">
        <v>2</v>
      </c>
      <c r="P47" s="150"/>
      <c r="Q47" s="128" t="str">
        <f>IF(AND((P47&lt;&gt;""),(P47&lt;&gt;"NONE")),"YES",IF(P47&lt;&gt;"","NO",""))</f>
        <v/>
      </c>
      <c r="R47" s="202"/>
      <c r="S47" s="203"/>
      <c r="T47" s="204"/>
      <c r="U47" s="205"/>
      <c r="V47" s="151"/>
      <c r="W47" s="151"/>
      <c r="X47" s="151"/>
      <c r="Y47" s="151"/>
      <c r="Z47" s="151"/>
      <c r="AA47" s="151"/>
    </row>
    <row r="48" spans="1:27" s="65" customFormat="1" ht="89.25" x14ac:dyDescent="0.2">
      <c r="A48" s="206"/>
      <c r="B48" s="206"/>
      <c r="C48" s="190" t="s">
        <v>233</v>
      </c>
      <c r="D48" s="191" t="s">
        <v>59</v>
      </c>
      <c r="E48" s="117">
        <f>VLOOKUP(D48,PriorityValues,2,FALSE)</f>
        <v>3</v>
      </c>
      <c r="F48" s="118">
        <v>3</v>
      </c>
      <c r="G48" s="119" t="s">
        <v>234</v>
      </c>
      <c r="H48" s="132" t="s">
        <v>235</v>
      </c>
      <c r="I48" s="124">
        <v>1</v>
      </c>
      <c r="J48" s="180" t="s">
        <v>235</v>
      </c>
      <c r="K48" s="122">
        <v>1</v>
      </c>
      <c r="L48" s="181" t="s">
        <v>485</v>
      </c>
      <c r="M48" s="124">
        <v>1</v>
      </c>
      <c r="N48" s="133" t="s">
        <v>486</v>
      </c>
      <c r="O48" s="109">
        <v>1</v>
      </c>
      <c r="P48" s="141"/>
      <c r="Q48" s="128"/>
      <c r="R48" s="112"/>
      <c r="S48" s="113"/>
      <c r="T48" s="114"/>
      <c r="U48" s="115"/>
      <c r="V48" s="57"/>
      <c r="W48" s="57"/>
      <c r="X48" s="57"/>
      <c r="Y48" s="57"/>
      <c r="Z48" s="57"/>
      <c r="AA48" s="57"/>
    </row>
    <row r="49" spans="1:27" s="65" customFormat="1" ht="63.75" x14ac:dyDescent="0.2">
      <c r="A49" s="206"/>
      <c r="B49" s="206"/>
      <c r="C49" s="190" t="s">
        <v>237</v>
      </c>
      <c r="D49" s="191" t="s">
        <v>75</v>
      </c>
      <c r="E49" s="117">
        <f>VLOOKUP(D49,PriorityValues,2,FALSE)</f>
        <v>2</v>
      </c>
      <c r="F49" s="118">
        <v>2</v>
      </c>
      <c r="G49" s="119" t="s">
        <v>238</v>
      </c>
      <c r="H49" s="132" t="s">
        <v>239</v>
      </c>
      <c r="I49" s="124">
        <v>1</v>
      </c>
      <c r="J49" s="182" t="s">
        <v>240</v>
      </c>
      <c r="K49" s="122">
        <v>1</v>
      </c>
      <c r="L49" s="181" t="s">
        <v>487</v>
      </c>
      <c r="M49" s="124">
        <v>0</v>
      </c>
      <c r="N49" s="133" t="s">
        <v>488</v>
      </c>
      <c r="O49" s="109">
        <v>1</v>
      </c>
      <c r="P49" s="141"/>
      <c r="Q49" s="128"/>
      <c r="R49" s="112"/>
      <c r="S49" s="113"/>
      <c r="T49" s="114"/>
      <c r="U49" s="115"/>
      <c r="V49" s="57"/>
      <c r="W49" s="57"/>
      <c r="X49" s="57"/>
      <c r="Y49" s="57"/>
      <c r="Z49" s="57"/>
      <c r="AA49" s="57"/>
    </row>
    <row r="50" spans="1:27" s="65" customFormat="1" ht="15" x14ac:dyDescent="0.2">
      <c r="A50" s="97"/>
      <c r="B50" s="98"/>
      <c r="C50" s="194" t="s">
        <v>243</v>
      </c>
      <c r="D50" s="134"/>
      <c r="E50" s="117"/>
      <c r="F50" s="102"/>
      <c r="G50" s="102"/>
      <c r="H50" s="184"/>
      <c r="I50" s="185"/>
      <c r="J50" s="186"/>
      <c r="K50" s="187"/>
      <c r="L50" s="188"/>
      <c r="M50" s="189"/>
      <c r="N50" s="121"/>
      <c r="O50" s="109"/>
      <c r="P50" s="110"/>
      <c r="Q50" s="111"/>
      <c r="R50" s="195"/>
      <c r="S50" s="113"/>
      <c r="T50" s="114"/>
      <c r="U50" s="115"/>
      <c r="V50" s="57"/>
      <c r="W50" s="57"/>
      <c r="X50" s="57"/>
      <c r="Y50" s="57"/>
      <c r="Z50" s="57"/>
      <c r="AA50" s="57"/>
    </row>
    <row r="51" spans="1:27" s="65" customFormat="1" ht="178.5" x14ac:dyDescent="0.2">
      <c r="A51" s="206"/>
      <c r="B51" s="206"/>
      <c r="C51" s="190" t="s">
        <v>244</v>
      </c>
      <c r="D51" s="191" t="s">
        <v>75</v>
      </c>
      <c r="E51" s="117">
        <f>VLOOKUP(D51,PriorityValues,2,FALSE)</f>
        <v>2</v>
      </c>
      <c r="F51" s="118">
        <v>6</v>
      </c>
      <c r="G51" s="119" t="s">
        <v>245</v>
      </c>
      <c r="H51" s="132" t="s">
        <v>489</v>
      </c>
      <c r="I51" s="124">
        <v>2</v>
      </c>
      <c r="J51" s="182" t="s">
        <v>246</v>
      </c>
      <c r="K51" s="122">
        <v>2</v>
      </c>
      <c r="L51" s="181" t="s">
        <v>490</v>
      </c>
      <c r="M51" s="124">
        <v>1</v>
      </c>
      <c r="N51" s="121" t="s">
        <v>247</v>
      </c>
      <c r="O51" s="109">
        <v>2</v>
      </c>
      <c r="P51" s="141"/>
      <c r="Q51" s="128"/>
      <c r="R51" s="112"/>
      <c r="S51" s="113"/>
      <c r="T51" s="114"/>
      <c r="U51" s="115"/>
      <c r="V51" s="57"/>
      <c r="W51" s="57"/>
      <c r="X51" s="57"/>
      <c r="Y51" s="57"/>
      <c r="Z51" s="57"/>
      <c r="AA51" s="57"/>
    </row>
    <row r="52" spans="1:27" s="65" customFormat="1" ht="102" x14ac:dyDescent="0.2">
      <c r="A52" s="206"/>
      <c r="B52" s="206"/>
      <c r="C52" s="190" t="s">
        <v>248</v>
      </c>
      <c r="D52" s="191" t="s">
        <v>59</v>
      </c>
      <c r="E52" s="117">
        <f>VLOOKUP(D52,PriorityValues,2,FALSE)</f>
        <v>3</v>
      </c>
      <c r="F52" s="118">
        <v>6</v>
      </c>
      <c r="G52" s="119" t="s">
        <v>249</v>
      </c>
      <c r="H52" s="132" t="s">
        <v>250</v>
      </c>
      <c r="I52" s="124">
        <v>2</v>
      </c>
      <c r="J52" s="182" t="s">
        <v>251</v>
      </c>
      <c r="K52" s="122">
        <v>2</v>
      </c>
      <c r="L52" s="181" t="s">
        <v>491</v>
      </c>
      <c r="M52" s="124">
        <v>1</v>
      </c>
      <c r="N52" s="121" t="s">
        <v>252</v>
      </c>
      <c r="O52" s="109">
        <v>2</v>
      </c>
      <c r="P52" s="141"/>
      <c r="Q52" s="128" t="str">
        <f>IF(AND((P52&lt;&gt;""),(P52&lt;&gt;"NONE")),"YES",IF(P52&lt;&gt;"","NO",""))</f>
        <v/>
      </c>
      <c r="R52" s="112"/>
      <c r="S52" s="113"/>
      <c r="T52" s="114"/>
      <c r="U52" s="115"/>
      <c r="V52" s="57"/>
      <c r="W52" s="57"/>
      <c r="X52" s="57"/>
      <c r="Y52" s="57"/>
      <c r="Z52" s="57"/>
      <c r="AA52" s="57"/>
    </row>
    <row r="53" spans="1:27" s="65" customFormat="1" ht="69.75" customHeight="1" x14ac:dyDescent="0.2">
      <c r="A53" s="206"/>
      <c r="B53" s="206"/>
      <c r="C53" s="190" t="s">
        <v>253</v>
      </c>
      <c r="D53" s="191" t="s">
        <v>52</v>
      </c>
      <c r="E53" s="117">
        <f>VLOOKUP(D53,PriorityValues,2,FALSE)</f>
        <v>1</v>
      </c>
      <c r="F53" s="118">
        <v>2</v>
      </c>
      <c r="G53" s="119" t="s">
        <v>254</v>
      </c>
      <c r="H53" s="132" t="s">
        <v>493</v>
      </c>
      <c r="I53" s="124">
        <v>1</v>
      </c>
      <c r="J53" s="292" t="s">
        <v>492</v>
      </c>
      <c r="K53" s="122">
        <v>2</v>
      </c>
      <c r="L53" s="181" t="s">
        <v>494</v>
      </c>
      <c r="M53" s="124">
        <v>1</v>
      </c>
      <c r="N53" s="291" t="s">
        <v>256</v>
      </c>
      <c r="O53" s="109">
        <v>1</v>
      </c>
      <c r="P53" s="141"/>
      <c r="Q53" s="128"/>
      <c r="R53" s="112"/>
      <c r="S53" s="113"/>
      <c r="T53" s="114"/>
      <c r="U53" s="115"/>
      <c r="V53" s="57"/>
      <c r="W53" s="57"/>
      <c r="X53" s="57"/>
      <c r="Y53" s="57"/>
      <c r="Z53" s="57"/>
      <c r="AA53" s="57"/>
    </row>
    <row r="54" spans="1:27" s="65" customFormat="1" ht="15" x14ac:dyDescent="0.25">
      <c r="A54" s="326" t="s">
        <v>19</v>
      </c>
      <c r="B54" s="326"/>
      <c r="C54" s="326"/>
      <c r="D54" s="325" t="s">
        <v>48</v>
      </c>
      <c r="E54" s="325"/>
      <c r="F54" s="92">
        <f>SUM(F55:F59)</f>
        <v>22</v>
      </c>
      <c r="G54" s="92"/>
      <c r="H54" s="208" t="s">
        <v>49</v>
      </c>
      <c r="I54" s="193">
        <f>SUMPRODUCT($E$55:$E$59,I55:I59)</f>
        <v>16</v>
      </c>
      <c r="J54" s="208" t="s">
        <v>49</v>
      </c>
      <c r="K54" s="193">
        <f>SUMPRODUCT($E$55:$E$59,K55:K59)</f>
        <v>20</v>
      </c>
      <c r="L54" s="192" t="s">
        <v>49</v>
      </c>
      <c r="M54" s="193">
        <f>SUMPRODUCT($E$55:$E$59,M55:M59)</f>
        <v>20</v>
      </c>
      <c r="N54" s="192" t="s">
        <v>191</v>
      </c>
      <c r="O54" s="193">
        <f>SUMPRODUCT($E$55:$E$59,O55:O59)</f>
        <v>18</v>
      </c>
      <c r="P54" s="164"/>
      <c r="Q54" s="164"/>
      <c r="R54" s="96"/>
      <c r="S54" s="96"/>
      <c r="T54" s="96"/>
      <c r="U54" s="96"/>
      <c r="V54" s="57"/>
      <c r="W54" s="57"/>
      <c r="X54" s="57"/>
      <c r="Y54" s="57"/>
      <c r="Z54" s="57"/>
      <c r="AA54" s="57"/>
    </row>
    <row r="55" spans="1:27" s="65" customFormat="1" ht="89.25" x14ac:dyDescent="0.2">
      <c r="A55" s="209"/>
      <c r="B55" s="209"/>
      <c r="C55" s="190" t="s">
        <v>257</v>
      </c>
      <c r="D55" s="191" t="s">
        <v>75</v>
      </c>
      <c r="E55" s="117">
        <f>VLOOKUP(D55,PriorityValues,2,FALSE)</f>
        <v>2</v>
      </c>
      <c r="F55" s="118">
        <f>E55*2</f>
        <v>4</v>
      </c>
      <c r="G55" s="118" t="s">
        <v>258</v>
      </c>
      <c r="H55" s="181" t="s">
        <v>515</v>
      </c>
      <c r="I55" s="124">
        <v>2</v>
      </c>
      <c r="J55" s="180" t="s">
        <v>513</v>
      </c>
      <c r="K55" s="122">
        <v>2</v>
      </c>
      <c r="L55" s="181" t="s">
        <v>516</v>
      </c>
      <c r="M55" s="124">
        <v>1</v>
      </c>
      <c r="N55" s="180" t="s">
        <v>514</v>
      </c>
      <c r="O55" s="122">
        <v>2</v>
      </c>
      <c r="P55" s="210"/>
      <c r="Q55" s="128" t="str">
        <f>IF(AND((P55&lt;&gt;""),(P55&lt;&gt;"NONE")),"YES",IF(P55&lt;&gt;"","NO",""))</f>
        <v/>
      </c>
      <c r="R55" s="211"/>
      <c r="S55" s="113"/>
      <c r="T55" s="114"/>
      <c r="U55" s="115"/>
      <c r="V55" s="57"/>
      <c r="W55" s="57"/>
      <c r="X55" s="57"/>
      <c r="Y55" s="57"/>
      <c r="Z55" s="57"/>
      <c r="AA55" s="57"/>
    </row>
    <row r="56" spans="1:27" s="65" customFormat="1" ht="280.5" x14ac:dyDescent="0.2">
      <c r="A56" s="209"/>
      <c r="B56" s="209"/>
      <c r="C56" s="190" t="s">
        <v>259</v>
      </c>
      <c r="D56" s="191" t="s">
        <v>75</v>
      </c>
      <c r="E56" s="117">
        <f>VLOOKUP(D56,PriorityValues,2,FALSE)</f>
        <v>2</v>
      </c>
      <c r="F56" s="118">
        <f>E56*3</f>
        <v>6</v>
      </c>
      <c r="G56" s="118" t="s">
        <v>260</v>
      </c>
      <c r="H56" s="212" t="s">
        <v>517</v>
      </c>
      <c r="I56" s="124">
        <v>1</v>
      </c>
      <c r="J56" s="213" t="s">
        <v>261</v>
      </c>
      <c r="K56" s="122">
        <v>2</v>
      </c>
      <c r="L56" s="214" t="s">
        <v>518</v>
      </c>
      <c r="M56" s="124">
        <v>3</v>
      </c>
      <c r="N56" s="293" t="s">
        <v>519</v>
      </c>
      <c r="O56" s="122">
        <v>1</v>
      </c>
      <c r="P56" s="141"/>
      <c r="Q56" s="128" t="str">
        <f>IF(AND((P56&lt;&gt;""),(P56&lt;&gt;"NONE")),"YES",IF(P56&lt;&gt;"","NO",""))</f>
        <v/>
      </c>
      <c r="R56" s="211"/>
      <c r="S56" s="113"/>
      <c r="T56" s="114"/>
      <c r="U56" s="115"/>
      <c r="V56" s="57"/>
      <c r="W56" s="57"/>
      <c r="X56" s="57"/>
      <c r="Y56" s="57"/>
      <c r="Z56" s="57"/>
      <c r="AA56" s="57"/>
    </row>
    <row r="57" spans="1:27" s="65" customFormat="1" ht="76.5" x14ac:dyDescent="0.2">
      <c r="A57" s="209"/>
      <c r="B57" s="209"/>
      <c r="C57" s="190" t="s">
        <v>263</v>
      </c>
      <c r="D57" s="191" t="s">
        <v>59</v>
      </c>
      <c r="E57" s="117">
        <f>VLOOKUP(D57,PriorityValues,2,FALSE)</f>
        <v>3</v>
      </c>
      <c r="F57" s="118">
        <f>E57*2</f>
        <v>6</v>
      </c>
      <c r="G57" s="118" t="s">
        <v>264</v>
      </c>
      <c r="H57" s="184" t="s">
        <v>521</v>
      </c>
      <c r="I57" s="124">
        <v>2</v>
      </c>
      <c r="J57" s="186" t="s">
        <v>520</v>
      </c>
      <c r="K57" s="122">
        <v>2</v>
      </c>
      <c r="L57" s="188" t="s">
        <v>522</v>
      </c>
      <c r="M57" s="124">
        <v>2</v>
      </c>
      <c r="N57" s="105" t="s">
        <v>523</v>
      </c>
      <c r="O57" s="122">
        <v>2</v>
      </c>
      <c r="P57" s="141"/>
      <c r="Q57" s="128" t="str">
        <f>IF(AND((P57&lt;&gt;""),(P57&lt;&gt;"NONE")),"YES",IF(P57&lt;&gt;"","NO",""))</f>
        <v/>
      </c>
      <c r="R57" s="211"/>
      <c r="S57" s="113"/>
      <c r="T57" s="114"/>
      <c r="U57" s="115"/>
      <c r="V57" s="57"/>
      <c r="W57" s="57"/>
      <c r="X57" s="57"/>
      <c r="Y57" s="57"/>
      <c r="Z57" s="57"/>
      <c r="AA57" s="57"/>
    </row>
    <row r="58" spans="1:27" s="65" customFormat="1" ht="63.75" x14ac:dyDescent="0.2">
      <c r="A58" s="209"/>
      <c r="B58" s="209"/>
      <c r="C58" s="190" t="s">
        <v>265</v>
      </c>
      <c r="D58" s="191" t="s">
        <v>75</v>
      </c>
      <c r="E58" s="117">
        <f>VLOOKUP(D58,PriorityValues,2,FALSE)</f>
        <v>2</v>
      </c>
      <c r="F58" s="118">
        <f>E58*2</f>
        <v>4</v>
      </c>
      <c r="G58" s="118" t="s">
        <v>266</v>
      </c>
      <c r="H58" s="184" t="s">
        <v>525</v>
      </c>
      <c r="I58" s="124">
        <v>1</v>
      </c>
      <c r="J58" s="186" t="s">
        <v>524</v>
      </c>
      <c r="K58" s="122">
        <v>2</v>
      </c>
      <c r="L58" s="188" t="s">
        <v>526</v>
      </c>
      <c r="M58" s="124">
        <v>2</v>
      </c>
      <c r="N58" s="105" t="s">
        <v>527</v>
      </c>
      <c r="O58" s="122">
        <v>2</v>
      </c>
      <c r="P58" s="141"/>
      <c r="Q58" s="128" t="str">
        <f>IF(AND((P58&lt;&gt;""),(P58&lt;&gt;"NONE")),"YES",IF(P58&lt;&gt;"","NO",""))</f>
        <v/>
      </c>
      <c r="R58" s="211"/>
      <c r="S58" s="113"/>
      <c r="T58" s="114"/>
      <c r="U58" s="115"/>
      <c r="V58" s="57"/>
      <c r="W58" s="57"/>
      <c r="X58" s="57"/>
      <c r="Y58" s="57"/>
      <c r="Z58" s="57"/>
      <c r="AA58" s="57"/>
    </row>
    <row r="59" spans="1:27" s="65" customFormat="1" ht="38.25" x14ac:dyDescent="0.2">
      <c r="A59" s="209"/>
      <c r="B59" s="209"/>
      <c r="C59" s="190" t="s">
        <v>267</v>
      </c>
      <c r="D59" s="191" t="s">
        <v>75</v>
      </c>
      <c r="E59" s="117">
        <f>VLOOKUP(D59,PriorityValues,2,FALSE)</f>
        <v>2</v>
      </c>
      <c r="F59" s="118">
        <v>2</v>
      </c>
      <c r="G59" s="118" t="s">
        <v>268</v>
      </c>
      <c r="H59" s="184"/>
      <c r="I59" s="124">
        <v>1</v>
      </c>
      <c r="J59" s="186"/>
      <c r="K59" s="122">
        <v>1</v>
      </c>
      <c r="L59" s="188"/>
      <c r="M59" s="124">
        <v>1</v>
      </c>
      <c r="N59" s="105"/>
      <c r="O59" s="122">
        <v>1</v>
      </c>
      <c r="P59" s="210"/>
      <c r="Q59" s="128" t="str">
        <f>IF(AND((P59&lt;&gt;""),(P59&lt;&gt;"NONE")),"YES",IF(P59&lt;&gt;"","NO",""))</f>
        <v/>
      </c>
      <c r="R59" s="211"/>
      <c r="S59" s="113"/>
      <c r="T59" s="114"/>
      <c r="U59" s="115"/>
      <c r="V59" s="57"/>
      <c r="W59" s="57"/>
      <c r="X59" s="57"/>
      <c r="Y59" s="57"/>
      <c r="Z59" s="57"/>
      <c r="AA59" s="57"/>
    </row>
  </sheetData>
  <mergeCells count="17">
    <mergeCell ref="P3:Q3"/>
    <mergeCell ref="R3:U3"/>
    <mergeCell ref="A4:C4"/>
    <mergeCell ref="A1:D1"/>
    <mergeCell ref="A2:D3"/>
    <mergeCell ref="H2:I2"/>
    <mergeCell ref="J2:K2"/>
    <mergeCell ref="L2:M2"/>
    <mergeCell ref="N2:O2"/>
    <mergeCell ref="D54:E54"/>
    <mergeCell ref="A54:C54"/>
    <mergeCell ref="D5:E5"/>
    <mergeCell ref="A5:C5"/>
    <mergeCell ref="D20:E20"/>
    <mergeCell ref="A20:C20"/>
    <mergeCell ref="D36:E36"/>
    <mergeCell ref="A36:C36"/>
  </mergeCells>
  <dataValidations count="6">
    <dataValidation type="list" allowBlank="1" showInputMessage="1" showErrorMessage="1" sqref="S2 S4 S55:S59 S21:S35 S6:S19 S37:S53">
      <formula1>OOB_Drop_Down</formula1>
    </dataValidation>
    <dataValidation type="list" allowBlank="1" showInputMessage="1" showErrorMessage="1" sqref="T2 T5:T59">
      <formula1>LOE</formula1>
    </dataValidation>
    <dataValidation type="list" allowBlank="1" showInputMessage="1" showErrorMessage="1" sqref="D4">
      <formula1>"High,Medium,Low,Undefined"</formula1>
    </dataValidation>
    <dataValidation type="list" allowBlank="1" showInputMessage="1" showErrorMessage="1" sqref="D55:D59 D21:D35 D6:D19 D37:D53">
      <formula1>"High,Medium,Low,Select..."</formula1>
    </dataValidation>
    <dataValidation type="list" allowBlank="1" showInputMessage="1" showErrorMessage="1" sqref="I18:I19 O18:O19 K51:K53 K16 K18:K19 K21:K22 K24:K33 K35 K38:K40 K47:K49 M14 M16 M18:M19 M21:M22 M24:M33 M35 M38:M40 I45 M47:M49 M51:M53 K14 I24:I33 O55:O59 K6:K12 I6:I12 O6:O12 M6:M12 I16 I14 I21:I22 I35 I38:I40 O24:O25 I47:I49 I51:I53 I55:I59 K55:K59 M55:M59 O14 O16 O21:O22 I42:I43 M42:M45 K42:K45">
      <formula1>"Select…,0,1,2,3,4,5"</formula1>
    </dataValidation>
    <dataValidation type="list" allowBlank="1" showInputMessage="1" showErrorMessage="1" sqref="M2:M4 I2:I4 K2:K4 M19994:M1048576 K19994:K1048576 I19994:I1048576 O2:O4">
      <formula1>"Select…,UK,0,1,2,3,4,5"</formula1>
    </dataValidation>
  </dataValidations>
  <hyperlinks>
    <hyperlink ref="N14" r:id="rId1"/>
  </hyperlinks>
  <pageMargins left="0.7" right="0.7" top="0.75" bottom="0.75" header="0.3" footer="0.3"/>
  <pageSetup orientation="portrait" r:id="rId2"/>
  <headerFooter>
    <oddFooter>&amp;CAT&amp;&amp;T Proprietary (Internal Use Only)</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T52"/>
  <sheetViews>
    <sheetView tabSelected="1" topLeftCell="G1" zoomScale="90" zoomScaleNormal="90" workbookViewId="0">
      <selection activeCell="L33" sqref="L33"/>
    </sheetView>
  </sheetViews>
  <sheetFormatPr defaultColWidth="9.140625" defaultRowHeight="12.75" x14ac:dyDescent="0.2"/>
  <cols>
    <col min="1" max="1" width="3.85546875" style="50" customWidth="1"/>
    <col min="2" max="2" width="9.140625" style="50"/>
    <col min="3" max="3" width="69.5703125" style="50" customWidth="1"/>
    <col min="4" max="4" width="20.28515625" style="50" customWidth="1"/>
    <col min="5" max="6" width="9.140625" style="50"/>
    <col min="7" max="7" width="44" style="50" customWidth="1"/>
    <col min="8" max="8" width="24.7109375" style="50" customWidth="1"/>
    <col min="9" max="9" width="9.5703125" style="50" customWidth="1"/>
    <col min="10" max="10" width="27" style="50" customWidth="1"/>
    <col min="11" max="11" width="11.7109375" style="50" customWidth="1"/>
    <col min="12" max="12" width="26.140625" style="50" customWidth="1"/>
    <col min="13" max="13" width="8.28515625" style="50" customWidth="1"/>
    <col min="14" max="14" width="23" style="50" customWidth="1"/>
    <col min="15" max="15" width="12.85546875" style="50" customWidth="1"/>
    <col min="16" max="2048" width="9.140625" style="50"/>
  </cols>
  <sheetData>
    <row r="1" spans="1:27" s="65" customFormat="1" ht="18.75" customHeight="1" thickBot="1" x14ac:dyDescent="0.3">
      <c r="A1" s="333" t="s">
        <v>23</v>
      </c>
      <c r="B1" s="333"/>
      <c r="C1" s="333"/>
      <c r="D1" s="333"/>
      <c r="E1" s="216"/>
      <c r="F1" s="216"/>
      <c r="G1" s="216"/>
      <c r="H1" s="340" t="s">
        <v>269</v>
      </c>
      <c r="I1" s="340"/>
      <c r="J1" s="340"/>
      <c r="K1" s="340"/>
      <c r="L1" s="341"/>
      <c r="M1" s="341"/>
      <c r="N1" s="341" t="s">
        <v>269</v>
      </c>
      <c r="O1" s="341"/>
      <c r="P1" s="217"/>
      <c r="Q1" s="60"/>
      <c r="R1" s="61"/>
      <c r="S1" s="62"/>
      <c r="T1" s="63"/>
      <c r="U1" s="64"/>
      <c r="V1" s="57"/>
      <c r="W1" s="57"/>
      <c r="X1" s="57"/>
      <c r="Y1" s="57"/>
      <c r="Z1" s="57"/>
      <c r="AA1" s="57"/>
    </row>
    <row r="2" spans="1:27" s="65" customFormat="1" ht="18" customHeight="1" x14ac:dyDescent="0.2">
      <c r="A2" s="334" t="s">
        <v>270</v>
      </c>
      <c r="B2" s="334"/>
      <c r="C2" s="334"/>
      <c r="D2" s="334"/>
      <c r="E2" s="216"/>
      <c r="F2" s="216"/>
      <c r="G2" s="216"/>
      <c r="H2" s="342" t="s">
        <v>271</v>
      </c>
      <c r="I2" s="342"/>
      <c r="J2" s="336" t="s">
        <v>26</v>
      </c>
      <c r="K2" s="336"/>
      <c r="L2" s="335" t="s">
        <v>272</v>
      </c>
      <c r="M2" s="335"/>
      <c r="N2" s="336" t="s">
        <v>273</v>
      </c>
      <c r="O2" s="336"/>
      <c r="P2" s="60"/>
      <c r="Q2" s="218"/>
      <c r="R2" s="70"/>
      <c r="S2" s="71"/>
      <c r="T2" s="71"/>
      <c r="U2" s="72"/>
      <c r="V2" s="57"/>
      <c r="W2" s="57"/>
      <c r="X2" s="57"/>
      <c r="Y2" s="57"/>
      <c r="Z2" s="57"/>
      <c r="AA2" s="57"/>
    </row>
    <row r="3" spans="1:27" s="80" customFormat="1" ht="51" customHeight="1" x14ac:dyDescent="0.2">
      <c r="A3" s="334"/>
      <c r="B3" s="334"/>
      <c r="C3" s="334"/>
      <c r="D3" s="334"/>
      <c r="E3" s="73"/>
      <c r="F3" s="74"/>
      <c r="G3" s="75"/>
      <c r="H3" s="219" t="s">
        <v>29</v>
      </c>
      <c r="I3" s="77" t="s">
        <v>30</v>
      </c>
      <c r="J3" s="78" t="s">
        <v>31</v>
      </c>
      <c r="K3" s="79" t="s">
        <v>32</v>
      </c>
      <c r="L3" s="76" t="s">
        <v>31</v>
      </c>
      <c r="M3" s="77" t="s">
        <v>32</v>
      </c>
      <c r="N3" s="78" t="s">
        <v>29</v>
      </c>
      <c r="O3" s="79" t="s">
        <v>30</v>
      </c>
      <c r="P3" s="330" t="s">
        <v>33</v>
      </c>
      <c r="Q3" s="330"/>
      <c r="R3" s="339" t="s">
        <v>34</v>
      </c>
      <c r="S3" s="339"/>
      <c r="T3" s="339"/>
      <c r="U3" s="339"/>
    </row>
    <row r="4" spans="1:27" s="91" customFormat="1" ht="36" x14ac:dyDescent="0.2">
      <c r="A4" s="332" t="s">
        <v>35</v>
      </c>
      <c r="B4" s="332"/>
      <c r="C4" s="332"/>
      <c r="D4" s="81" t="s">
        <v>36</v>
      </c>
      <c r="E4" s="82" t="s">
        <v>37</v>
      </c>
      <c r="F4" s="83" t="s">
        <v>38</v>
      </c>
      <c r="G4" s="83" t="s">
        <v>39</v>
      </c>
      <c r="H4" s="84" t="s">
        <v>40</v>
      </c>
      <c r="I4" s="85" t="s">
        <v>41</v>
      </c>
      <c r="J4" s="86" t="s">
        <v>40</v>
      </c>
      <c r="K4" s="86" t="s">
        <v>41</v>
      </c>
      <c r="L4" s="85" t="s">
        <v>40</v>
      </c>
      <c r="M4" s="85" t="s">
        <v>41</v>
      </c>
      <c r="N4" s="86" t="s">
        <v>40</v>
      </c>
      <c r="O4" s="86" t="s">
        <v>41</v>
      </c>
      <c r="P4" s="87" t="s">
        <v>42</v>
      </c>
      <c r="Q4" s="88" t="s">
        <v>43</v>
      </c>
      <c r="R4" s="89" t="s">
        <v>44</v>
      </c>
      <c r="S4" s="90" t="s">
        <v>45</v>
      </c>
      <c r="T4" s="90" t="s">
        <v>46</v>
      </c>
      <c r="U4" s="90" t="s">
        <v>47</v>
      </c>
    </row>
    <row r="5" spans="1:27" s="65" customFormat="1" ht="15" x14ac:dyDescent="0.25">
      <c r="A5" s="327" t="s">
        <v>16</v>
      </c>
      <c r="B5" s="327"/>
      <c r="C5" s="327"/>
      <c r="D5" s="325" t="s">
        <v>48</v>
      </c>
      <c r="E5" s="325"/>
      <c r="F5" s="92">
        <f>SUM(F15:F23)</f>
        <v>45</v>
      </c>
      <c r="G5" s="92"/>
      <c r="H5" s="220" t="s">
        <v>49</v>
      </c>
      <c r="I5" s="221">
        <f>SUMPRODUCT($E$15:$E$23,I15:I23)</f>
        <v>40</v>
      </c>
      <c r="J5" s="220" t="s">
        <v>49</v>
      </c>
      <c r="K5" s="222">
        <f>SUMPRODUCT($E$15:$E$23,K15:K23)</f>
        <v>43</v>
      </c>
      <c r="L5" s="220" t="s">
        <v>49</v>
      </c>
      <c r="M5" s="222">
        <f>SUMPRODUCT($E$15:$E$23,M15:M23)</f>
        <v>14</v>
      </c>
      <c r="N5" s="220" t="s">
        <v>49</v>
      </c>
      <c r="O5" s="221">
        <f>SUMPRODUCT($E$15:$E$23,O15:O23)</f>
        <v>34</v>
      </c>
      <c r="P5" s="95"/>
      <c r="Q5" s="95"/>
      <c r="R5" s="96"/>
      <c r="S5" s="96"/>
      <c r="T5" s="96"/>
      <c r="U5" s="96"/>
      <c r="V5" s="57"/>
      <c r="W5" s="57"/>
      <c r="X5" s="57"/>
      <c r="Y5" s="57"/>
      <c r="Z5" s="57"/>
      <c r="AA5" s="57"/>
    </row>
    <row r="6" spans="1:27" s="65" customFormat="1" ht="15" x14ac:dyDescent="0.2">
      <c r="A6" s="97"/>
      <c r="B6" s="98"/>
      <c r="C6" s="99" t="s">
        <v>50</v>
      </c>
      <c r="D6" s="100"/>
      <c r="E6" s="101"/>
      <c r="F6" s="102"/>
      <c r="G6" s="102"/>
      <c r="H6" s="223"/>
      <c r="I6" s="224"/>
      <c r="J6" s="225"/>
      <c r="K6" s="226"/>
      <c r="L6" s="227"/>
      <c r="M6" s="228"/>
      <c r="N6" s="225"/>
      <c r="O6" s="226"/>
      <c r="P6" s="110"/>
      <c r="Q6" s="111"/>
      <c r="R6" s="112"/>
      <c r="S6" s="113"/>
      <c r="T6" s="114"/>
      <c r="U6" s="115"/>
      <c r="V6" s="57"/>
      <c r="W6" s="57"/>
      <c r="X6" s="57"/>
      <c r="Y6" s="57"/>
      <c r="Z6" s="57"/>
      <c r="AA6" s="57"/>
    </row>
    <row r="7" spans="1:27" s="65" customFormat="1" ht="63.75" x14ac:dyDescent="0.2">
      <c r="A7" s="97"/>
      <c r="B7" s="98"/>
      <c r="C7" s="100" t="s">
        <v>274</v>
      </c>
      <c r="D7" s="116" t="s">
        <v>59</v>
      </c>
      <c r="E7" s="117">
        <f t="shared" ref="E7:E15" si="0">VLOOKUP(D7,PriorityValues,2,FALSE)</f>
        <v>3</v>
      </c>
      <c r="F7" s="118">
        <v>9</v>
      </c>
      <c r="G7" s="119" t="s">
        <v>275</v>
      </c>
      <c r="H7" s="229" t="s">
        <v>495</v>
      </c>
      <c r="I7" s="124">
        <v>2</v>
      </c>
      <c r="J7" s="133" t="s">
        <v>497</v>
      </c>
      <c r="K7" s="126">
        <v>2</v>
      </c>
      <c r="L7" s="170" t="s">
        <v>276</v>
      </c>
      <c r="M7" s="124">
        <v>2</v>
      </c>
      <c r="N7" s="133" t="s">
        <v>496</v>
      </c>
      <c r="O7" s="126">
        <v>2</v>
      </c>
      <c r="P7" s="127"/>
      <c r="Q7" s="128" t="str">
        <f t="shared" ref="Q7:Q15" si="1">IF(AND((P7&lt;&gt;""),(P7&lt;&gt;"NONE")),"YES",IF(P7&lt;&gt;"","NO",""))</f>
        <v/>
      </c>
      <c r="R7" s="129"/>
      <c r="S7" s="130"/>
      <c r="T7" s="130"/>
      <c r="U7" s="130"/>
      <c r="V7" s="57"/>
      <c r="W7" s="57"/>
      <c r="X7" s="57"/>
      <c r="Y7" s="57"/>
      <c r="Z7" s="57"/>
      <c r="AA7" s="57"/>
    </row>
    <row r="8" spans="1:27" s="65" customFormat="1" ht="89.25" x14ac:dyDescent="0.2">
      <c r="A8" s="97"/>
      <c r="B8" s="98"/>
      <c r="C8" s="100" t="s">
        <v>277</v>
      </c>
      <c r="D8" s="116" t="s">
        <v>75</v>
      </c>
      <c r="E8" s="117">
        <f t="shared" si="0"/>
        <v>2</v>
      </c>
      <c r="F8" s="118">
        <v>4</v>
      </c>
      <c r="G8" s="119" t="s">
        <v>278</v>
      </c>
      <c r="H8" s="229" t="s">
        <v>279</v>
      </c>
      <c r="I8" s="124">
        <v>1</v>
      </c>
      <c r="J8" s="133" t="s">
        <v>556</v>
      </c>
      <c r="K8" s="126">
        <v>2</v>
      </c>
      <c r="L8" s="231" t="s">
        <v>498</v>
      </c>
      <c r="M8" s="124">
        <v>2</v>
      </c>
      <c r="N8" s="121" t="s">
        <v>280</v>
      </c>
      <c r="O8" s="109">
        <v>2</v>
      </c>
      <c r="P8" s="127"/>
      <c r="Q8" s="128" t="str">
        <f t="shared" si="1"/>
        <v/>
      </c>
      <c r="R8" s="129"/>
      <c r="S8" s="130"/>
      <c r="T8" s="130"/>
      <c r="U8" s="130"/>
      <c r="V8" s="57"/>
      <c r="W8" s="57"/>
      <c r="X8" s="57"/>
      <c r="Y8" s="57"/>
      <c r="Z8" s="57"/>
      <c r="AA8" s="57"/>
    </row>
    <row r="9" spans="1:27" s="65" customFormat="1" ht="114.75" x14ac:dyDescent="0.2">
      <c r="A9" s="97"/>
      <c r="B9" s="98"/>
      <c r="C9" s="100" t="s">
        <v>51</v>
      </c>
      <c r="D9" s="116" t="s">
        <v>52</v>
      </c>
      <c r="E9" s="117">
        <f t="shared" si="0"/>
        <v>1</v>
      </c>
      <c r="F9" s="118">
        <v>1</v>
      </c>
      <c r="G9" s="119" t="s">
        <v>53</v>
      </c>
      <c r="H9" s="230" t="s">
        <v>281</v>
      </c>
      <c r="I9" s="124">
        <v>1</v>
      </c>
      <c r="J9" s="121" t="s">
        <v>55</v>
      </c>
      <c r="K9" s="126">
        <v>1</v>
      </c>
      <c r="L9" s="231" t="s">
        <v>56</v>
      </c>
      <c r="M9" s="124">
        <v>1</v>
      </c>
      <c r="N9" s="133" t="s">
        <v>499</v>
      </c>
      <c r="O9" s="126">
        <v>1</v>
      </c>
      <c r="P9" s="127"/>
      <c r="Q9" s="128" t="str">
        <f t="shared" si="1"/>
        <v/>
      </c>
      <c r="R9" s="129"/>
      <c r="S9" s="130"/>
      <c r="T9" s="130"/>
      <c r="U9" s="130"/>
      <c r="V9" s="57"/>
      <c r="W9" s="57"/>
      <c r="X9" s="57"/>
      <c r="Y9" s="57"/>
      <c r="Z9" s="57"/>
      <c r="AA9" s="57"/>
    </row>
    <row r="10" spans="1:27" s="65" customFormat="1" ht="102" x14ac:dyDescent="0.2">
      <c r="A10" s="97"/>
      <c r="B10" s="98"/>
      <c r="C10" s="100" t="s">
        <v>58</v>
      </c>
      <c r="D10" s="116" t="s">
        <v>59</v>
      </c>
      <c r="E10" s="117">
        <f t="shared" si="0"/>
        <v>3</v>
      </c>
      <c r="F10" s="118">
        <v>3</v>
      </c>
      <c r="G10" s="119" t="s">
        <v>60</v>
      </c>
      <c r="H10" s="230" t="s">
        <v>501</v>
      </c>
      <c r="I10" s="124">
        <v>1</v>
      </c>
      <c r="J10" s="121" t="s">
        <v>62</v>
      </c>
      <c r="K10" s="126">
        <v>1</v>
      </c>
      <c r="L10" s="231" t="s">
        <v>500</v>
      </c>
      <c r="M10" s="124">
        <v>1</v>
      </c>
      <c r="N10" s="133" t="s">
        <v>63</v>
      </c>
      <c r="O10" s="109">
        <v>1</v>
      </c>
      <c r="P10" s="127"/>
      <c r="Q10" s="128" t="str">
        <f t="shared" si="1"/>
        <v/>
      </c>
      <c r="R10" s="129"/>
      <c r="S10" s="130"/>
      <c r="T10" s="130"/>
      <c r="U10" s="130"/>
      <c r="V10" s="57"/>
      <c r="W10" s="57"/>
      <c r="X10" s="57"/>
      <c r="Y10" s="57"/>
      <c r="Z10" s="57"/>
      <c r="AA10" s="57"/>
    </row>
    <row r="11" spans="1:27" s="65" customFormat="1" ht="28.5" x14ac:dyDescent="0.2">
      <c r="A11" s="97"/>
      <c r="B11" s="98"/>
      <c r="C11" s="131" t="s">
        <v>64</v>
      </c>
      <c r="D11" s="116" t="s">
        <v>59</v>
      </c>
      <c r="E11" s="117">
        <f t="shared" si="0"/>
        <v>3</v>
      </c>
      <c r="F11" s="118">
        <v>3</v>
      </c>
      <c r="G11" s="119" t="s">
        <v>65</v>
      </c>
      <c r="H11" s="230" t="s">
        <v>279</v>
      </c>
      <c r="I11" s="124">
        <v>1</v>
      </c>
      <c r="J11" s="121" t="s">
        <v>282</v>
      </c>
      <c r="K11" s="126">
        <v>1</v>
      </c>
      <c r="L11" s="158" t="s">
        <v>283</v>
      </c>
      <c r="M11" s="124">
        <v>1</v>
      </c>
      <c r="N11" s="121" t="s">
        <v>284</v>
      </c>
      <c r="O11" s="126">
        <v>1</v>
      </c>
      <c r="P11" s="127"/>
      <c r="Q11" s="128" t="str">
        <f t="shared" si="1"/>
        <v/>
      </c>
      <c r="R11" s="129"/>
      <c r="S11" s="130"/>
      <c r="T11" s="130"/>
      <c r="U11" s="130"/>
      <c r="V11" s="57"/>
      <c r="W11" s="57"/>
      <c r="X11" s="57"/>
      <c r="Y11" s="57"/>
      <c r="Z11" s="57"/>
      <c r="AA11" s="57"/>
    </row>
    <row r="12" spans="1:27" s="65" customFormat="1" ht="114.75" x14ac:dyDescent="0.2">
      <c r="A12" s="97"/>
      <c r="B12" s="98"/>
      <c r="C12" s="100" t="s">
        <v>285</v>
      </c>
      <c r="D12" s="116" t="s">
        <v>59</v>
      </c>
      <c r="E12" s="117">
        <f t="shared" si="0"/>
        <v>3</v>
      </c>
      <c r="F12" s="118">
        <v>6</v>
      </c>
      <c r="G12" s="119" t="s">
        <v>286</v>
      </c>
      <c r="H12" s="229" t="s">
        <v>502</v>
      </c>
      <c r="I12" s="124">
        <v>2</v>
      </c>
      <c r="J12" s="290" t="s">
        <v>503</v>
      </c>
      <c r="K12" s="126">
        <v>2</v>
      </c>
      <c r="L12" s="138" t="s">
        <v>504</v>
      </c>
      <c r="M12" s="124">
        <v>1</v>
      </c>
      <c r="N12" s="121" t="s">
        <v>544</v>
      </c>
      <c r="O12" s="109">
        <v>2</v>
      </c>
      <c r="P12" s="127"/>
      <c r="Q12" s="128" t="str">
        <f t="shared" si="1"/>
        <v/>
      </c>
      <c r="R12" s="129"/>
      <c r="S12" s="130"/>
      <c r="T12" s="130"/>
      <c r="U12" s="130"/>
      <c r="V12" s="57"/>
      <c r="W12" s="57"/>
      <c r="X12" s="57"/>
      <c r="Y12" s="57"/>
      <c r="Z12" s="57"/>
      <c r="AA12" s="57"/>
    </row>
    <row r="13" spans="1:27" s="65" customFormat="1" ht="63.75" hidden="1" customHeight="1" x14ac:dyDescent="0.2">
      <c r="A13" s="97"/>
      <c r="B13" s="98"/>
      <c r="C13" s="100" t="s">
        <v>70</v>
      </c>
      <c r="D13" s="116" t="s">
        <v>71</v>
      </c>
      <c r="E13" s="117" t="e">
        <f t="shared" si="0"/>
        <v>#N/A</v>
      </c>
      <c r="F13" s="118"/>
      <c r="G13" s="119" t="s">
        <v>72</v>
      </c>
      <c r="H13" s="229"/>
      <c r="I13" s="124"/>
      <c r="J13" s="133"/>
      <c r="K13" s="126">
        <v>1</v>
      </c>
      <c r="L13" s="231"/>
      <c r="M13" s="124">
        <v>2</v>
      </c>
      <c r="N13" s="121"/>
      <c r="O13" s="126">
        <v>0</v>
      </c>
      <c r="P13" s="127"/>
      <c r="Q13" s="128" t="str">
        <f t="shared" si="1"/>
        <v/>
      </c>
      <c r="R13" s="129"/>
      <c r="S13" s="130"/>
      <c r="T13" s="130"/>
      <c r="U13" s="130"/>
      <c r="V13" s="57"/>
      <c r="W13" s="57"/>
      <c r="X13" s="57"/>
      <c r="Y13" s="57"/>
      <c r="Z13" s="57"/>
      <c r="AA13" s="57"/>
    </row>
    <row r="14" spans="1:27" s="65" customFormat="1" ht="38.25" x14ac:dyDescent="0.2">
      <c r="A14" s="97"/>
      <c r="B14" s="98"/>
      <c r="C14" s="100" t="s">
        <v>74</v>
      </c>
      <c r="D14" s="116" t="s">
        <v>75</v>
      </c>
      <c r="E14" s="117">
        <f t="shared" si="0"/>
        <v>2</v>
      </c>
      <c r="F14" s="118">
        <v>2</v>
      </c>
      <c r="G14" s="119" t="s">
        <v>76</v>
      </c>
      <c r="H14" s="230" t="s">
        <v>287</v>
      </c>
      <c r="I14" s="124">
        <v>1</v>
      </c>
      <c r="J14" s="133" t="s">
        <v>288</v>
      </c>
      <c r="K14" s="126">
        <v>1</v>
      </c>
      <c r="L14" s="170" t="s">
        <v>289</v>
      </c>
      <c r="M14" s="124">
        <v>1</v>
      </c>
      <c r="N14" s="121" t="s">
        <v>79</v>
      </c>
      <c r="O14" s="109">
        <v>1</v>
      </c>
      <c r="P14" s="127"/>
      <c r="Q14" s="128" t="str">
        <f t="shared" si="1"/>
        <v/>
      </c>
      <c r="R14" s="129"/>
      <c r="S14" s="130"/>
      <c r="T14" s="130"/>
      <c r="U14" s="130"/>
      <c r="V14" s="57"/>
      <c r="W14" s="57"/>
      <c r="X14" s="57"/>
      <c r="Y14" s="57"/>
      <c r="Z14" s="57"/>
      <c r="AA14" s="57"/>
    </row>
    <row r="15" spans="1:27" s="65" customFormat="1" ht="89.25" x14ac:dyDescent="0.2">
      <c r="A15" s="97"/>
      <c r="B15" s="98"/>
      <c r="C15" s="100" t="s">
        <v>80</v>
      </c>
      <c r="D15" s="116" t="s">
        <v>59</v>
      </c>
      <c r="E15" s="117">
        <f t="shared" si="0"/>
        <v>3</v>
      </c>
      <c r="F15" s="118">
        <v>6</v>
      </c>
      <c r="G15" s="119" t="s">
        <v>81</v>
      </c>
      <c r="H15" s="230" t="s">
        <v>505</v>
      </c>
      <c r="I15" s="124">
        <v>2</v>
      </c>
      <c r="J15" s="133" t="s">
        <v>290</v>
      </c>
      <c r="K15" s="126">
        <v>2</v>
      </c>
      <c r="L15" s="170" t="s">
        <v>291</v>
      </c>
      <c r="M15" s="124">
        <v>2</v>
      </c>
      <c r="N15" s="121" t="s">
        <v>291</v>
      </c>
      <c r="O15" s="126">
        <v>2</v>
      </c>
      <c r="P15" s="127"/>
      <c r="Q15" s="128" t="str">
        <f t="shared" si="1"/>
        <v/>
      </c>
      <c r="R15" s="129"/>
      <c r="S15" s="130"/>
      <c r="T15" s="130"/>
      <c r="U15" s="130"/>
      <c r="V15" s="57"/>
      <c r="W15" s="57"/>
      <c r="X15" s="57"/>
      <c r="Y15" s="57"/>
      <c r="Z15" s="57"/>
      <c r="AA15" s="57"/>
    </row>
    <row r="16" spans="1:27" s="65" customFormat="1" ht="15" x14ac:dyDescent="0.2">
      <c r="A16" s="97"/>
      <c r="B16" s="98"/>
      <c r="C16" s="99" t="s">
        <v>292</v>
      </c>
      <c r="D16" s="134"/>
      <c r="E16" s="101"/>
      <c r="F16" s="102"/>
      <c r="G16" s="102"/>
      <c r="H16" s="223"/>
      <c r="I16" s="124"/>
      <c r="J16" s="136"/>
      <c r="K16" s="126"/>
      <c r="L16" s="232"/>
      <c r="M16" s="104"/>
      <c r="N16" s="105"/>
      <c r="O16" s="109"/>
      <c r="P16" s="110"/>
      <c r="Q16" s="111"/>
      <c r="R16" s="233"/>
      <c r="S16" s="113"/>
      <c r="T16" s="114"/>
      <c r="U16" s="115"/>
      <c r="V16" s="57"/>
      <c r="W16" s="57"/>
      <c r="X16" s="57"/>
      <c r="Y16" s="57"/>
      <c r="Z16" s="57"/>
      <c r="AA16" s="57"/>
    </row>
    <row r="17" spans="1:27" s="65" customFormat="1" ht="204" x14ac:dyDescent="0.2">
      <c r="A17" s="97"/>
      <c r="B17" s="98"/>
      <c r="C17" s="155" t="s">
        <v>293</v>
      </c>
      <c r="D17" s="156" t="s">
        <v>59</v>
      </c>
      <c r="E17" s="117">
        <f>VLOOKUP(D17,PriorityValues,2,FALSE)</f>
        <v>3</v>
      </c>
      <c r="F17" s="157">
        <v>6</v>
      </c>
      <c r="G17" s="118" t="s">
        <v>294</v>
      </c>
      <c r="H17" s="230" t="s">
        <v>295</v>
      </c>
      <c r="I17" s="124">
        <v>2</v>
      </c>
      <c r="J17" s="140" t="s">
        <v>296</v>
      </c>
      <c r="K17" s="126">
        <v>2</v>
      </c>
      <c r="L17" s="138" t="s">
        <v>506</v>
      </c>
      <c r="M17" s="124">
        <v>2</v>
      </c>
      <c r="N17" s="121" t="s">
        <v>297</v>
      </c>
      <c r="O17" s="126">
        <v>2</v>
      </c>
      <c r="P17" s="159"/>
      <c r="Q17" s="128"/>
      <c r="R17" s="129"/>
      <c r="S17" s="160"/>
      <c r="T17" s="161"/>
      <c r="U17" s="162"/>
      <c r="V17" s="57"/>
      <c r="W17" s="57"/>
      <c r="X17" s="57"/>
      <c r="Y17" s="57"/>
      <c r="Z17" s="57"/>
      <c r="AA17" s="57"/>
    </row>
    <row r="18" spans="1:27" s="65" customFormat="1" ht="178.5" x14ac:dyDescent="0.2">
      <c r="A18" s="97"/>
      <c r="B18" s="98"/>
      <c r="C18" s="155" t="s">
        <v>298</v>
      </c>
      <c r="D18" s="156" t="s">
        <v>75</v>
      </c>
      <c r="E18" s="117">
        <f>VLOOKUP(D18,PriorityValues,2,FALSE)</f>
        <v>2</v>
      </c>
      <c r="F18" s="157">
        <v>4</v>
      </c>
      <c r="G18" s="118" t="s">
        <v>299</v>
      </c>
      <c r="H18" s="229" t="s">
        <v>507</v>
      </c>
      <c r="I18" s="124">
        <v>2</v>
      </c>
      <c r="J18" s="140" t="s">
        <v>300</v>
      </c>
      <c r="K18" s="126">
        <v>2</v>
      </c>
      <c r="L18" s="138" t="s">
        <v>508</v>
      </c>
      <c r="M18" s="124">
        <v>1</v>
      </c>
      <c r="N18" s="133" t="s">
        <v>509</v>
      </c>
      <c r="O18" s="126">
        <v>2</v>
      </c>
      <c r="P18" s="159"/>
      <c r="Q18" s="128"/>
      <c r="R18" s="129"/>
      <c r="S18" s="160"/>
      <c r="T18" s="161"/>
      <c r="U18" s="162"/>
      <c r="V18" s="57"/>
      <c r="W18" s="57"/>
      <c r="X18" s="57"/>
      <c r="Y18" s="57"/>
      <c r="Z18" s="57"/>
      <c r="AA18" s="57"/>
    </row>
    <row r="19" spans="1:27" s="65" customFormat="1" ht="127.5" x14ac:dyDescent="0.2">
      <c r="A19" s="97"/>
      <c r="B19" s="98"/>
      <c r="C19" s="155" t="s">
        <v>301</v>
      </c>
      <c r="D19" s="156" t="s">
        <v>59</v>
      </c>
      <c r="E19" s="117">
        <f>VLOOKUP(D19,PriorityValues,2,FALSE)</f>
        <v>3</v>
      </c>
      <c r="F19" s="157">
        <v>16</v>
      </c>
      <c r="G19" s="118" t="s">
        <v>302</v>
      </c>
      <c r="H19" s="229" t="s">
        <v>510</v>
      </c>
      <c r="I19" s="124">
        <v>4</v>
      </c>
      <c r="J19" s="133" t="s">
        <v>511</v>
      </c>
      <c r="K19" s="126">
        <v>4</v>
      </c>
      <c r="L19" s="170" t="s">
        <v>303</v>
      </c>
      <c r="M19" s="124">
        <v>0</v>
      </c>
      <c r="N19" s="133" t="s">
        <v>512</v>
      </c>
      <c r="O19" s="126">
        <v>3</v>
      </c>
      <c r="P19" s="159"/>
      <c r="Q19" s="128"/>
      <c r="R19" s="129"/>
      <c r="S19" s="160"/>
      <c r="T19" s="161"/>
      <c r="U19" s="162"/>
      <c r="V19" s="57"/>
      <c r="W19" s="57"/>
      <c r="X19" s="57"/>
      <c r="Y19" s="57"/>
      <c r="Z19" s="57"/>
      <c r="AA19" s="57"/>
    </row>
    <row r="20" spans="1:27" s="65" customFormat="1" ht="102" x14ac:dyDescent="0.2">
      <c r="A20" s="97"/>
      <c r="B20" s="98"/>
      <c r="C20" s="155" t="s">
        <v>304</v>
      </c>
      <c r="D20" s="156" t="s">
        <v>59</v>
      </c>
      <c r="E20" s="117">
        <f>VLOOKUP(D20,PriorityValues,2,FALSE)</f>
        <v>3</v>
      </c>
      <c r="F20" s="119">
        <v>4</v>
      </c>
      <c r="G20" s="118" t="s">
        <v>72</v>
      </c>
      <c r="H20" s="229" t="s">
        <v>552</v>
      </c>
      <c r="I20" s="124">
        <v>2</v>
      </c>
      <c r="J20" s="133" t="s">
        <v>553</v>
      </c>
      <c r="K20" s="126">
        <v>2</v>
      </c>
      <c r="L20" s="234" t="s">
        <v>555</v>
      </c>
      <c r="M20" s="124">
        <v>0</v>
      </c>
      <c r="N20" s="215" t="s">
        <v>557</v>
      </c>
      <c r="O20" s="126">
        <v>1</v>
      </c>
      <c r="P20" s="159"/>
      <c r="Q20" s="128"/>
      <c r="R20" s="129"/>
      <c r="S20" s="160"/>
      <c r="T20" s="161"/>
      <c r="U20" s="162"/>
      <c r="V20" s="57"/>
      <c r="W20" s="57"/>
      <c r="X20" s="57"/>
      <c r="Y20" s="57"/>
      <c r="Z20" s="57"/>
      <c r="AA20" s="57"/>
    </row>
    <row r="21" spans="1:27" s="65" customFormat="1" ht="15" x14ac:dyDescent="0.2">
      <c r="A21" s="97"/>
      <c r="B21" s="98"/>
      <c r="C21" s="99" t="s">
        <v>100</v>
      </c>
      <c r="D21" s="134"/>
      <c r="E21" s="117"/>
      <c r="F21" s="102"/>
      <c r="G21" s="102"/>
      <c r="H21" s="229"/>
      <c r="I21" s="124"/>
      <c r="J21" s="225"/>
      <c r="K21" s="126"/>
      <c r="L21" s="227"/>
      <c r="M21" s="124"/>
      <c r="N21" s="235"/>
      <c r="O21" s="236"/>
      <c r="P21" s="110"/>
      <c r="Q21" s="111"/>
      <c r="R21" s="112"/>
      <c r="S21" s="113"/>
      <c r="T21" s="114"/>
      <c r="U21" s="115"/>
      <c r="V21" s="57"/>
      <c r="W21" s="57"/>
      <c r="X21" s="57"/>
      <c r="Y21" s="57"/>
      <c r="Z21" s="57"/>
      <c r="AA21" s="57"/>
    </row>
    <row r="22" spans="1:27" s="152" customFormat="1" ht="63.75" x14ac:dyDescent="0.2">
      <c r="A22" s="146"/>
      <c r="B22" s="146"/>
      <c r="C22" s="153" t="s">
        <v>101</v>
      </c>
      <c r="D22" s="148" t="s">
        <v>59</v>
      </c>
      <c r="E22" s="117">
        <f>VLOOKUP(D22,PriorityValues,2,FALSE)</f>
        <v>3</v>
      </c>
      <c r="F22" s="119">
        <v>3</v>
      </c>
      <c r="G22" s="119" t="s">
        <v>102</v>
      </c>
      <c r="H22" s="230" t="s">
        <v>305</v>
      </c>
      <c r="I22" s="124">
        <v>1</v>
      </c>
      <c r="J22" s="215" t="s">
        <v>306</v>
      </c>
      <c r="K22" s="126">
        <v>1</v>
      </c>
      <c r="L22" s="234" t="s">
        <v>558</v>
      </c>
      <c r="M22" s="124">
        <v>0</v>
      </c>
      <c r="N22" s="215" t="s">
        <v>306</v>
      </c>
      <c r="O22" s="126">
        <v>1</v>
      </c>
      <c r="P22" s="150"/>
      <c r="Q22" s="128"/>
      <c r="R22" s="129"/>
      <c r="S22" s="129"/>
      <c r="T22" s="129"/>
      <c r="U22" s="129"/>
      <c r="V22" s="151"/>
      <c r="W22" s="151"/>
      <c r="X22" s="151"/>
      <c r="Y22" s="151"/>
      <c r="Z22" s="151"/>
      <c r="AA22" s="151"/>
    </row>
    <row r="23" spans="1:27" s="65" customFormat="1" ht="51" x14ac:dyDescent="0.2">
      <c r="A23" s="97"/>
      <c r="B23" s="98"/>
      <c r="C23" s="155" t="s">
        <v>559</v>
      </c>
      <c r="D23" s="156" t="s">
        <v>59</v>
      </c>
      <c r="E23" s="117">
        <f>VLOOKUP(D23,PriorityValues,2,FALSE)</f>
        <v>3</v>
      </c>
      <c r="F23" s="157">
        <v>6</v>
      </c>
      <c r="G23" s="118" t="s">
        <v>108</v>
      </c>
      <c r="H23" s="230" t="s">
        <v>307</v>
      </c>
      <c r="I23" s="124">
        <v>1</v>
      </c>
      <c r="J23" s="215" t="s">
        <v>308</v>
      </c>
      <c r="K23" s="126">
        <v>2</v>
      </c>
      <c r="L23" s="234" t="s">
        <v>236</v>
      </c>
      <c r="M23" s="124">
        <v>0</v>
      </c>
      <c r="N23" s="215" t="s">
        <v>560</v>
      </c>
      <c r="O23" s="126">
        <v>1</v>
      </c>
      <c r="P23" s="159"/>
      <c r="Q23" s="128"/>
      <c r="R23" s="129"/>
      <c r="S23" s="160"/>
      <c r="T23" s="161"/>
      <c r="U23" s="162"/>
      <c r="V23" s="57"/>
      <c r="W23" s="57"/>
      <c r="X23" s="57"/>
      <c r="Y23" s="57"/>
      <c r="Z23" s="57"/>
      <c r="AA23" s="57"/>
    </row>
    <row r="24" spans="1:27" s="65" customFormat="1" ht="15" x14ac:dyDescent="0.25">
      <c r="A24" s="327" t="s">
        <v>17</v>
      </c>
      <c r="B24" s="327"/>
      <c r="C24" s="327"/>
      <c r="D24" s="328" t="s">
        <v>48</v>
      </c>
      <c r="E24" s="328"/>
      <c r="F24" s="92">
        <f>SUM(F25:F36)</f>
        <v>65</v>
      </c>
      <c r="G24" s="92"/>
      <c r="H24" s="220"/>
      <c r="I24" s="220"/>
      <c r="J24" s="220" t="s">
        <v>49</v>
      </c>
      <c r="K24" s="222">
        <f>SUMPRODUCT($E$25:$E$36,K25:K36)</f>
        <v>59</v>
      </c>
      <c r="L24" s="220" t="s">
        <v>49</v>
      </c>
      <c r="M24" s="222">
        <f>SUMPRODUCT($E$25:$E$36,M25:M36)</f>
        <v>51</v>
      </c>
      <c r="N24" s="220" t="s">
        <v>49</v>
      </c>
      <c r="O24" s="222">
        <f>SUMPRODUCT($E$25:$E$36,O25:O36)</f>
        <v>53</v>
      </c>
      <c r="P24" s="164"/>
      <c r="Q24" s="164"/>
      <c r="R24" s="165"/>
      <c r="S24" s="165"/>
      <c r="T24" s="165"/>
      <c r="U24" s="165"/>
      <c r="V24" s="57"/>
      <c r="W24" s="57"/>
      <c r="X24" s="57"/>
      <c r="Y24" s="57"/>
      <c r="Z24" s="57"/>
      <c r="AA24" s="57"/>
    </row>
    <row r="25" spans="1:27" s="152" customFormat="1" ht="114.75" x14ac:dyDescent="0.2">
      <c r="A25" s="145"/>
      <c r="B25" s="146"/>
      <c r="C25" s="166" t="s">
        <v>113</v>
      </c>
      <c r="D25" s="167" t="s">
        <v>59</v>
      </c>
      <c r="E25" s="117">
        <f>VLOOKUP(D25,PriorityValues,2,FALSE)</f>
        <v>3</v>
      </c>
      <c r="F25" s="157">
        <v>9</v>
      </c>
      <c r="G25" s="157" t="s">
        <v>114</v>
      </c>
      <c r="H25" s="229" t="s">
        <v>561</v>
      </c>
      <c r="I25" s="124">
        <v>2</v>
      </c>
      <c r="J25" s="215" t="s">
        <v>562</v>
      </c>
      <c r="K25" s="126">
        <v>3</v>
      </c>
      <c r="L25" s="234" t="s">
        <v>563</v>
      </c>
      <c r="M25" s="104">
        <v>3</v>
      </c>
      <c r="N25" s="215" t="s">
        <v>564</v>
      </c>
      <c r="O25" s="126">
        <v>3</v>
      </c>
      <c r="P25" s="150"/>
      <c r="Q25" s="128" t="str">
        <f>IF(AND((P25&lt;&gt;""),(P25&lt;&gt;"NONE")),"YES",IF(P25&lt;&gt;"","NO",""))</f>
        <v/>
      </c>
      <c r="R25" s="129"/>
      <c r="S25" s="129"/>
      <c r="T25" s="129"/>
      <c r="U25" s="129"/>
      <c r="V25" s="151"/>
      <c r="W25" s="151"/>
      <c r="X25" s="151"/>
      <c r="Y25" s="151"/>
      <c r="Z25" s="151"/>
      <c r="AA25" s="151"/>
    </row>
    <row r="26" spans="1:27" s="65" customFormat="1" ht="63.75" x14ac:dyDescent="0.2">
      <c r="A26" s="145"/>
      <c r="B26" s="98"/>
      <c r="C26" s="100" t="s">
        <v>119</v>
      </c>
      <c r="D26" s="168" t="s">
        <v>59</v>
      </c>
      <c r="E26" s="117">
        <f>VLOOKUP(D26,PriorityValues,2,FALSE)</f>
        <v>3</v>
      </c>
      <c r="F26" s="118">
        <v>6</v>
      </c>
      <c r="G26" s="119" t="s">
        <v>120</v>
      </c>
      <c r="H26" s="229" t="s">
        <v>565</v>
      </c>
      <c r="I26" s="124">
        <v>2</v>
      </c>
      <c r="J26" s="237" t="s">
        <v>309</v>
      </c>
      <c r="K26" s="126">
        <v>2</v>
      </c>
      <c r="L26" s="238" t="s">
        <v>310</v>
      </c>
      <c r="M26" s="104">
        <v>2</v>
      </c>
      <c r="N26" s="215" t="s">
        <v>311</v>
      </c>
      <c r="O26" s="126">
        <v>2</v>
      </c>
      <c r="P26" s="141"/>
      <c r="Q26" s="128" t="str">
        <f>IF(AND((P26&lt;&gt;""),(P26&lt;&gt;"NONE")),"YES",IF(P26&lt;&gt;"","NO",""))</f>
        <v/>
      </c>
      <c r="R26" s="129"/>
      <c r="S26" s="113"/>
      <c r="T26" s="114"/>
      <c r="U26" s="115"/>
      <c r="V26" s="57"/>
      <c r="W26" s="57"/>
      <c r="X26" s="57"/>
      <c r="Y26" s="57"/>
      <c r="Z26" s="57"/>
      <c r="AA26" s="57"/>
    </row>
    <row r="27" spans="1:27" s="65" customFormat="1" ht="26.25" customHeight="1" x14ac:dyDescent="0.2">
      <c r="A27" s="97"/>
      <c r="B27" s="98"/>
      <c r="C27" s="99" t="s">
        <v>125</v>
      </c>
      <c r="D27" s="134"/>
      <c r="E27" s="117"/>
      <c r="F27" s="102"/>
      <c r="G27" s="102"/>
      <c r="H27" s="338"/>
      <c r="I27" s="338"/>
      <c r="J27" s="225"/>
      <c r="K27" s="126"/>
      <c r="L27" s="227"/>
      <c r="M27" s="228"/>
      <c r="N27" s="215"/>
      <c r="O27" s="126"/>
      <c r="P27" s="110"/>
      <c r="Q27" s="111" t="str">
        <f>IF(AND((P27&lt;&gt;""),(P27&lt;&gt;"NONE")),"YES",IF(P27&lt;&gt;"","NO",""))</f>
        <v/>
      </c>
      <c r="R27" s="112"/>
      <c r="S27" s="113"/>
      <c r="T27" s="114"/>
      <c r="U27" s="115"/>
      <c r="V27" s="57"/>
      <c r="W27" s="57"/>
      <c r="X27" s="57"/>
      <c r="Y27" s="57"/>
      <c r="Z27" s="57"/>
      <c r="AA27" s="57"/>
    </row>
    <row r="28" spans="1:27" s="65" customFormat="1" ht="63.75" x14ac:dyDescent="0.2">
      <c r="A28" s="145"/>
      <c r="B28" s="98"/>
      <c r="C28" s="100" t="s">
        <v>132</v>
      </c>
      <c r="D28" s="168" t="s">
        <v>59</v>
      </c>
      <c r="E28" s="117">
        <f t="shared" ref="E28:E34" si="2">VLOOKUP(D28,PriorityValues,2,FALSE)</f>
        <v>3</v>
      </c>
      <c r="F28" s="118">
        <v>6</v>
      </c>
      <c r="G28" s="119" t="s">
        <v>312</v>
      </c>
      <c r="H28" s="230" t="s">
        <v>313</v>
      </c>
      <c r="I28" s="124">
        <v>1</v>
      </c>
      <c r="J28" s="237" t="s">
        <v>314</v>
      </c>
      <c r="K28" s="126">
        <v>2</v>
      </c>
      <c r="L28" s="238" t="s">
        <v>315</v>
      </c>
      <c r="M28" s="104">
        <v>1</v>
      </c>
      <c r="N28" s="215" t="s">
        <v>566</v>
      </c>
      <c r="O28" s="126">
        <v>2</v>
      </c>
      <c r="P28" s="141"/>
      <c r="Q28" s="128"/>
      <c r="R28" s="129"/>
      <c r="S28" s="113"/>
      <c r="T28" s="114"/>
      <c r="U28" s="115"/>
      <c r="V28" s="57"/>
      <c r="W28" s="57"/>
      <c r="X28" s="57"/>
      <c r="Y28" s="57"/>
      <c r="Z28" s="57"/>
      <c r="AA28" s="57"/>
    </row>
    <row r="29" spans="1:27" s="65" customFormat="1" ht="51" x14ac:dyDescent="0.2">
      <c r="A29" s="145"/>
      <c r="B29" s="98"/>
      <c r="C29" s="100" t="s">
        <v>150</v>
      </c>
      <c r="D29" s="168" t="s">
        <v>52</v>
      </c>
      <c r="E29" s="117">
        <f t="shared" si="2"/>
        <v>1</v>
      </c>
      <c r="F29" s="118">
        <v>1</v>
      </c>
      <c r="G29" s="119" t="s">
        <v>316</v>
      </c>
      <c r="H29" s="230" t="s">
        <v>568</v>
      </c>
      <c r="I29" s="124">
        <v>0</v>
      </c>
      <c r="J29" s="237" t="s">
        <v>567</v>
      </c>
      <c r="K29" s="126">
        <v>1</v>
      </c>
      <c r="L29" s="310" t="s">
        <v>317</v>
      </c>
      <c r="M29" s="104">
        <v>1</v>
      </c>
      <c r="N29" s="215" t="s">
        <v>318</v>
      </c>
      <c r="O29" s="126">
        <v>1</v>
      </c>
      <c r="P29" s="141"/>
      <c r="Q29" s="128"/>
      <c r="R29" s="129"/>
      <c r="S29" s="113"/>
      <c r="T29" s="114"/>
      <c r="U29" s="115"/>
      <c r="V29" s="57"/>
      <c r="W29" s="57"/>
      <c r="X29" s="57"/>
      <c r="Y29" s="57"/>
      <c r="Z29" s="57"/>
      <c r="AA29" s="57"/>
    </row>
    <row r="30" spans="1:27" s="65" customFormat="1" ht="72" x14ac:dyDescent="0.2">
      <c r="A30" s="145"/>
      <c r="B30" s="98"/>
      <c r="C30" s="100" t="s">
        <v>156</v>
      </c>
      <c r="D30" s="168" t="s">
        <v>52</v>
      </c>
      <c r="E30" s="117">
        <f t="shared" si="2"/>
        <v>1</v>
      </c>
      <c r="F30" s="118">
        <v>1</v>
      </c>
      <c r="G30" s="119" t="s">
        <v>157</v>
      </c>
      <c r="H30" s="229" t="s">
        <v>319</v>
      </c>
      <c r="I30" s="124">
        <v>1</v>
      </c>
      <c r="J30" s="237" t="s">
        <v>320</v>
      </c>
      <c r="K30" s="126">
        <v>1</v>
      </c>
      <c r="L30" s="238" t="s">
        <v>321</v>
      </c>
      <c r="M30" s="104">
        <v>1</v>
      </c>
      <c r="N30" s="215" t="s">
        <v>322</v>
      </c>
      <c r="O30" s="126">
        <v>1</v>
      </c>
      <c r="P30" s="141"/>
      <c r="Q30" s="128"/>
      <c r="R30" s="129"/>
      <c r="S30" s="113"/>
      <c r="T30" s="114"/>
      <c r="U30" s="115"/>
      <c r="V30" s="57"/>
      <c r="W30" s="57"/>
      <c r="X30" s="57"/>
      <c r="Y30" s="57"/>
      <c r="Z30" s="57"/>
      <c r="AA30" s="57"/>
    </row>
    <row r="31" spans="1:27" s="65" customFormat="1" ht="140.25" x14ac:dyDescent="0.2">
      <c r="A31" s="97"/>
      <c r="B31" s="98"/>
      <c r="C31" s="178" t="s">
        <v>161</v>
      </c>
      <c r="D31" s="168" t="s">
        <v>75</v>
      </c>
      <c r="E31" s="117">
        <f t="shared" si="2"/>
        <v>2</v>
      </c>
      <c r="F31" s="118">
        <v>8</v>
      </c>
      <c r="G31" s="118" t="s">
        <v>162</v>
      </c>
      <c r="H31" s="230" t="s">
        <v>570</v>
      </c>
      <c r="I31" s="124">
        <v>4</v>
      </c>
      <c r="J31" s="180" t="s">
        <v>569</v>
      </c>
      <c r="K31" s="126">
        <v>4</v>
      </c>
      <c r="L31" s="181" t="s">
        <v>571</v>
      </c>
      <c r="M31" s="124">
        <v>4</v>
      </c>
      <c r="N31" s="133" t="s">
        <v>572</v>
      </c>
      <c r="O31" s="109">
        <v>4</v>
      </c>
      <c r="P31" s="159"/>
      <c r="Q31" s="128" t="str">
        <f>IF(AND((P31&lt;&gt;""),(P31&lt;&gt;"NONE")),"YES",IF(P31&lt;&gt;"","NO",""))</f>
        <v/>
      </c>
      <c r="R31" s="129"/>
      <c r="S31" s="113"/>
      <c r="T31" s="114"/>
      <c r="U31" s="115"/>
      <c r="V31" s="57"/>
      <c r="W31" s="57"/>
      <c r="X31" s="57"/>
      <c r="Y31" s="57"/>
      <c r="Z31" s="57"/>
      <c r="AA31" s="57"/>
    </row>
    <row r="32" spans="1:27" s="65" customFormat="1" ht="140.25" x14ac:dyDescent="0.2">
      <c r="A32" s="97"/>
      <c r="B32" s="98"/>
      <c r="C32" s="178" t="s">
        <v>167</v>
      </c>
      <c r="D32" s="168" t="s">
        <v>75</v>
      </c>
      <c r="E32" s="117">
        <f t="shared" si="2"/>
        <v>2</v>
      </c>
      <c r="F32" s="118">
        <v>4</v>
      </c>
      <c r="G32" s="118" t="s">
        <v>168</v>
      </c>
      <c r="H32" s="230" t="s">
        <v>323</v>
      </c>
      <c r="I32" s="124">
        <v>2</v>
      </c>
      <c r="J32" s="180" t="s">
        <v>324</v>
      </c>
      <c r="K32" s="126">
        <v>2</v>
      </c>
      <c r="L32" s="181" t="s">
        <v>574</v>
      </c>
      <c r="M32" s="124">
        <v>1</v>
      </c>
      <c r="N32" s="121" t="s">
        <v>325</v>
      </c>
      <c r="O32" s="122">
        <v>2</v>
      </c>
      <c r="P32" s="141"/>
      <c r="Q32" s="128"/>
      <c r="R32" s="129"/>
      <c r="S32" s="113"/>
      <c r="T32" s="114"/>
      <c r="U32" s="115"/>
      <c r="V32" s="57"/>
      <c r="W32" s="57"/>
      <c r="X32" s="57"/>
      <c r="Y32" s="57"/>
      <c r="Z32" s="57"/>
      <c r="AA32" s="57"/>
    </row>
    <row r="33" spans="1:27" s="65" customFormat="1" ht="178.5" x14ac:dyDescent="0.2">
      <c r="A33" s="97"/>
      <c r="B33" s="98"/>
      <c r="C33" s="178" t="s">
        <v>172</v>
      </c>
      <c r="D33" s="168" t="s">
        <v>59</v>
      </c>
      <c r="E33" s="117">
        <f t="shared" si="2"/>
        <v>3</v>
      </c>
      <c r="F33" s="118">
        <v>9</v>
      </c>
      <c r="G33" s="118" t="s">
        <v>173</v>
      </c>
      <c r="H33" s="229" t="s">
        <v>575</v>
      </c>
      <c r="I33" s="124">
        <v>2</v>
      </c>
      <c r="J33" s="180" t="s">
        <v>580</v>
      </c>
      <c r="K33" s="126">
        <v>3</v>
      </c>
      <c r="L33" s="292" t="s">
        <v>581</v>
      </c>
      <c r="M33" s="124">
        <v>1</v>
      </c>
      <c r="N33" s="121" t="s">
        <v>579</v>
      </c>
      <c r="O33" s="122">
        <v>3</v>
      </c>
      <c r="P33" s="141"/>
      <c r="Q33" s="128"/>
      <c r="R33" s="129"/>
      <c r="S33" s="113"/>
      <c r="T33" s="114"/>
      <c r="U33" s="115"/>
      <c r="V33" s="57"/>
      <c r="W33" s="57"/>
      <c r="X33" s="57"/>
      <c r="Y33" s="57"/>
      <c r="Z33" s="57"/>
      <c r="AA33" s="57"/>
    </row>
    <row r="34" spans="1:27" s="65" customFormat="1" ht="114.75" x14ac:dyDescent="0.2">
      <c r="A34" s="97"/>
      <c r="B34" s="98"/>
      <c r="C34" s="183" t="s">
        <v>178</v>
      </c>
      <c r="D34" s="168" t="s">
        <v>59</v>
      </c>
      <c r="E34" s="117">
        <f t="shared" si="2"/>
        <v>3</v>
      </c>
      <c r="F34" s="118">
        <v>12</v>
      </c>
      <c r="G34" s="118" t="s">
        <v>577</v>
      </c>
      <c r="H34" s="229" t="s">
        <v>326</v>
      </c>
      <c r="I34" s="124">
        <v>2</v>
      </c>
      <c r="J34" s="180" t="s">
        <v>576</v>
      </c>
      <c r="K34" s="126">
        <v>3</v>
      </c>
      <c r="L34" s="177" t="s">
        <v>327</v>
      </c>
      <c r="M34" s="124">
        <v>3</v>
      </c>
      <c r="N34" s="121" t="s">
        <v>328</v>
      </c>
      <c r="O34" s="122">
        <v>1</v>
      </c>
      <c r="P34" s="141"/>
      <c r="Q34" s="128"/>
      <c r="R34" s="129"/>
      <c r="S34" s="113"/>
      <c r="T34" s="114"/>
      <c r="U34" s="115"/>
      <c r="V34" s="57"/>
      <c r="W34" s="57"/>
      <c r="X34" s="57"/>
      <c r="Y34" s="57"/>
      <c r="Z34" s="57"/>
      <c r="AA34" s="57"/>
    </row>
    <row r="35" spans="1:27" s="65" customFormat="1" ht="15" x14ac:dyDescent="0.2">
      <c r="A35" s="97"/>
      <c r="B35" s="98"/>
      <c r="C35" s="99" t="s">
        <v>184</v>
      </c>
      <c r="D35" s="134"/>
      <c r="E35" s="117"/>
      <c r="F35" s="102"/>
      <c r="G35" s="102"/>
      <c r="H35" s="223"/>
      <c r="I35" s="124"/>
      <c r="J35" s="225"/>
      <c r="K35" s="126"/>
      <c r="L35" s="227"/>
      <c r="M35" s="228"/>
      <c r="N35" s="215"/>
      <c r="O35" s="126"/>
      <c r="P35" s="110"/>
      <c r="Q35" s="111"/>
      <c r="R35" s="112"/>
      <c r="S35" s="113"/>
      <c r="T35" s="114"/>
      <c r="U35" s="115"/>
      <c r="V35" s="57"/>
      <c r="W35" s="57"/>
      <c r="X35" s="57"/>
      <c r="Y35" s="57"/>
      <c r="Z35" s="57"/>
      <c r="AA35" s="57"/>
    </row>
    <row r="36" spans="1:27" s="65" customFormat="1" ht="102" x14ac:dyDescent="0.2">
      <c r="A36" s="97"/>
      <c r="B36" s="98"/>
      <c r="C36" s="190" t="s">
        <v>185</v>
      </c>
      <c r="D36" s="191" t="s">
        <v>59</v>
      </c>
      <c r="E36" s="117">
        <f>VLOOKUP(D36,PriorityValues,2,FALSE)</f>
        <v>3</v>
      </c>
      <c r="F36" s="118">
        <v>9</v>
      </c>
      <c r="G36" s="118" t="s">
        <v>186</v>
      </c>
      <c r="H36" s="229" t="s">
        <v>578</v>
      </c>
      <c r="I36" s="124">
        <v>2</v>
      </c>
      <c r="J36" s="182" t="s">
        <v>188</v>
      </c>
      <c r="K36" s="126">
        <v>2</v>
      </c>
      <c r="L36" s="177" t="s">
        <v>189</v>
      </c>
      <c r="M36" s="124">
        <v>3</v>
      </c>
      <c r="N36" s="121" t="s">
        <v>190</v>
      </c>
      <c r="O36" s="122">
        <v>2</v>
      </c>
      <c r="P36" s="141"/>
      <c r="Q36" s="128" t="str">
        <f>IF(AND((P36&lt;&gt;""),(P36&lt;&gt;"NONE")),"YES",IF(P36&lt;&gt;"","NO",""))</f>
        <v/>
      </c>
      <c r="R36" s="112"/>
      <c r="S36" s="113"/>
      <c r="T36" s="114"/>
      <c r="U36" s="115"/>
      <c r="V36" s="57"/>
      <c r="W36" s="57"/>
      <c r="X36" s="57"/>
      <c r="Y36" s="57"/>
      <c r="Z36" s="57"/>
      <c r="AA36" s="57"/>
    </row>
    <row r="37" spans="1:27" s="65" customFormat="1" ht="15" customHeight="1" x14ac:dyDescent="0.25">
      <c r="A37" s="329" t="s">
        <v>18</v>
      </c>
      <c r="B37" s="329"/>
      <c r="C37" s="329"/>
      <c r="D37" s="325" t="s">
        <v>48</v>
      </c>
      <c r="E37" s="325"/>
      <c r="F37" s="92">
        <f>SUM(F38:F46)</f>
        <v>23</v>
      </c>
      <c r="G37" s="92"/>
      <c r="H37" s="192" t="s">
        <v>49</v>
      </c>
      <c r="I37" s="193">
        <f>SUMPRODUCT($E$36:$E$44,I38:I46)</f>
        <v>8</v>
      </c>
      <c r="J37" s="192" t="s">
        <v>49</v>
      </c>
      <c r="K37" s="193">
        <f>SUMPRODUCT($E$36:$E$44,K38:K46)</f>
        <v>11</v>
      </c>
      <c r="L37" s="192" t="s">
        <v>49</v>
      </c>
      <c r="M37" s="193">
        <f>SUMPRODUCT($E$36:$E$44,M38:M46)</f>
        <v>4</v>
      </c>
      <c r="N37" s="192" t="s">
        <v>191</v>
      </c>
      <c r="O37" s="193">
        <f>SUMPRODUCT($E$36:$E$44,O38:O46)</f>
        <v>9</v>
      </c>
      <c r="P37" s="164"/>
      <c r="Q37" s="164"/>
      <c r="R37" s="96"/>
      <c r="S37" s="96"/>
      <c r="T37" s="96"/>
      <c r="U37" s="96"/>
      <c r="V37" s="57"/>
      <c r="W37" s="57"/>
      <c r="X37" s="57"/>
      <c r="Y37" s="57"/>
      <c r="Z37" s="57"/>
      <c r="AA37" s="57"/>
    </row>
    <row r="38" spans="1:27" s="65" customFormat="1" ht="15" x14ac:dyDescent="0.2">
      <c r="A38" s="97"/>
      <c r="B38" s="98"/>
      <c r="C38" s="194" t="s">
        <v>211</v>
      </c>
      <c r="D38" s="134"/>
      <c r="E38" s="117"/>
      <c r="F38" s="102"/>
      <c r="G38" s="102"/>
      <c r="H38" s="223"/>
      <c r="I38" s="124"/>
      <c r="J38" s="225"/>
      <c r="K38" s="126"/>
      <c r="L38" s="227"/>
      <c r="M38" s="228"/>
      <c r="N38" s="225"/>
      <c r="O38" s="226" t="s">
        <v>329</v>
      </c>
      <c r="P38" s="110"/>
      <c r="Q38" s="111"/>
      <c r="R38" s="195"/>
      <c r="S38" s="113"/>
      <c r="T38" s="114"/>
      <c r="U38" s="115"/>
      <c r="V38" s="57"/>
      <c r="W38" s="57"/>
      <c r="X38" s="57"/>
      <c r="Y38" s="57"/>
      <c r="Z38" s="57"/>
      <c r="AA38" s="57"/>
    </row>
    <row r="39" spans="1:27" s="65" customFormat="1" ht="51" x14ac:dyDescent="0.2">
      <c r="A39" s="206"/>
      <c r="B39" s="206"/>
      <c r="C39" s="190" t="s">
        <v>222</v>
      </c>
      <c r="D39" s="191" t="s">
        <v>52</v>
      </c>
      <c r="E39" s="117">
        <f>VLOOKUP(D39,PriorityValues,2,FALSE)</f>
        <v>1</v>
      </c>
      <c r="F39" s="118">
        <v>1</v>
      </c>
      <c r="G39" s="119" t="s">
        <v>223</v>
      </c>
      <c r="H39" s="230" t="s">
        <v>335</v>
      </c>
      <c r="I39" s="124">
        <v>1</v>
      </c>
      <c r="J39" s="182" t="s">
        <v>224</v>
      </c>
      <c r="K39" s="126">
        <v>1</v>
      </c>
      <c r="L39" s="177" t="s">
        <v>225</v>
      </c>
      <c r="M39" s="124">
        <v>0</v>
      </c>
      <c r="N39" s="121" t="s">
        <v>226</v>
      </c>
      <c r="O39" s="109">
        <v>1</v>
      </c>
      <c r="P39" s="141"/>
      <c r="Q39" s="128"/>
      <c r="R39" s="112"/>
      <c r="S39" s="113"/>
      <c r="T39" s="114"/>
      <c r="U39" s="115"/>
      <c r="V39" s="57"/>
      <c r="W39" s="57"/>
      <c r="X39" s="57"/>
      <c r="Y39" s="57"/>
      <c r="Z39" s="57"/>
      <c r="AA39" s="57"/>
    </row>
    <row r="40" spans="1:27" s="65" customFormat="1" ht="15" x14ac:dyDescent="0.2">
      <c r="A40" s="97"/>
      <c r="B40" s="98"/>
      <c r="C40" s="194" t="s">
        <v>227</v>
      </c>
      <c r="D40" s="134"/>
      <c r="E40" s="117"/>
      <c r="F40" s="102"/>
      <c r="G40" s="102" t="s">
        <v>228</v>
      </c>
      <c r="H40" s="223"/>
      <c r="I40" s="124"/>
      <c r="J40" s="225"/>
      <c r="K40" s="126"/>
      <c r="L40" s="227"/>
      <c r="M40" s="228"/>
      <c r="N40" s="225"/>
      <c r="O40" s="226"/>
      <c r="P40" s="110"/>
      <c r="Q40" s="111"/>
      <c r="R40" s="195"/>
      <c r="S40" s="113"/>
      <c r="T40" s="114"/>
      <c r="U40" s="115"/>
      <c r="V40" s="57"/>
      <c r="W40" s="57"/>
      <c r="X40" s="57"/>
      <c r="Y40" s="57"/>
      <c r="Z40" s="57"/>
      <c r="AA40" s="57"/>
    </row>
    <row r="41" spans="1:27" s="65" customFormat="1" ht="89.25" x14ac:dyDescent="0.2">
      <c r="A41" s="206"/>
      <c r="B41" s="206"/>
      <c r="C41" s="190" t="s">
        <v>233</v>
      </c>
      <c r="D41" s="191" t="s">
        <v>59</v>
      </c>
      <c r="E41" s="117">
        <f>VLOOKUP(D41,PriorityValues,2,FALSE)</f>
        <v>3</v>
      </c>
      <c r="F41" s="118">
        <v>3</v>
      </c>
      <c r="G41" s="119" t="s">
        <v>234</v>
      </c>
      <c r="H41" s="230" t="s">
        <v>336</v>
      </c>
      <c r="I41" s="124">
        <v>0</v>
      </c>
      <c r="J41" s="180" t="s">
        <v>337</v>
      </c>
      <c r="K41" s="126">
        <v>1</v>
      </c>
      <c r="L41" s="177" t="s">
        <v>236</v>
      </c>
      <c r="M41" s="124">
        <v>0</v>
      </c>
      <c r="N41" s="121" t="s">
        <v>338</v>
      </c>
      <c r="O41" s="109">
        <v>1</v>
      </c>
      <c r="P41" s="141"/>
      <c r="Q41" s="128"/>
      <c r="R41" s="112"/>
      <c r="S41" s="113"/>
      <c r="T41" s="114"/>
      <c r="U41" s="115"/>
      <c r="V41" s="57"/>
      <c r="W41" s="57"/>
      <c r="X41" s="57"/>
      <c r="Y41" s="57"/>
      <c r="Z41" s="57"/>
      <c r="AA41" s="57"/>
    </row>
    <row r="42" spans="1:27" s="65" customFormat="1" ht="63.75" x14ac:dyDescent="0.2">
      <c r="A42" s="206"/>
      <c r="B42" s="206"/>
      <c r="C42" s="190" t="s">
        <v>237</v>
      </c>
      <c r="D42" s="191" t="s">
        <v>75</v>
      </c>
      <c r="E42" s="117">
        <f>VLOOKUP(D42,PriorityValues,2,FALSE)</f>
        <v>2</v>
      </c>
      <c r="F42" s="118">
        <v>2</v>
      </c>
      <c r="G42" s="119" t="s">
        <v>238</v>
      </c>
      <c r="H42" s="230" t="s">
        <v>339</v>
      </c>
      <c r="I42" s="124">
        <v>1</v>
      </c>
      <c r="J42" s="182" t="s">
        <v>240</v>
      </c>
      <c r="K42" s="126">
        <v>1</v>
      </c>
      <c r="L42" s="177" t="s">
        <v>241</v>
      </c>
      <c r="M42" s="124">
        <v>1</v>
      </c>
      <c r="N42" s="121" t="s">
        <v>242</v>
      </c>
      <c r="O42" s="109">
        <v>1</v>
      </c>
      <c r="P42" s="141"/>
      <c r="Q42" s="128"/>
      <c r="R42" s="112"/>
      <c r="S42" s="113"/>
      <c r="T42" s="114"/>
      <c r="U42" s="115"/>
      <c r="V42" s="57"/>
      <c r="W42" s="57"/>
      <c r="X42" s="57"/>
      <c r="Y42" s="57"/>
      <c r="Z42" s="57"/>
      <c r="AA42" s="57"/>
    </row>
    <row r="43" spans="1:27" s="65" customFormat="1" ht="15" x14ac:dyDescent="0.2">
      <c r="A43" s="97"/>
      <c r="B43" s="98"/>
      <c r="C43" s="194" t="s">
        <v>243</v>
      </c>
      <c r="D43" s="134"/>
      <c r="E43" s="117"/>
      <c r="F43" s="102"/>
      <c r="G43" s="102"/>
      <c r="H43" s="223"/>
      <c r="I43" s="124"/>
      <c r="J43" s="225"/>
      <c r="K43" s="126"/>
      <c r="L43" s="227"/>
      <c r="M43" s="228"/>
      <c r="N43" s="225"/>
      <c r="O43" s="226"/>
      <c r="P43" s="110"/>
      <c r="Q43" s="111"/>
      <c r="R43" s="195"/>
      <c r="S43" s="113"/>
      <c r="T43" s="114"/>
      <c r="U43" s="115"/>
      <c r="V43" s="57"/>
      <c r="W43" s="57"/>
      <c r="X43" s="57"/>
      <c r="Y43" s="57"/>
      <c r="Z43" s="57"/>
      <c r="AA43" s="57"/>
    </row>
    <row r="44" spans="1:27" s="65" customFormat="1" ht="178.5" x14ac:dyDescent="0.2">
      <c r="A44" s="206"/>
      <c r="B44" s="206"/>
      <c r="C44" s="190" t="s">
        <v>244</v>
      </c>
      <c r="D44" s="191" t="s">
        <v>75</v>
      </c>
      <c r="E44" s="117">
        <f>VLOOKUP(D44,PriorityValues,2,FALSE)</f>
        <v>2</v>
      </c>
      <c r="F44" s="118">
        <v>9</v>
      </c>
      <c r="G44" s="119" t="s">
        <v>245</v>
      </c>
      <c r="H44" s="229" t="s">
        <v>340</v>
      </c>
      <c r="I44" s="124">
        <v>3</v>
      </c>
      <c r="J44" s="182" t="s">
        <v>341</v>
      </c>
      <c r="K44" s="122">
        <v>3</v>
      </c>
      <c r="L44" s="177" t="s">
        <v>236</v>
      </c>
      <c r="M44" s="124">
        <v>1</v>
      </c>
      <c r="N44" s="121" t="s">
        <v>247</v>
      </c>
      <c r="O44" s="109">
        <v>3</v>
      </c>
      <c r="P44" s="141"/>
      <c r="Q44" s="128"/>
      <c r="R44" s="112"/>
      <c r="S44" s="113"/>
      <c r="T44" s="114"/>
      <c r="U44" s="115"/>
      <c r="V44" s="57"/>
      <c r="W44" s="57"/>
      <c r="X44" s="57"/>
      <c r="Y44" s="57"/>
      <c r="Z44" s="57"/>
      <c r="AA44" s="57"/>
    </row>
    <row r="45" spans="1:27" s="65" customFormat="1" ht="102" x14ac:dyDescent="0.2">
      <c r="A45" s="206"/>
      <c r="B45" s="206"/>
      <c r="C45" s="190" t="s">
        <v>248</v>
      </c>
      <c r="D45" s="191" t="s">
        <v>59</v>
      </c>
      <c r="E45" s="117">
        <f>VLOOKUP(D45,PriorityValues,2,FALSE)</f>
        <v>3</v>
      </c>
      <c r="F45" s="118">
        <v>6</v>
      </c>
      <c r="G45" s="119" t="s">
        <v>342</v>
      </c>
      <c r="H45" s="230" t="s">
        <v>343</v>
      </c>
      <c r="I45" s="124">
        <v>2</v>
      </c>
      <c r="J45" s="182" t="s">
        <v>251</v>
      </c>
      <c r="K45" s="122">
        <v>2</v>
      </c>
      <c r="L45" s="177" t="s">
        <v>344</v>
      </c>
      <c r="M45" s="124">
        <v>2</v>
      </c>
      <c r="N45" s="121" t="s">
        <v>252</v>
      </c>
      <c r="O45" s="109">
        <v>2</v>
      </c>
      <c r="P45" s="141"/>
      <c r="Q45" s="128" t="str">
        <f>IF(AND((P45&lt;&gt;""),(P45&lt;&gt;"NONE")),"YES",IF(P45&lt;&gt;"","NO",""))</f>
        <v/>
      </c>
      <c r="R45" s="112"/>
      <c r="S45" s="113"/>
      <c r="T45" s="114"/>
      <c r="U45" s="115"/>
      <c r="V45" s="57"/>
      <c r="W45" s="57"/>
      <c r="X45" s="57"/>
      <c r="Y45" s="57"/>
      <c r="Z45" s="57"/>
      <c r="AA45" s="57"/>
    </row>
    <row r="46" spans="1:27" s="65" customFormat="1" ht="89.25" x14ac:dyDescent="0.2">
      <c r="A46" s="206"/>
      <c r="B46" s="206"/>
      <c r="C46" s="190" t="s">
        <v>253</v>
      </c>
      <c r="D46" s="191" t="s">
        <v>52</v>
      </c>
      <c r="E46" s="117">
        <f>VLOOKUP(D46,PriorityValues,2,FALSE)</f>
        <v>1</v>
      </c>
      <c r="F46" s="118">
        <v>2</v>
      </c>
      <c r="G46" s="119" t="s">
        <v>254</v>
      </c>
      <c r="H46" s="230" t="s">
        <v>345</v>
      </c>
      <c r="I46" s="124">
        <v>1</v>
      </c>
      <c r="J46" s="182" t="s">
        <v>346</v>
      </c>
      <c r="K46" s="122">
        <v>2</v>
      </c>
      <c r="L46" s="177" t="s">
        <v>255</v>
      </c>
      <c r="M46" s="124">
        <v>1</v>
      </c>
      <c r="N46" s="121" t="s">
        <v>347</v>
      </c>
      <c r="O46" s="109">
        <v>1</v>
      </c>
      <c r="P46" s="141"/>
      <c r="Q46" s="128"/>
      <c r="R46" s="112"/>
      <c r="S46" s="113"/>
      <c r="T46" s="114"/>
      <c r="U46" s="115"/>
      <c r="V46" s="57"/>
      <c r="W46" s="57"/>
      <c r="X46" s="57"/>
      <c r="Y46" s="57"/>
      <c r="Z46" s="57"/>
      <c r="AA46" s="57"/>
    </row>
    <row r="47" spans="1:27" s="65" customFormat="1" ht="15" x14ac:dyDescent="0.25">
      <c r="A47" s="326" t="s">
        <v>19</v>
      </c>
      <c r="B47" s="326"/>
      <c r="C47" s="326"/>
      <c r="D47" s="325" t="s">
        <v>48</v>
      </c>
      <c r="E47" s="325"/>
      <c r="F47" s="92">
        <f>SUM(F48:F52)</f>
        <v>22</v>
      </c>
      <c r="G47" s="92"/>
      <c r="H47" s="220" t="s">
        <v>49</v>
      </c>
      <c r="I47" s="220">
        <f>SUMPRODUCT($E$48:$E$52,I48:I52)</f>
        <v>16</v>
      </c>
      <c r="J47" s="220" t="s">
        <v>49</v>
      </c>
      <c r="K47" s="220">
        <f>SUMPRODUCT($E$48:$E$52,K48:K52)</f>
        <v>20</v>
      </c>
      <c r="L47" s="220" t="s">
        <v>49</v>
      </c>
      <c r="M47" s="222">
        <f>SUMPRODUCT($E$48:$E$52,M48:M52)</f>
        <v>20</v>
      </c>
      <c r="N47" s="220" t="s">
        <v>191</v>
      </c>
      <c r="O47" s="221">
        <f>SUMPRODUCT($E$48:$E$52,O48:O52)</f>
        <v>18</v>
      </c>
      <c r="P47" s="164"/>
      <c r="Q47" s="164"/>
      <c r="R47" s="96"/>
      <c r="S47" s="96"/>
      <c r="T47" s="96"/>
      <c r="U47" s="96"/>
      <c r="V47" s="57"/>
      <c r="W47" s="57"/>
      <c r="X47" s="57"/>
      <c r="Y47" s="57"/>
      <c r="Z47" s="57"/>
      <c r="AA47" s="57"/>
    </row>
    <row r="48" spans="1:27" s="65" customFormat="1" ht="102" x14ac:dyDescent="0.2">
      <c r="A48" s="209"/>
      <c r="B48" s="209"/>
      <c r="C48" s="190" t="s">
        <v>257</v>
      </c>
      <c r="D48" s="191" t="s">
        <v>75</v>
      </c>
      <c r="E48" s="117">
        <f>VLOOKUP(D48,PriorityValues,2,FALSE)</f>
        <v>2</v>
      </c>
      <c r="F48" s="118">
        <f>E48*2</f>
        <v>4</v>
      </c>
      <c r="G48" s="118" t="s">
        <v>258</v>
      </c>
      <c r="H48" s="181" t="s">
        <v>528</v>
      </c>
      <c r="I48" s="124">
        <v>2</v>
      </c>
      <c r="J48" s="180" t="s">
        <v>513</v>
      </c>
      <c r="K48" s="126">
        <v>2</v>
      </c>
      <c r="L48" s="181" t="s">
        <v>516</v>
      </c>
      <c r="M48" s="104">
        <v>1</v>
      </c>
      <c r="N48" s="180" t="s">
        <v>514</v>
      </c>
      <c r="O48" s="126">
        <v>2</v>
      </c>
      <c r="P48" s="210"/>
      <c r="Q48" s="128" t="str">
        <f>IF(AND((P48&lt;&gt;""),(P48&lt;&gt;"NONE")),"YES",IF(P48&lt;&gt;"","NO",""))</f>
        <v/>
      </c>
      <c r="R48" s="211"/>
      <c r="S48" s="113"/>
      <c r="T48" s="114"/>
      <c r="U48" s="115"/>
      <c r="V48" s="57"/>
      <c r="W48" s="57"/>
      <c r="X48" s="57"/>
      <c r="Y48" s="57"/>
      <c r="Z48" s="57"/>
      <c r="AA48" s="57"/>
    </row>
    <row r="49" spans="1:27" s="65" customFormat="1" ht="357" x14ac:dyDescent="0.2">
      <c r="A49" s="209"/>
      <c r="B49" s="209"/>
      <c r="C49" s="190" t="s">
        <v>259</v>
      </c>
      <c r="D49" s="191" t="s">
        <v>75</v>
      </c>
      <c r="E49" s="117">
        <f>VLOOKUP(D49,PriorityValues,2,FALSE)</f>
        <v>2</v>
      </c>
      <c r="F49" s="118">
        <f>E49*3</f>
        <v>6</v>
      </c>
      <c r="G49" s="118" t="s">
        <v>260</v>
      </c>
      <c r="H49" s="294" t="s">
        <v>529</v>
      </c>
      <c r="I49" s="124">
        <v>1</v>
      </c>
      <c r="J49" s="213" t="s">
        <v>261</v>
      </c>
      <c r="K49" s="126">
        <v>2</v>
      </c>
      <c r="L49" s="214" t="s">
        <v>518</v>
      </c>
      <c r="M49" s="104">
        <v>3</v>
      </c>
      <c r="N49" s="215" t="s">
        <v>262</v>
      </c>
      <c r="O49" s="126">
        <v>1</v>
      </c>
      <c r="P49" s="141"/>
      <c r="Q49" s="128" t="str">
        <f>IF(AND((P49&lt;&gt;""),(P49&lt;&gt;"NONE")),"YES",IF(P49&lt;&gt;"","NO",""))</f>
        <v/>
      </c>
      <c r="R49" s="211"/>
      <c r="S49" s="113"/>
      <c r="T49" s="114"/>
      <c r="U49" s="115"/>
      <c r="V49" s="57"/>
      <c r="W49" s="57"/>
      <c r="X49" s="57"/>
      <c r="Y49" s="57"/>
      <c r="Z49" s="57"/>
      <c r="AA49" s="57"/>
    </row>
    <row r="50" spans="1:27" s="65" customFormat="1" ht="89.25" x14ac:dyDescent="0.2">
      <c r="A50" s="209"/>
      <c r="B50" s="209"/>
      <c r="C50" s="190" t="s">
        <v>263</v>
      </c>
      <c r="D50" s="191" t="s">
        <v>59</v>
      </c>
      <c r="E50" s="117">
        <f>VLOOKUP(D50,PriorityValues,2,FALSE)</f>
        <v>3</v>
      </c>
      <c r="F50" s="118">
        <f>E50*2</f>
        <v>6</v>
      </c>
      <c r="G50" s="118" t="s">
        <v>264</v>
      </c>
      <c r="H50" s="184" t="s">
        <v>521</v>
      </c>
      <c r="I50" s="124">
        <v>2</v>
      </c>
      <c r="J50" s="213" t="s">
        <v>520</v>
      </c>
      <c r="K50" s="126">
        <v>2</v>
      </c>
      <c r="L50" s="188" t="s">
        <v>522</v>
      </c>
      <c r="M50" s="104">
        <v>2</v>
      </c>
      <c r="N50" s="105" t="s">
        <v>523</v>
      </c>
      <c r="O50" s="126">
        <v>2</v>
      </c>
      <c r="P50" s="141"/>
      <c r="Q50" s="128" t="str">
        <f>IF(AND((P50&lt;&gt;""),(P50&lt;&gt;"NONE")),"YES",IF(P50&lt;&gt;"","NO",""))</f>
        <v/>
      </c>
      <c r="R50" s="211"/>
      <c r="S50" s="113"/>
      <c r="T50" s="114"/>
      <c r="U50" s="115"/>
      <c r="V50" s="57"/>
      <c r="W50" s="57"/>
      <c r="X50" s="57"/>
      <c r="Y50" s="57"/>
      <c r="Z50" s="57"/>
      <c r="AA50" s="57"/>
    </row>
    <row r="51" spans="1:27" s="65" customFormat="1" ht="63.75" x14ac:dyDescent="0.2">
      <c r="A51" s="209"/>
      <c r="B51" s="209"/>
      <c r="C51" s="190" t="s">
        <v>265</v>
      </c>
      <c r="D51" s="191" t="s">
        <v>75</v>
      </c>
      <c r="E51" s="117">
        <f>VLOOKUP(D51,PriorityValues,2,FALSE)</f>
        <v>2</v>
      </c>
      <c r="F51" s="118">
        <f>E51*2</f>
        <v>4</v>
      </c>
      <c r="G51" s="118" t="s">
        <v>266</v>
      </c>
      <c r="H51" s="295" t="s">
        <v>525</v>
      </c>
      <c r="I51" s="124">
        <v>1</v>
      </c>
      <c r="J51" s="213" t="s">
        <v>524</v>
      </c>
      <c r="K51" s="126">
        <v>2</v>
      </c>
      <c r="L51" s="188" t="s">
        <v>526</v>
      </c>
      <c r="M51" s="104">
        <v>2</v>
      </c>
      <c r="N51" s="105" t="s">
        <v>527</v>
      </c>
      <c r="O51" s="126">
        <v>2</v>
      </c>
      <c r="P51" s="141"/>
      <c r="Q51" s="128" t="str">
        <f>IF(AND((P51&lt;&gt;""),(P51&lt;&gt;"NONE")),"YES",IF(P51&lt;&gt;"","NO",""))</f>
        <v/>
      </c>
      <c r="R51" s="211"/>
      <c r="S51" s="113"/>
      <c r="T51" s="114"/>
      <c r="U51" s="115"/>
      <c r="V51" s="57"/>
      <c r="W51" s="57"/>
      <c r="X51" s="57"/>
      <c r="Y51" s="57"/>
      <c r="Z51" s="57"/>
      <c r="AA51" s="57"/>
    </row>
    <row r="52" spans="1:27" s="65" customFormat="1" ht="38.25" x14ac:dyDescent="0.2">
      <c r="A52" s="209"/>
      <c r="B52" s="209"/>
      <c r="C52" s="190" t="s">
        <v>267</v>
      </c>
      <c r="D52" s="191" t="s">
        <v>75</v>
      </c>
      <c r="E52" s="117">
        <f>VLOOKUP(D52,PriorityValues,2,FALSE)</f>
        <v>2</v>
      </c>
      <c r="F52" s="118">
        <f>E52*1</f>
        <v>2</v>
      </c>
      <c r="G52" s="118" t="s">
        <v>268</v>
      </c>
      <c r="H52" s="212"/>
      <c r="I52" s="124">
        <v>1</v>
      </c>
      <c r="J52" s="213"/>
      <c r="K52" s="126">
        <v>1</v>
      </c>
      <c r="L52" s="214"/>
      <c r="M52" s="104">
        <v>1</v>
      </c>
      <c r="N52" s="215"/>
      <c r="O52" s="126">
        <v>1</v>
      </c>
      <c r="P52" s="210"/>
      <c r="Q52" s="128" t="str">
        <f>IF(AND((P52&lt;&gt;""),(P52&lt;&gt;"NONE")),"YES",IF(P52&lt;&gt;"","NO",""))</f>
        <v/>
      </c>
      <c r="R52" s="211"/>
      <c r="S52" s="113"/>
      <c r="T52" s="114"/>
      <c r="U52" s="115"/>
      <c r="V52" s="57"/>
      <c r="W52" s="57"/>
      <c r="X52" s="57"/>
      <c r="Y52" s="57"/>
      <c r="Z52" s="57"/>
      <c r="AA52" s="57"/>
    </row>
  </sheetData>
  <mergeCells count="21">
    <mergeCell ref="H27:I27"/>
    <mergeCell ref="P3:Q3"/>
    <mergeCell ref="R3:U3"/>
    <mergeCell ref="A4:C4"/>
    <mergeCell ref="A1:D1"/>
    <mergeCell ref="H1:K1"/>
    <mergeCell ref="L1:M1"/>
    <mergeCell ref="N1:O1"/>
    <mergeCell ref="A2:D3"/>
    <mergeCell ref="H2:I2"/>
    <mergeCell ref="J2:K2"/>
    <mergeCell ref="L2:M2"/>
    <mergeCell ref="N2:O2"/>
    <mergeCell ref="D37:E37"/>
    <mergeCell ref="A37:C37"/>
    <mergeCell ref="D47:E47"/>
    <mergeCell ref="A47:C47"/>
    <mergeCell ref="D5:E5"/>
    <mergeCell ref="A5:C5"/>
    <mergeCell ref="D24:E24"/>
    <mergeCell ref="A24:C24"/>
  </mergeCells>
  <dataValidations count="6">
    <dataValidation type="list" allowBlank="1" showInputMessage="1" showErrorMessage="1" sqref="I48:I52 K48:K52 K19:K23 M48:M52 O48:O52 O6:O15 I6 I43:I46 K17 K6:K15 M6:M15 M19:M23 M17 O43 K25:K36 M25:M36 K38:K46 M38:M46">
      <formula1>"Select…,0,1,2,3,4,5"</formula1>
    </dataValidation>
    <dataValidation type="list" allowBlank="1" showInputMessage="1" showErrorMessage="1" sqref="O47 K2:K5 K47 K24 I24 M2:M5 M24 I2:I5 O2:O5 M47 O24 I47">
      <formula1>"Select…,UK,0,1,2,3,4,5"</formula1>
    </dataValidation>
    <dataValidation type="list" allowBlank="1" showInputMessage="1" showErrorMessage="1" sqref="T2 T5:T52">
      <formula1>LOE</formula1>
    </dataValidation>
    <dataValidation type="list" allowBlank="1" showInputMessage="1" showErrorMessage="1" sqref="S2 S4 S48:S52 S6:S23 S25:S36 S38:S46">
      <formula1>OOB_Drop_Down</formula1>
    </dataValidation>
    <dataValidation type="list" allowBlank="1" showInputMessage="1" showErrorMessage="1" sqref="D4">
      <formula1>"High,Medium,Low,Undefined"</formula1>
    </dataValidation>
    <dataValidation type="list" allowBlank="1" showInputMessage="1" showErrorMessage="1" sqref="D48:D52 D6:D23 D25:D36 D38:D46">
      <formula1>"High,Medium,Low,Select..."</formula1>
    </dataValidation>
  </dataValidations>
  <hyperlinks>
    <hyperlink ref="N17" r:id="rId1"/>
    <hyperlink ref="N30" r:id="rId2"/>
  </hyperlinks>
  <pageMargins left="0.7" right="0.7" top="0.75" bottom="0.75" header="0.3" footer="0.3"/>
  <pageSetup orientation="portrait" r:id="rId3"/>
  <headerFooter>
    <oddFooter>&amp;CAT&amp;&amp;T Proprietary (Internal Use Only)</oddFoot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4"/>
  <sheetViews>
    <sheetView workbookViewId="0">
      <selection activeCell="B4" sqref="B4"/>
    </sheetView>
  </sheetViews>
  <sheetFormatPr defaultRowHeight="12.75" x14ac:dyDescent="0.2"/>
  <cols>
    <col min="1" max="1" width="9.7109375" customWidth="1"/>
    <col min="2" max="2" width="19.42578125" customWidth="1"/>
    <col min="3" max="3" width="24.28515625" customWidth="1"/>
    <col min="4" max="4" width="2" customWidth="1"/>
    <col min="5" max="5" width="23.28515625" customWidth="1"/>
    <col min="6" max="6" width="22.140625" customWidth="1"/>
    <col min="7" max="7" width="2" customWidth="1"/>
    <col min="8" max="8" width="21.5703125" customWidth="1"/>
    <col min="9" max="9" width="22" customWidth="1"/>
    <col min="10" max="10" width="2" customWidth="1"/>
    <col min="11" max="11" width="22.7109375" customWidth="1"/>
    <col min="12" max="12" width="23.42578125" customWidth="1"/>
  </cols>
  <sheetData>
    <row r="1" spans="1:95" s="241" customFormat="1" ht="18" x14ac:dyDescent="0.25">
      <c r="A1" s="239" t="s">
        <v>348</v>
      </c>
      <c r="B1" s="343" t="s">
        <v>349</v>
      </c>
      <c r="C1" s="344"/>
      <c r="D1" s="240"/>
      <c r="E1" s="343" t="s">
        <v>26</v>
      </c>
      <c r="F1" s="344"/>
      <c r="G1" s="240"/>
      <c r="H1" s="345" t="s">
        <v>272</v>
      </c>
      <c r="I1" s="346"/>
      <c r="J1" s="240"/>
      <c r="K1" s="345" t="s">
        <v>350</v>
      </c>
      <c r="L1" s="347"/>
    </row>
    <row r="2" spans="1:95" s="246" customFormat="1" ht="15.75" x14ac:dyDescent="0.2">
      <c r="A2" s="242" t="s">
        <v>351</v>
      </c>
      <c r="B2" s="243" t="s">
        <v>352</v>
      </c>
      <c r="C2" s="243" t="s">
        <v>353</v>
      </c>
      <c r="D2" s="244"/>
      <c r="E2" s="243" t="s">
        <v>352</v>
      </c>
      <c r="F2" s="243" t="s">
        <v>353</v>
      </c>
      <c r="G2" s="244"/>
      <c r="H2" s="243" t="s">
        <v>352</v>
      </c>
      <c r="I2" s="243" t="s">
        <v>353</v>
      </c>
      <c r="J2" s="244"/>
      <c r="K2" s="243" t="s">
        <v>352</v>
      </c>
      <c r="L2" s="245" t="s">
        <v>353</v>
      </c>
    </row>
    <row r="3" spans="1:95" ht="45.75" customHeight="1" x14ac:dyDescent="0.2">
      <c r="A3" s="247">
        <v>1</v>
      </c>
      <c r="B3" s="248" t="s">
        <v>354</v>
      </c>
      <c r="C3" s="248" t="s">
        <v>355</v>
      </c>
      <c r="D3" s="249"/>
      <c r="E3" s="248" t="s">
        <v>356</v>
      </c>
      <c r="F3" s="250" t="s">
        <v>357</v>
      </c>
      <c r="G3" s="249"/>
      <c r="H3" s="250" t="s">
        <v>358</v>
      </c>
      <c r="I3" s="250" t="s">
        <v>359</v>
      </c>
      <c r="J3" s="249"/>
      <c r="K3" s="250" t="s">
        <v>360</v>
      </c>
      <c r="L3" s="251" t="s">
        <v>361</v>
      </c>
      <c r="M3" s="252"/>
      <c r="N3" s="252"/>
      <c r="O3" s="252"/>
      <c r="P3" s="252"/>
      <c r="Q3" s="252"/>
      <c r="R3" s="252"/>
      <c r="S3" s="252"/>
      <c r="T3" s="252"/>
      <c r="U3" s="252"/>
      <c r="V3" s="252"/>
      <c r="W3" s="252"/>
      <c r="X3" s="252"/>
      <c r="Y3" s="252"/>
      <c r="Z3" s="252"/>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c r="BR3" s="252"/>
      <c r="BS3" s="252"/>
      <c r="BT3" s="252"/>
      <c r="BU3" s="252"/>
      <c r="BV3" s="252"/>
      <c r="BW3" s="252"/>
      <c r="BX3" s="252"/>
      <c r="BY3" s="252"/>
      <c r="BZ3" s="252"/>
      <c r="CA3" s="252"/>
      <c r="CB3" s="252"/>
      <c r="CC3" s="252"/>
      <c r="CD3" s="252"/>
      <c r="CE3" s="252"/>
      <c r="CF3" s="252"/>
      <c r="CG3" s="252"/>
      <c r="CH3" s="252"/>
      <c r="CI3" s="252"/>
      <c r="CJ3" s="252"/>
      <c r="CK3" s="252"/>
      <c r="CL3" s="252"/>
      <c r="CM3" s="252"/>
      <c r="CN3" s="252"/>
      <c r="CO3" s="252"/>
      <c r="CP3" s="252"/>
      <c r="CQ3" s="252"/>
    </row>
    <row r="4" spans="1:95" s="258" customFormat="1" ht="56.25" customHeight="1" x14ac:dyDescent="0.2">
      <c r="A4" s="253">
        <v>2</v>
      </c>
      <c r="B4" s="254"/>
      <c r="C4" s="254" t="s">
        <v>362</v>
      </c>
      <c r="D4" s="249"/>
      <c r="E4" s="255" t="s">
        <v>363</v>
      </c>
      <c r="F4" s="255" t="s">
        <v>364</v>
      </c>
      <c r="G4" s="249"/>
      <c r="H4" s="256" t="s">
        <v>365</v>
      </c>
      <c r="I4" s="256" t="s">
        <v>366</v>
      </c>
      <c r="J4" s="249"/>
      <c r="K4" s="256" t="s">
        <v>367</v>
      </c>
      <c r="L4" s="257" t="s">
        <v>368</v>
      </c>
    </row>
    <row r="5" spans="1:95" ht="50.25" customHeight="1" x14ac:dyDescent="0.2">
      <c r="A5" s="259">
        <v>3</v>
      </c>
      <c r="B5" s="260"/>
      <c r="C5" s="248" t="s">
        <v>369</v>
      </c>
      <c r="D5" s="249"/>
      <c r="E5" s="250" t="s">
        <v>370</v>
      </c>
      <c r="F5" s="248" t="s">
        <v>371</v>
      </c>
      <c r="G5" s="249"/>
      <c r="H5" s="250" t="s">
        <v>372</v>
      </c>
      <c r="I5" s="250" t="s">
        <v>373</v>
      </c>
      <c r="J5" s="249"/>
      <c r="K5" s="250" t="s">
        <v>374</v>
      </c>
      <c r="L5" s="251" t="s">
        <v>375</v>
      </c>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2"/>
      <c r="BE5" s="252"/>
      <c r="BF5" s="252"/>
      <c r="BG5" s="252"/>
      <c r="BH5" s="252"/>
      <c r="BI5" s="252"/>
      <c r="BJ5" s="252"/>
      <c r="BK5" s="252"/>
      <c r="BL5" s="252"/>
      <c r="BM5" s="252"/>
      <c r="BN5" s="252"/>
      <c r="BO5" s="252"/>
      <c r="BP5" s="252"/>
      <c r="BQ5" s="252"/>
      <c r="BR5" s="252"/>
      <c r="BS5" s="252"/>
      <c r="BT5" s="252"/>
      <c r="BU5" s="252"/>
      <c r="BV5" s="252"/>
      <c r="BW5" s="252"/>
      <c r="BX5" s="252"/>
      <c r="BY5" s="252"/>
      <c r="BZ5" s="252"/>
      <c r="CA5" s="252"/>
      <c r="CB5" s="252"/>
      <c r="CC5" s="252"/>
      <c r="CD5" s="252"/>
      <c r="CE5" s="252"/>
      <c r="CF5" s="252"/>
      <c r="CG5" s="252"/>
      <c r="CH5" s="252"/>
      <c r="CI5" s="252"/>
      <c r="CJ5" s="252"/>
      <c r="CK5" s="252"/>
      <c r="CL5" s="252"/>
      <c r="CM5" s="252"/>
      <c r="CN5" s="252"/>
      <c r="CO5" s="252"/>
      <c r="CP5" s="252"/>
      <c r="CQ5" s="252"/>
    </row>
    <row r="6" spans="1:95" s="261" customFormat="1" ht="58.5" customHeight="1" x14ac:dyDescent="0.2">
      <c r="A6" s="253">
        <v>4</v>
      </c>
      <c r="B6" s="254"/>
      <c r="C6" s="254" t="s">
        <v>376</v>
      </c>
      <c r="D6" s="249"/>
      <c r="E6" s="255" t="s">
        <v>377</v>
      </c>
      <c r="F6" s="254" t="s">
        <v>378</v>
      </c>
      <c r="G6" s="249"/>
      <c r="H6" s="254" t="s">
        <v>379</v>
      </c>
      <c r="I6" s="256" t="s">
        <v>380</v>
      </c>
      <c r="J6" s="249"/>
      <c r="K6" s="254"/>
      <c r="L6" s="257" t="s">
        <v>381</v>
      </c>
      <c r="M6" s="252"/>
      <c r="N6" s="252"/>
      <c r="O6" s="252"/>
      <c r="P6" s="252"/>
      <c r="Q6" s="252"/>
      <c r="R6" s="252"/>
      <c r="S6" s="252"/>
      <c r="T6" s="252"/>
      <c r="U6" s="252"/>
      <c r="V6" s="252"/>
      <c r="W6" s="252"/>
      <c r="X6" s="252"/>
      <c r="Y6" s="252"/>
      <c r="Z6" s="252"/>
      <c r="AA6" s="252"/>
      <c r="AB6" s="252"/>
      <c r="AC6" s="252"/>
      <c r="AD6" s="252"/>
      <c r="AE6" s="252"/>
      <c r="AF6" s="252"/>
      <c r="AG6" s="252"/>
      <c r="AH6" s="252"/>
      <c r="AI6" s="252"/>
      <c r="AJ6" s="252"/>
      <c r="AK6" s="252"/>
      <c r="AL6" s="252"/>
      <c r="AM6" s="252"/>
      <c r="AN6" s="252"/>
      <c r="AO6" s="252"/>
      <c r="AP6" s="252"/>
      <c r="AQ6" s="252"/>
      <c r="AR6" s="252"/>
      <c r="AS6" s="252"/>
      <c r="AT6" s="252"/>
      <c r="AU6" s="252"/>
      <c r="AV6" s="252"/>
      <c r="AW6" s="252"/>
      <c r="AX6" s="252"/>
      <c r="AY6" s="252"/>
      <c r="AZ6" s="252"/>
      <c r="BA6" s="252"/>
      <c r="BB6" s="252"/>
      <c r="BC6" s="252"/>
      <c r="BD6" s="252"/>
      <c r="BE6" s="252"/>
      <c r="BF6" s="252"/>
      <c r="BG6" s="252"/>
      <c r="BH6" s="252"/>
      <c r="BI6" s="252"/>
      <c r="BJ6" s="252"/>
      <c r="BK6" s="252"/>
      <c r="BL6" s="252"/>
      <c r="BM6" s="252"/>
      <c r="BN6" s="252"/>
      <c r="BO6" s="252"/>
      <c r="BP6" s="252"/>
      <c r="BQ6" s="252"/>
      <c r="BR6" s="252"/>
      <c r="BS6" s="252"/>
      <c r="BT6" s="252"/>
      <c r="BU6" s="252"/>
      <c r="BV6" s="252"/>
      <c r="BW6" s="252"/>
      <c r="BX6" s="252"/>
      <c r="BY6" s="252"/>
      <c r="BZ6" s="252"/>
      <c r="CA6" s="252"/>
      <c r="CB6" s="252"/>
      <c r="CC6" s="252"/>
      <c r="CD6" s="252"/>
      <c r="CE6" s="252"/>
      <c r="CF6" s="252"/>
      <c r="CG6" s="252"/>
      <c r="CH6" s="252"/>
      <c r="CI6" s="252"/>
      <c r="CJ6" s="252"/>
      <c r="CK6" s="252"/>
      <c r="CL6" s="252"/>
      <c r="CM6" s="252"/>
      <c r="CN6" s="252"/>
      <c r="CO6" s="252"/>
      <c r="CP6" s="252"/>
      <c r="CQ6" s="252"/>
    </row>
    <row r="7" spans="1:95" ht="67.5" customHeight="1" x14ac:dyDescent="0.2">
      <c r="A7" s="259">
        <v>5</v>
      </c>
      <c r="B7" s="248"/>
      <c r="C7" s="248" t="s">
        <v>382</v>
      </c>
      <c r="D7" s="249"/>
      <c r="E7" s="250"/>
      <c r="F7" s="248" t="s">
        <v>383</v>
      </c>
      <c r="G7" s="249"/>
      <c r="H7" s="248"/>
      <c r="I7" s="248"/>
      <c r="J7" s="249"/>
      <c r="K7" s="248"/>
      <c r="L7" s="262"/>
      <c r="M7" s="252"/>
      <c r="N7" s="252"/>
      <c r="O7" s="252"/>
      <c r="P7" s="252"/>
      <c r="Q7" s="252"/>
      <c r="R7" s="252"/>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c r="CB7" s="252"/>
      <c r="CC7" s="252"/>
      <c r="CD7" s="252"/>
      <c r="CE7" s="252"/>
      <c r="CF7" s="252"/>
      <c r="CG7" s="252"/>
      <c r="CH7" s="252"/>
      <c r="CI7" s="252"/>
      <c r="CJ7" s="252"/>
      <c r="CK7" s="252"/>
      <c r="CL7" s="252"/>
      <c r="CM7" s="252"/>
      <c r="CN7" s="252"/>
      <c r="CO7" s="252"/>
      <c r="CP7" s="252"/>
      <c r="CQ7" s="252"/>
    </row>
    <row r="8" spans="1:95" s="265" customFormat="1" x14ac:dyDescent="0.2">
      <c r="A8" s="263"/>
      <c r="B8" s="264"/>
      <c r="C8" s="264"/>
      <c r="D8" s="264"/>
      <c r="E8" s="264"/>
      <c r="F8" s="264"/>
      <c r="G8" s="264"/>
      <c r="H8" s="264"/>
      <c r="I8" s="264"/>
      <c r="J8" s="264"/>
      <c r="K8" s="264"/>
      <c r="L8" s="264"/>
    </row>
    <row r="9" spans="1:95" s="265" customFormat="1" x14ac:dyDescent="0.2">
      <c r="A9" s="263"/>
      <c r="B9" s="264"/>
      <c r="C9" s="266"/>
      <c r="D9" s="264"/>
      <c r="E9" s="264"/>
      <c r="F9" s="266"/>
      <c r="G9" s="264"/>
      <c r="H9" s="263"/>
      <c r="I9" s="263"/>
      <c r="J9" s="264"/>
      <c r="K9" s="263"/>
      <c r="L9" s="263"/>
    </row>
    <row r="10" spans="1:95" s="265" customFormat="1" x14ac:dyDescent="0.2">
      <c r="A10" s="263"/>
      <c r="B10" s="264"/>
      <c r="C10" s="264"/>
      <c r="D10" s="264"/>
      <c r="E10" s="264"/>
      <c r="F10" s="264"/>
      <c r="G10" s="264"/>
      <c r="H10" s="266"/>
      <c r="I10" s="266"/>
      <c r="J10" s="264"/>
      <c r="K10" s="266"/>
      <c r="L10" s="266"/>
    </row>
    <row r="11" spans="1:95" s="265" customFormat="1" x14ac:dyDescent="0.2">
      <c r="A11" s="263"/>
      <c r="B11" s="264"/>
      <c r="C11" s="266"/>
      <c r="D11" s="264"/>
      <c r="E11" s="264"/>
      <c r="F11" s="266"/>
      <c r="G11" s="264"/>
      <c r="H11" s="263"/>
      <c r="I11" s="263"/>
      <c r="J11" s="264"/>
      <c r="K11" s="263"/>
      <c r="L11" s="263"/>
    </row>
    <row r="12" spans="1:95" s="265" customFormat="1" x14ac:dyDescent="0.2">
      <c r="A12" s="263"/>
      <c r="B12" s="264"/>
      <c r="C12" s="264"/>
      <c r="D12" s="264"/>
      <c r="E12" s="264"/>
      <c r="F12" s="264"/>
      <c r="G12" s="264"/>
      <c r="H12" s="266"/>
      <c r="I12" s="266"/>
      <c r="J12" s="264"/>
      <c r="K12" s="266"/>
      <c r="L12" s="266"/>
    </row>
    <row r="13" spans="1:95" s="265" customFormat="1" x14ac:dyDescent="0.2">
      <c r="A13" s="263"/>
      <c r="B13" s="264"/>
      <c r="C13" s="266"/>
      <c r="D13" s="264"/>
      <c r="E13" s="264"/>
      <c r="F13" s="266"/>
      <c r="G13" s="264"/>
      <c r="H13" s="263"/>
      <c r="I13" s="263"/>
      <c r="J13" s="264"/>
      <c r="K13" s="263"/>
      <c r="L13" s="263"/>
    </row>
    <row r="14" spans="1:95" s="265" customFormat="1" x14ac:dyDescent="0.2">
      <c r="A14" s="263"/>
      <c r="B14" s="264"/>
      <c r="C14" s="264"/>
      <c r="D14" s="264"/>
      <c r="E14" s="264"/>
      <c r="F14" s="264"/>
      <c r="G14" s="264"/>
      <c r="H14" s="266"/>
      <c r="I14" s="266"/>
      <c r="J14" s="264"/>
      <c r="K14" s="266"/>
      <c r="L14" s="266"/>
    </row>
    <row r="15" spans="1:95" s="265" customFormat="1" x14ac:dyDescent="0.2">
      <c r="J15" s="264"/>
    </row>
    <row r="16" spans="1:95" s="265" customFormat="1" x14ac:dyDescent="0.2"/>
    <row r="17" spans="1:95" s="265" customFormat="1" x14ac:dyDescent="0.2"/>
    <row r="18" spans="1:95" x14ac:dyDescent="0.2">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c r="CH18" s="252"/>
      <c r="CI18" s="252"/>
      <c r="CJ18" s="252"/>
      <c r="CK18" s="252"/>
      <c r="CL18" s="252"/>
      <c r="CM18" s="252"/>
      <c r="CN18" s="252"/>
      <c r="CO18" s="252"/>
      <c r="CP18" s="252"/>
      <c r="CQ18" s="252"/>
    </row>
    <row r="19" spans="1:95" x14ac:dyDescent="0.2">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c r="CH19" s="252"/>
      <c r="CI19" s="252"/>
      <c r="CJ19" s="252"/>
      <c r="CK19" s="252"/>
      <c r="CL19" s="252"/>
      <c r="CM19" s="252"/>
      <c r="CN19" s="252"/>
      <c r="CO19" s="252"/>
      <c r="CP19" s="252"/>
      <c r="CQ19" s="252"/>
    </row>
    <row r="20" spans="1:95" x14ac:dyDescent="0.2">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c r="CH20" s="252"/>
      <c r="CI20" s="252"/>
      <c r="CJ20" s="252"/>
      <c r="CK20" s="252"/>
      <c r="CL20" s="252"/>
      <c r="CM20" s="252"/>
      <c r="CN20" s="252"/>
      <c r="CO20" s="252"/>
      <c r="CP20" s="252"/>
      <c r="CQ20" s="252"/>
    </row>
    <row r="21" spans="1:95" x14ac:dyDescent="0.2">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c r="CH21" s="252"/>
      <c r="CI21" s="252"/>
      <c r="CJ21" s="252"/>
      <c r="CK21" s="252"/>
      <c r="CL21" s="252"/>
      <c r="CM21" s="252"/>
      <c r="CN21" s="252"/>
      <c r="CO21" s="252"/>
      <c r="CP21" s="252"/>
      <c r="CQ21" s="252"/>
    </row>
    <row r="22" spans="1:95" x14ac:dyDescent="0.2">
      <c r="A22" s="252"/>
      <c r="B22" s="252"/>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c r="CH22" s="252"/>
      <c r="CI22" s="252"/>
      <c r="CJ22" s="252"/>
      <c r="CK22" s="252"/>
      <c r="CL22" s="252"/>
      <c r="CM22" s="252"/>
      <c r="CN22" s="252"/>
      <c r="CO22" s="252"/>
      <c r="CP22" s="252"/>
      <c r="CQ22" s="252"/>
    </row>
    <row r="23" spans="1:95" x14ac:dyDescent="0.2">
      <c r="A23" s="252"/>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c r="CH23" s="252"/>
      <c r="CI23" s="252"/>
      <c r="CJ23" s="252"/>
      <c r="CK23" s="252"/>
      <c r="CL23" s="252"/>
      <c r="CM23" s="252"/>
      <c r="CN23" s="252"/>
      <c r="CO23" s="252"/>
      <c r="CP23" s="252"/>
      <c r="CQ23" s="252"/>
    </row>
    <row r="24" spans="1:95" x14ac:dyDescent="0.2">
      <c r="A24" s="252"/>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c r="CH24" s="252"/>
      <c r="CI24" s="252"/>
      <c r="CJ24" s="252"/>
      <c r="CK24" s="252"/>
      <c r="CL24" s="252"/>
      <c r="CM24" s="252"/>
      <c r="CN24" s="252"/>
      <c r="CO24" s="252"/>
      <c r="CP24" s="252"/>
      <c r="CQ24" s="252"/>
    </row>
    <row r="25" spans="1:95" x14ac:dyDescent="0.2">
      <c r="A25" s="252"/>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c r="CH25" s="252"/>
      <c r="CI25" s="252"/>
      <c r="CJ25" s="252"/>
      <c r="CK25" s="252"/>
      <c r="CL25" s="252"/>
      <c r="CM25" s="252"/>
      <c r="CN25" s="252"/>
      <c r="CO25" s="252"/>
      <c r="CP25" s="252"/>
      <c r="CQ25" s="252"/>
    </row>
    <row r="26" spans="1:95" x14ac:dyDescent="0.2">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c r="CH26" s="252"/>
      <c r="CI26" s="252"/>
      <c r="CJ26" s="252"/>
      <c r="CK26" s="252"/>
      <c r="CL26" s="252"/>
      <c r="CM26" s="252"/>
      <c r="CN26" s="252"/>
      <c r="CO26" s="252"/>
      <c r="CP26" s="252"/>
      <c r="CQ26" s="252"/>
    </row>
    <row r="27" spans="1:95" x14ac:dyDescent="0.2">
      <c r="A27" s="252"/>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c r="CH27" s="252"/>
      <c r="CI27" s="252"/>
      <c r="CJ27" s="252"/>
      <c r="CK27" s="252"/>
      <c r="CL27" s="252"/>
      <c r="CM27" s="252"/>
      <c r="CN27" s="252"/>
      <c r="CO27" s="252"/>
      <c r="CP27" s="252"/>
      <c r="CQ27" s="252"/>
    </row>
    <row r="28" spans="1:95" x14ac:dyDescent="0.2">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c r="CH28" s="252"/>
      <c r="CI28" s="252"/>
      <c r="CJ28" s="252"/>
      <c r="CK28" s="252"/>
      <c r="CL28" s="252"/>
      <c r="CM28" s="252"/>
      <c r="CN28" s="252"/>
      <c r="CO28" s="252"/>
      <c r="CP28" s="252"/>
      <c r="CQ28" s="252"/>
    </row>
    <row r="29" spans="1:95" x14ac:dyDescent="0.2">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c r="CH29" s="252"/>
      <c r="CI29" s="252"/>
      <c r="CJ29" s="252"/>
      <c r="CK29" s="252"/>
      <c r="CL29" s="252"/>
      <c r="CM29" s="252"/>
      <c r="CN29" s="252"/>
      <c r="CO29" s="252"/>
      <c r="CP29" s="252"/>
      <c r="CQ29" s="252"/>
    </row>
    <row r="30" spans="1:95" x14ac:dyDescent="0.2">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c r="CH30" s="252"/>
      <c r="CI30" s="252"/>
      <c r="CJ30" s="252"/>
      <c r="CK30" s="252"/>
      <c r="CL30" s="252"/>
      <c r="CM30" s="252"/>
      <c r="CN30" s="252"/>
      <c r="CO30" s="252"/>
      <c r="CP30" s="252"/>
      <c r="CQ30" s="252"/>
    </row>
    <row r="31" spans="1:95" x14ac:dyDescent="0.2">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c r="CH31" s="252"/>
      <c r="CI31" s="252"/>
      <c r="CJ31" s="252"/>
      <c r="CK31" s="252"/>
      <c r="CL31" s="252"/>
      <c r="CM31" s="252"/>
      <c r="CN31" s="252"/>
      <c r="CO31" s="252"/>
      <c r="CP31" s="252"/>
      <c r="CQ31" s="252"/>
    </row>
    <row r="32" spans="1:95" x14ac:dyDescent="0.2">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c r="CH32" s="252"/>
      <c r="CI32" s="252"/>
      <c r="CJ32" s="252"/>
      <c r="CK32" s="252"/>
      <c r="CL32" s="252"/>
      <c r="CM32" s="252"/>
      <c r="CN32" s="252"/>
      <c r="CO32" s="252"/>
      <c r="CP32" s="252"/>
      <c r="CQ32" s="252"/>
    </row>
    <row r="33" spans="1:95" x14ac:dyDescent="0.2">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c r="CH33" s="252"/>
      <c r="CI33" s="252"/>
      <c r="CJ33" s="252"/>
      <c r="CK33" s="252"/>
      <c r="CL33" s="252"/>
      <c r="CM33" s="252"/>
      <c r="CN33" s="252"/>
      <c r="CO33" s="252"/>
      <c r="CP33" s="252"/>
      <c r="CQ33" s="252"/>
    </row>
    <row r="34" spans="1:95" x14ac:dyDescent="0.2">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c r="CH34" s="252"/>
      <c r="CI34" s="252"/>
      <c r="CJ34" s="252"/>
      <c r="CK34" s="252"/>
      <c r="CL34" s="252"/>
      <c r="CM34" s="252"/>
      <c r="CN34" s="252"/>
      <c r="CO34" s="252"/>
      <c r="CP34" s="252"/>
      <c r="CQ34" s="252"/>
    </row>
    <row r="35" spans="1:95" x14ac:dyDescent="0.2">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c r="CH35" s="252"/>
      <c r="CI35" s="252"/>
      <c r="CJ35" s="252"/>
      <c r="CK35" s="252"/>
      <c r="CL35" s="252"/>
      <c r="CM35" s="252"/>
      <c r="CN35" s="252"/>
      <c r="CO35" s="252"/>
      <c r="CP35" s="252"/>
      <c r="CQ35" s="252"/>
    </row>
    <row r="36" spans="1:95" x14ac:dyDescent="0.2">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c r="CH36" s="252"/>
      <c r="CI36" s="252"/>
      <c r="CJ36" s="252"/>
      <c r="CK36" s="252"/>
      <c r="CL36" s="252"/>
      <c r="CM36" s="252"/>
      <c r="CN36" s="252"/>
      <c r="CO36" s="252"/>
      <c r="CP36" s="252"/>
      <c r="CQ36" s="252"/>
    </row>
    <row r="37" spans="1:95" x14ac:dyDescent="0.2">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c r="CH37" s="252"/>
      <c r="CI37" s="252"/>
      <c r="CJ37" s="252"/>
      <c r="CK37" s="252"/>
      <c r="CL37" s="252"/>
      <c r="CM37" s="252"/>
      <c r="CN37" s="252"/>
      <c r="CO37" s="252"/>
      <c r="CP37" s="252"/>
      <c r="CQ37" s="252"/>
    </row>
    <row r="38" spans="1:95" x14ac:dyDescent="0.2">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c r="CH38" s="252"/>
      <c r="CI38" s="252"/>
      <c r="CJ38" s="252"/>
      <c r="CK38" s="252"/>
      <c r="CL38" s="252"/>
      <c r="CM38" s="252"/>
      <c r="CN38" s="252"/>
      <c r="CO38" s="252"/>
      <c r="CP38" s="252"/>
      <c r="CQ38" s="252"/>
    </row>
    <row r="39" spans="1:95" x14ac:dyDescent="0.2">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c r="CH39" s="252"/>
      <c r="CI39" s="252"/>
      <c r="CJ39" s="252"/>
      <c r="CK39" s="252"/>
      <c r="CL39" s="252"/>
      <c r="CM39" s="252"/>
      <c r="CN39" s="252"/>
      <c r="CO39" s="252"/>
      <c r="CP39" s="252"/>
      <c r="CQ39" s="252"/>
    </row>
    <row r="40" spans="1:95" x14ac:dyDescent="0.2">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c r="CH40" s="252"/>
      <c r="CI40" s="252"/>
      <c r="CJ40" s="252"/>
      <c r="CK40" s="252"/>
      <c r="CL40" s="252"/>
      <c r="CM40" s="252"/>
      <c r="CN40" s="252"/>
      <c r="CO40" s="252"/>
      <c r="CP40" s="252"/>
      <c r="CQ40" s="252"/>
    </row>
    <row r="41" spans="1:95" x14ac:dyDescent="0.2">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c r="CH41" s="252"/>
      <c r="CI41" s="252"/>
      <c r="CJ41" s="252"/>
      <c r="CK41" s="252"/>
      <c r="CL41" s="252"/>
      <c r="CM41" s="252"/>
      <c r="CN41" s="252"/>
      <c r="CO41" s="252"/>
      <c r="CP41" s="252"/>
      <c r="CQ41" s="252"/>
    </row>
    <row r="42" spans="1:95" x14ac:dyDescent="0.2">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c r="CH42" s="252"/>
      <c r="CI42" s="252"/>
      <c r="CJ42" s="252"/>
      <c r="CK42" s="252"/>
      <c r="CL42" s="252"/>
      <c r="CM42" s="252"/>
      <c r="CN42" s="252"/>
      <c r="CO42" s="252"/>
      <c r="CP42" s="252"/>
      <c r="CQ42" s="252"/>
    </row>
    <row r="43" spans="1:95" x14ac:dyDescent="0.2">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c r="CH43" s="252"/>
      <c r="CI43" s="252"/>
      <c r="CJ43" s="252"/>
      <c r="CK43" s="252"/>
      <c r="CL43" s="252"/>
      <c r="CM43" s="252"/>
      <c r="CN43" s="252"/>
      <c r="CO43" s="252"/>
      <c r="CP43" s="252"/>
      <c r="CQ43" s="252"/>
    </row>
    <row r="44" spans="1:95" x14ac:dyDescent="0.2">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c r="CH44" s="252"/>
      <c r="CI44" s="252"/>
      <c r="CJ44" s="252"/>
      <c r="CK44" s="252"/>
      <c r="CL44" s="252"/>
      <c r="CM44" s="252"/>
      <c r="CN44" s="252"/>
      <c r="CO44" s="252"/>
      <c r="CP44" s="252"/>
      <c r="CQ44" s="252"/>
    </row>
    <row r="45" spans="1:95" x14ac:dyDescent="0.2">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c r="CH45" s="252"/>
      <c r="CI45" s="252"/>
      <c r="CJ45" s="252"/>
      <c r="CK45" s="252"/>
      <c r="CL45" s="252"/>
      <c r="CM45" s="252"/>
      <c r="CN45" s="252"/>
      <c r="CO45" s="252"/>
      <c r="CP45" s="252"/>
      <c r="CQ45" s="252"/>
    </row>
    <row r="46" spans="1:95" x14ac:dyDescent="0.2">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c r="CH46" s="252"/>
      <c r="CI46" s="252"/>
      <c r="CJ46" s="252"/>
      <c r="CK46" s="252"/>
      <c r="CL46" s="252"/>
      <c r="CM46" s="252"/>
      <c r="CN46" s="252"/>
      <c r="CO46" s="252"/>
      <c r="CP46" s="252"/>
      <c r="CQ46" s="252"/>
    </row>
    <row r="47" spans="1:95" x14ac:dyDescent="0.2">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c r="CH47" s="252"/>
      <c r="CI47" s="252"/>
      <c r="CJ47" s="252"/>
      <c r="CK47" s="252"/>
      <c r="CL47" s="252"/>
      <c r="CM47" s="252"/>
      <c r="CN47" s="252"/>
      <c r="CO47" s="252"/>
      <c r="CP47" s="252"/>
      <c r="CQ47" s="252"/>
    </row>
    <row r="48" spans="1:95" x14ac:dyDescent="0.2">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c r="CH48" s="252"/>
      <c r="CI48" s="252"/>
      <c r="CJ48" s="252"/>
      <c r="CK48" s="252"/>
      <c r="CL48" s="252"/>
      <c r="CM48" s="252"/>
      <c r="CN48" s="252"/>
      <c r="CO48" s="252"/>
      <c r="CP48" s="252"/>
      <c r="CQ48" s="252"/>
    </row>
    <row r="49" spans="1:95" x14ac:dyDescent="0.2">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c r="CH49" s="252"/>
      <c r="CI49" s="252"/>
      <c r="CJ49" s="252"/>
      <c r="CK49" s="252"/>
      <c r="CL49" s="252"/>
      <c r="CM49" s="252"/>
      <c r="CN49" s="252"/>
      <c r="CO49" s="252"/>
      <c r="CP49" s="252"/>
      <c r="CQ49" s="252"/>
    </row>
    <row r="50" spans="1:95" x14ac:dyDescent="0.2">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c r="CH50" s="252"/>
      <c r="CI50" s="252"/>
      <c r="CJ50" s="252"/>
      <c r="CK50" s="252"/>
      <c r="CL50" s="252"/>
      <c r="CM50" s="252"/>
      <c r="CN50" s="252"/>
      <c r="CO50" s="252"/>
      <c r="CP50" s="252"/>
      <c r="CQ50" s="252"/>
    </row>
    <row r="51" spans="1:95" x14ac:dyDescent="0.2">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c r="CH51" s="252"/>
      <c r="CI51" s="252"/>
      <c r="CJ51" s="252"/>
      <c r="CK51" s="252"/>
      <c r="CL51" s="252"/>
      <c r="CM51" s="252"/>
      <c r="CN51" s="252"/>
      <c r="CO51" s="252"/>
      <c r="CP51" s="252"/>
      <c r="CQ51" s="252"/>
    </row>
    <row r="52" spans="1:95" x14ac:dyDescent="0.2">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c r="CH52" s="252"/>
      <c r="CI52" s="252"/>
      <c r="CJ52" s="252"/>
      <c r="CK52" s="252"/>
      <c r="CL52" s="252"/>
      <c r="CM52" s="252"/>
      <c r="CN52" s="252"/>
      <c r="CO52" s="252"/>
      <c r="CP52" s="252"/>
      <c r="CQ52" s="252"/>
    </row>
    <row r="53" spans="1:95" x14ac:dyDescent="0.2">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c r="CH53" s="252"/>
      <c r="CI53" s="252"/>
      <c r="CJ53" s="252"/>
      <c r="CK53" s="252"/>
      <c r="CL53" s="252"/>
      <c r="CM53" s="252"/>
      <c r="CN53" s="252"/>
      <c r="CO53" s="252"/>
      <c r="CP53" s="252"/>
      <c r="CQ53" s="252"/>
    </row>
    <row r="54" spans="1:95" x14ac:dyDescent="0.2">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c r="CH54" s="252"/>
      <c r="CI54" s="252"/>
      <c r="CJ54" s="252"/>
      <c r="CK54" s="252"/>
      <c r="CL54" s="252"/>
      <c r="CM54" s="252"/>
      <c r="CN54" s="252"/>
      <c r="CO54" s="252"/>
      <c r="CP54" s="252"/>
      <c r="CQ54" s="252"/>
    </row>
    <row r="55" spans="1:95" x14ac:dyDescent="0.2">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c r="CH55" s="252"/>
      <c r="CI55" s="252"/>
      <c r="CJ55" s="252"/>
      <c r="CK55" s="252"/>
      <c r="CL55" s="252"/>
      <c r="CM55" s="252"/>
      <c r="CN55" s="252"/>
      <c r="CO55" s="252"/>
      <c r="CP55" s="252"/>
      <c r="CQ55" s="252"/>
    </row>
    <row r="56" spans="1:95" x14ac:dyDescent="0.2">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c r="CH56" s="252"/>
      <c r="CI56" s="252"/>
      <c r="CJ56" s="252"/>
      <c r="CK56" s="252"/>
      <c r="CL56" s="252"/>
      <c r="CM56" s="252"/>
      <c r="CN56" s="252"/>
      <c r="CO56" s="252"/>
      <c r="CP56" s="252"/>
      <c r="CQ56" s="252"/>
    </row>
    <row r="57" spans="1:95" x14ac:dyDescent="0.2">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c r="CH57" s="252"/>
      <c r="CI57" s="252"/>
      <c r="CJ57" s="252"/>
      <c r="CK57" s="252"/>
      <c r="CL57" s="252"/>
      <c r="CM57" s="252"/>
      <c r="CN57" s="252"/>
      <c r="CO57" s="252"/>
      <c r="CP57" s="252"/>
      <c r="CQ57" s="252"/>
    </row>
    <row r="58" spans="1:95" x14ac:dyDescent="0.2">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c r="CH58" s="252"/>
      <c r="CI58" s="252"/>
      <c r="CJ58" s="252"/>
      <c r="CK58" s="252"/>
      <c r="CL58" s="252"/>
      <c r="CM58" s="252"/>
      <c r="CN58" s="252"/>
      <c r="CO58" s="252"/>
      <c r="CP58" s="252"/>
      <c r="CQ58" s="252"/>
    </row>
    <row r="59" spans="1:95" x14ac:dyDescent="0.2">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c r="CH59" s="252"/>
      <c r="CI59" s="252"/>
      <c r="CJ59" s="252"/>
      <c r="CK59" s="252"/>
      <c r="CL59" s="252"/>
      <c r="CM59" s="252"/>
      <c r="CN59" s="252"/>
      <c r="CO59" s="252"/>
      <c r="CP59" s="252"/>
      <c r="CQ59" s="252"/>
    </row>
    <row r="60" spans="1:95" x14ac:dyDescent="0.2">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c r="CH60" s="252"/>
      <c r="CI60" s="252"/>
      <c r="CJ60" s="252"/>
      <c r="CK60" s="252"/>
      <c r="CL60" s="252"/>
      <c r="CM60" s="252"/>
      <c r="CN60" s="252"/>
      <c r="CO60" s="252"/>
      <c r="CP60" s="252"/>
      <c r="CQ60" s="252"/>
    </row>
    <row r="61" spans="1:95" x14ac:dyDescent="0.2">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c r="CH61" s="252"/>
      <c r="CI61" s="252"/>
      <c r="CJ61" s="252"/>
      <c r="CK61" s="252"/>
      <c r="CL61" s="252"/>
      <c r="CM61" s="252"/>
      <c r="CN61" s="252"/>
      <c r="CO61" s="252"/>
      <c r="CP61" s="252"/>
      <c r="CQ61" s="252"/>
    </row>
    <row r="62" spans="1:95" x14ac:dyDescent="0.2">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c r="AE62" s="252"/>
      <c r="AF62" s="252"/>
      <c r="AG62" s="252"/>
      <c r="AH62" s="252"/>
      <c r="AI62" s="252"/>
      <c r="AJ62" s="252"/>
      <c r="AK62" s="252"/>
      <c r="AL62" s="252"/>
      <c r="AM62" s="252"/>
      <c r="AN62" s="252"/>
      <c r="AO62" s="252"/>
      <c r="AP62" s="252"/>
      <c r="AQ62" s="252"/>
      <c r="AR62" s="252"/>
      <c r="AS62" s="252"/>
      <c r="AT62" s="252"/>
      <c r="AU62" s="252"/>
      <c r="AV62" s="252"/>
      <c r="AW62" s="252"/>
      <c r="AX62" s="252"/>
      <c r="AY62" s="252"/>
      <c r="AZ62" s="252"/>
      <c r="BA62" s="252"/>
      <c r="BB62" s="252"/>
      <c r="BC62" s="252"/>
      <c r="BD62" s="252"/>
      <c r="BE62" s="252"/>
      <c r="BF62" s="252"/>
      <c r="BG62" s="252"/>
      <c r="BH62" s="252"/>
      <c r="BI62" s="252"/>
      <c r="BJ62" s="252"/>
      <c r="BK62" s="252"/>
      <c r="BL62" s="252"/>
      <c r="BM62" s="252"/>
      <c r="BN62" s="252"/>
      <c r="BO62" s="252"/>
      <c r="BP62" s="252"/>
      <c r="BQ62" s="252"/>
      <c r="BR62" s="252"/>
      <c r="BS62" s="252"/>
      <c r="BT62" s="252"/>
      <c r="BU62" s="252"/>
      <c r="BV62" s="252"/>
      <c r="BW62" s="252"/>
      <c r="BX62" s="252"/>
      <c r="BY62" s="252"/>
      <c r="BZ62" s="252"/>
      <c r="CA62" s="252"/>
      <c r="CB62" s="252"/>
      <c r="CC62" s="252"/>
      <c r="CD62" s="252"/>
      <c r="CE62" s="252"/>
      <c r="CF62" s="252"/>
      <c r="CG62" s="252"/>
      <c r="CH62" s="252"/>
      <c r="CI62" s="252"/>
      <c r="CJ62" s="252"/>
      <c r="CK62" s="252"/>
      <c r="CL62" s="252"/>
      <c r="CM62" s="252"/>
      <c r="CN62" s="252"/>
      <c r="CO62" s="252"/>
      <c r="CP62" s="252"/>
      <c r="CQ62" s="252"/>
    </row>
    <row r="63" spans="1:95" x14ac:dyDescent="0.2">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c r="AE63" s="252"/>
      <c r="AF63" s="252"/>
      <c r="AG63" s="252"/>
      <c r="AH63" s="252"/>
      <c r="AI63" s="252"/>
      <c r="AJ63" s="252"/>
      <c r="AK63" s="252"/>
      <c r="AL63" s="252"/>
      <c r="AM63" s="252"/>
      <c r="AN63" s="252"/>
      <c r="AO63" s="252"/>
      <c r="AP63" s="252"/>
      <c r="AQ63" s="252"/>
      <c r="AR63" s="252"/>
      <c r="AS63" s="252"/>
      <c r="AT63" s="252"/>
      <c r="AU63" s="252"/>
      <c r="AV63" s="252"/>
      <c r="AW63" s="252"/>
      <c r="AX63" s="252"/>
      <c r="AY63" s="252"/>
      <c r="AZ63" s="252"/>
      <c r="BA63" s="252"/>
      <c r="BB63" s="252"/>
      <c r="BC63" s="252"/>
      <c r="BD63" s="252"/>
      <c r="BE63" s="252"/>
      <c r="BF63" s="252"/>
      <c r="BG63" s="252"/>
      <c r="BH63" s="252"/>
      <c r="BI63" s="252"/>
      <c r="BJ63" s="252"/>
      <c r="BK63" s="252"/>
      <c r="BL63" s="252"/>
      <c r="BM63" s="252"/>
      <c r="BN63" s="252"/>
      <c r="BO63" s="252"/>
      <c r="BP63" s="252"/>
      <c r="BQ63" s="252"/>
      <c r="BR63" s="252"/>
      <c r="BS63" s="252"/>
      <c r="BT63" s="252"/>
      <c r="BU63" s="252"/>
      <c r="BV63" s="252"/>
      <c r="BW63" s="252"/>
      <c r="BX63" s="252"/>
      <c r="BY63" s="252"/>
      <c r="BZ63" s="252"/>
      <c r="CA63" s="252"/>
      <c r="CB63" s="252"/>
      <c r="CC63" s="252"/>
      <c r="CD63" s="252"/>
      <c r="CE63" s="252"/>
      <c r="CF63" s="252"/>
      <c r="CG63" s="252"/>
      <c r="CH63" s="252"/>
      <c r="CI63" s="252"/>
      <c r="CJ63" s="252"/>
      <c r="CK63" s="252"/>
      <c r="CL63" s="252"/>
      <c r="CM63" s="252"/>
      <c r="CN63" s="252"/>
      <c r="CO63" s="252"/>
      <c r="CP63" s="252"/>
      <c r="CQ63" s="252"/>
    </row>
    <row r="64" spans="1:95" x14ac:dyDescent="0.2">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c r="AE64" s="252"/>
      <c r="AF64" s="252"/>
      <c r="AG64" s="252"/>
      <c r="AH64" s="252"/>
      <c r="AI64" s="252"/>
      <c r="AJ64" s="252"/>
      <c r="AK64" s="252"/>
      <c r="AL64" s="252"/>
      <c r="AM64" s="252"/>
      <c r="AN64" s="252"/>
      <c r="AO64" s="252"/>
      <c r="AP64" s="252"/>
      <c r="AQ64" s="252"/>
      <c r="AR64" s="252"/>
      <c r="AS64" s="252"/>
      <c r="AT64" s="252"/>
      <c r="AU64" s="252"/>
      <c r="AV64" s="252"/>
      <c r="AW64" s="252"/>
      <c r="AX64" s="252"/>
      <c r="AY64" s="252"/>
      <c r="AZ64" s="252"/>
      <c r="BA64" s="252"/>
      <c r="BB64" s="252"/>
      <c r="BC64" s="252"/>
      <c r="BD64" s="252"/>
      <c r="BE64" s="252"/>
      <c r="BF64" s="252"/>
      <c r="BG64" s="252"/>
      <c r="BH64" s="252"/>
      <c r="BI64" s="252"/>
      <c r="BJ64" s="252"/>
      <c r="BK64" s="252"/>
      <c r="BL64" s="252"/>
      <c r="BM64" s="252"/>
      <c r="BN64" s="252"/>
      <c r="BO64" s="252"/>
      <c r="BP64" s="252"/>
      <c r="BQ64" s="252"/>
      <c r="BR64" s="252"/>
      <c r="BS64" s="252"/>
      <c r="BT64" s="252"/>
      <c r="BU64" s="252"/>
      <c r="BV64" s="252"/>
      <c r="BW64" s="252"/>
      <c r="BX64" s="252"/>
      <c r="BY64" s="252"/>
      <c r="BZ64" s="252"/>
      <c r="CA64" s="252"/>
      <c r="CB64" s="252"/>
      <c r="CC64" s="252"/>
      <c r="CD64" s="252"/>
      <c r="CE64" s="252"/>
      <c r="CF64" s="252"/>
      <c r="CG64" s="252"/>
      <c r="CH64" s="252"/>
      <c r="CI64" s="252"/>
      <c r="CJ64" s="252"/>
      <c r="CK64" s="252"/>
      <c r="CL64" s="252"/>
      <c r="CM64" s="252"/>
      <c r="CN64" s="252"/>
      <c r="CO64" s="252"/>
      <c r="CP64" s="252"/>
      <c r="CQ64" s="252"/>
    </row>
    <row r="65" spans="1:95" x14ac:dyDescent="0.2">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c r="AE65" s="252"/>
      <c r="AF65" s="252"/>
      <c r="AG65" s="252"/>
      <c r="AH65" s="252"/>
      <c r="AI65" s="252"/>
      <c r="AJ65" s="252"/>
      <c r="AK65" s="252"/>
      <c r="AL65" s="252"/>
      <c r="AM65" s="252"/>
      <c r="AN65" s="252"/>
      <c r="AO65" s="252"/>
      <c r="AP65" s="252"/>
      <c r="AQ65" s="252"/>
      <c r="AR65" s="252"/>
      <c r="AS65" s="252"/>
      <c r="AT65" s="252"/>
      <c r="AU65" s="252"/>
      <c r="AV65" s="252"/>
      <c r="AW65" s="252"/>
      <c r="AX65" s="252"/>
      <c r="AY65" s="252"/>
      <c r="AZ65" s="252"/>
      <c r="BA65" s="252"/>
      <c r="BB65" s="252"/>
      <c r="BC65" s="252"/>
      <c r="BD65" s="252"/>
      <c r="BE65" s="252"/>
      <c r="BF65" s="252"/>
      <c r="BG65" s="252"/>
      <c r="BH65" s="252"/>
      <c r="BI65" s="252"/>
      <c r="BJ65" s="252"/>
      <c r="BK65" s="252"/>
      <c r="BL65" s="252"/>
      <c r="BM65" s="252"/>
      <c r="BN65" s="252"/>
      <c r="BO65" s="252"/>
      <c r="BP65" s="252"/>
      <c r="BQ65" s="252"/>
      <c r="BR65" s="252"/>
      <c r="BS65" s="252"/>
      <c r="BT65" s="252"/>
      <c r="BU65" s="252"/>
      <c r="BV65" s="252"/>
      <c r="BW65" s="252"/>
      <c r="BX65" s="252"/>
      <c r="BY65" s="252"/>
      <c r="BZ65" s="252"/>
      <c r="CA65" s="252"/>
      <c r="CB65" s="252"/>
      <c r="CC65" s="252"/>
      <c r="CD65" s="252"/>
      <c r="CE65" s="252"/>
      <c r="CF65" s="252"/>
      <c r="CG65" s="252"/>
      <c r="CH65" s="252"/>
      <c r="CI65" s="252"/>
      <c r="CJ65" s="252"/>
      <c r="CK65" s="252"/>
      <c r="CL65" s="252"/>
      <c r="CM65" s="252"/>
      <c r="CN65" s="252"/>
      <c r="CO65" s="252"/>
      <c r="CP65" s="252"/>
      <c r="CQ65" s="252"/>
    </row>
    <row r="66" spans="1:95" x14ac:dyDescent="0.2">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c r="AE66" s="252"/>
      <c r="AF66" s="252"/>
      <c r="AG66" s="252"/>
      <c r="AH66" s="252"/>
      <c r="AI66" s="252"/>
      <c r="AJ66" s="252"/>
      <c r="AK66" s="252"/>
      <c r="AL66" s="252"/>
      <c r="AM66" s="252"/>
      <c r="AN66" s="252"/>
      <c r="AO66" s="252"/>
      <c r="AP66" s="252"/>
      <c r="AQ66" s="252"/>
      <c r="AR66" s="252"/>
      <c r="AS66" s="252"/>
      <c r="AT66" s="252"/>
      <c r="AU66" s="252"/>
      <c r="AV66" s="252"/>
      <c r="AW66" s="252"/>
      <c r="AX66" s="252"/>
      <c r="AY66" s="252"/>
      <c r="AZ66" s="252"/>
      <c r="BA66" s="252"/>
      <c r="BB66" s="252"/>
      <c r="BC66" s="252"/>
      <c r="BD66" s="252"/>
      <c r="BE66" s="252"/>
      <c r="BF66" s="252"/>
      <c r="BG66" s="252"/>
      <c r="BH66" s="252"/>
      <c r="BI66" s="252"/>
      <c r="BJ66" s="252"/>
      <c r="BK66" s="252"/>
      <c r="BL66" s="252"/>
      <c r="BM66" s="252"/>
      <c r="BN66" s="252"/>
      <c r="BO66" s="252"/>
      <c r="BP66" s="252"/>
      <c r="BQ66" s="252"/>
      <c r="BR66" s="252"/>
      <c r="BS66" s="252"/>
      <c r="BT66" s="252"/>
      <c r="BU66" s="252"/>
      <c r="BV66" s="252"/>
      <c r="BW66" s="252"/>
      <c r="BX66" s="252"/>
      <c r="BY66" s="252"/>
      <c r="BZ66" s="252"/>
      <c r="CA66" s="252"/>
      <c r="CB66" s="252"/>
      <c r="CC66" s="252"/>
      <c r="CD66" s="252"/>
      <c r="CE66" s="252"/>
      <c r="CF66" s="252"/>
      <c r="CG66" s="252"/>
      <c r="CH66" s="252"/>
      <c r="CI66" s="252"/>
      <c r="CJ66" s="252"/>
      <c r="CK66" s="252"/>
      <c r="CL66" s="252"/>
      <c r="CM66" s="252"/>
      <c r="CN66" s="252"/>
      <c r="CO66" s="252"/>
      <c r="CP66" s="252"/>
      <c r="CQ66" s="252"/>
    </row>
    <row r="67" spans="1:95" x14ac:dyDescent="0.2">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c r="AE67" s="252"/>
      <c r="AF67" s="252"/>
      <c r="AG67" s="252"/>
      <c r="AH67" s="252"/>
      <c r="AI67" s="252"/>
      <c r="AJ67" s="252"/>
      <c r="AK67" s="252"/>
      <c r="AL67" s="252"/>
      <c r="AM67" s="252"/>
      <c r="AN67" s="252"/>
      <c r="AO67" s="252"/>
      <c r="AP67" s="252"/>
      <c r="AQ67" s="252"/>
      <c r="AR67" s="252"/>
      <c r="AS67" s="252"/>
      <c r="AT67" s="252"/>
      <c r="AU67" s="252"/>
      <c r="AV67" s="252"/>
      <c r="AW67" s="252"/>
      <c r="AX67" s="252"/>
      <c r="AY67" s="252"/>
      <c r="AZ67" s="252"/>
      <c r="BA67" s="252"/>
      <c r="BB67" s="252"/>
      <c r="BC67" s="252"/>
      <c r="BD67" s="252"/>
      <c r="BE67" s="252"/>
      <c r="BF67" s="252"/>
      <c r="BG67" s="252"/>
      <c r="BH67" s="252"/>
      <c r="BI67" s="252"/>
      <c r="BJ67" s="252"/>
      <c r="BK67" s="252"/>
      <c r="BL67" s="252"/>
      <c r="BM67" s="252"/>
      <c r="BN67" s="252"/>
      <c r="BO67" s="252"/>
      <c r="BP67" s="252"/>
      <c r="BQ67" s="252"/>
      <c r="BR67" s="252"/>
      <c r="BS67" s="252"/>
      <c r="BT67" s="252"/>
      <c r="BU67" s="252"/>
      <c r="BV67" s="252"/>
      <c r="BW67" s="252"/>
      <c r="BX67" s="252"/>
      <c r="BY67" s="252"/>
      <c r="BZ67" s="252"/>
      <c r="CA67" s="252"/>
      <c r="CB67" s="252"/>
      <c r="CC67" s="252"/>
      <c r="CD67" s="252"/>
      <c r="CE67" s="252"/>
      <c r="CF67" s="252"/>
      <c r="CG67" s="252"/>
      <c r="CH67" s="252"/>
      <c r="CI67" s="252"/>
      <c r="CJ67" s="252"/>
      <c r="CK67" s="252"/>
      <c r="CL67" s="252"/>
      <c r="CM67" s="252"/>
      <c r="CN67" s="252"/>
      <c r="CO67" s="252"/>
      <c r="CP67" s="252"/>
      <c r="CQ67" s="252"/>
    </row>
    <row r="68" spans="1:95" x14ac:dyDescent="0.2">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c r="AE68" s="252"/>
      <c r="AF68" s="252"/>
      <c r="AG68" s="252"/>
      <c r="AH68" s="252"/>
      <c r="AI68" s="252"/>
      <c r="AJ68" s="252"/>
      <c r="AK68" s="252"/>
      <c r="AL68" s="252"/>
      <c r="AM68" s="252"/>
      <c r="AN68" s="252"/>
      <c r="AO68" s="252"/>
      <c r="AP68" s="252"/>
      <c r="AQ68" s="252"/>
      <c r="AR68" s="252"/>
      <c r="AS68" s="252"/>
      <c r="AT68" s="252"/>
      <c r="AU68" s="252"/>
      <c r="AV68" s="252"/>
      <c r="AW68" s="252"/>
      <c r="AX68" s="252"/>
      <c r="AY68" s="252"/>
      <c r="AZ68" s="252"/>
      <c r="BA68" s="252"/>
      <c r="BB68" s="252"/>
      <c r="BC68" s="252"/>
      <c r="BD68" s="252"/>
      <c r="BE68" s="252"/>
      <c r="BF68" s="252"/>
      <c r="BG68" s="252"/>
      <c r="BH68" s="252"/>
      <c r="BI68" s="252"/>
      <c r="BJ68" s="252"/>
      <c r="BK68" s="252"/>
      <c r="BL68" s="252"/>
      <c r="BM68" s="252"/>
      <c r="BN68" s="252"/>
      <c r="BO68" s="252"/>
      <c r="BP68" s="252"/>
      <c r="BQ68" s="252"/>
      <c r="BR68" s="252"/>
      <c r="BS68" s="252"/>
      <c r="BT68" s="252"/>
      <c r="BU68" s="252"/>
      <c r="BV68" s="252"/>
      <c r="BW68" s="252"/>
      <c r="BX68" s="252"/>
      <c r="BY68" s="252"/>
      <c r="BZ68" s="252"/>
      <c r="CA68" s="252"/>
      <c r="CB68" s="252"/>
      <c r="CC68" s="252"/>
      <c r="CD68" s="252"/>
      <c r="CE68" s="252"/>
      <c r="CF68" s="252"/>
      <c r="CG68" s="252"/>
      <c r="CH68" s="252"/>
      <c r="CI68" s="252"/>
      <c r="CJ68" s="252"/>
      <c r="CK68" s="252"/>
      <c r="CL68" s="252"/>
      <c r="CM68" s="252"/>
      <c r="CN68" s="252"/>
      <c r="CO68" s="252"/>
      <c r="CP68" s="252"/>
      <c r="CQ68" s="252"/>
    </row>
    <row r="69" spans="1:95" x14ac:dyDescent="0.2">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c r="AE69" s="252"/>
      <c r="AF69" s="252"/>
      <c r="AG69" s="252"/>
      <c r="AH69" s="252"/>
      <c r="AI69" s="252"/>
      <c r="AJ69" s="252"/>
      <c r="AK69" s="252"/>
      <c r="AL69" s="252"/>
      <c r="AM69" s="252"/>
      <c r="AN69" s="252"/>
      <c r="AO69" s="252"/>
      <c r="AP69" s="252"/>
      <c r="AQ69" s="252"/>
      <c r="AR69" s="252"/>
      <c r="AS69" s="252"/>
      <c r="AT69" s="252"/>
      <c r="AU69" s="252"/>
      <c r="AV69" s="252"/>
      <c r="AW69" s="252"/>
      <c r="AX69" s="252"/>
      <c r="AY69" s="252"/>
      <c r="AZ69" s="252"/>
      <c r="BA69" s="252"/>
      <c r="BB69" s="252"/>
      <c r="BC69" s="252"/>
      <c r="BD69" s="252"/>
      <c r="BE69" s="252"/>
      <c r="BF69" s="252"/>
      <c r="BG69" s="252"/>
      <c r="BH69" s="252"/>
      <c r="BI69" s="252"/>
      <c r="BJ69" s="252"/>
      <c r="BK69" s="252"/>
      <c r="BL69" s="252"/>
      <c r="BM69" s="252"/>
      <c r="BN69" s="252"/>
      <c r="BO69" s="252"/>
      <c r="BP69" s="252"/>
      <c r="BQ69" s="252"/>
      <c r="BR69" s="252"/>
      <c r="BS69" s="252"/>
      <c r="BT69" s="252"/>
      <c r="BU69" s="252"/>
      <c r="BV69" s="252"/>
      <c r="BW69" s="252"/>
      <c r="BX69" s="252"/>
      <c r="BY69" s="252"/>
      <c r="BZ69" s="252"/>
      <c r="CA69" s="252"/>
      <c r="CB69" s="252"/>
      <c r="CC69" s="252"/>
      <c r="CD69" s="252"/>
      <c r="CE69" s="252"/>
      <c r="CF69" s="252"/>
      <c r="CG69" s="252"/>
      <c r="CH69" s="252"/>
      <c r="CI69" s="252"/>
      <c r="CJ69" s="252"/>
      <c r="CK69" s="252"/>
      <c r="CL69" s="252"/>
      <c r="CM69" s="252"/>
      <c r="CN69" s="252"/>
      <c r="CO69" s="252"/>
      <c r="CP69" s="252"/>
      <c r="CQ69" s="252"/>
    </row>
    <row r="70" spans="1:95" x14ac:dyDescent="0.2">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c r="AE70" s="252"/>
      <c r="AF70" s="252"/>
      <c r="AG70" s="252"/>
      <c r="AH70" s="252"/>
      <c r="AI70" s="252"/>
      <c r="AJ70" s="252"/>
      <c r="AK70" s="252"/>
      <c r="AL70" s="252"/>
      <c r="AM70" s="252"/>
      <c r="AN70" s="252"/>
      <c r="AO70" s="252"/>
      <c r="AP70" s="252"/>
      <c r="AQ70" s="252"/>
      <c r="AR70" s="252"/>
      <c r="AS70" s="252"/>
      <c r="AT70" s="252"/>
      <c r="AU70" s="252"/>
      <c r="AV70" s="252"/>
      <c r="AW70" s="252"/>
      <c r="AX70" s="252"/>
      <c r="AY70" s="252"/>
      <c r="AZ70" s="252"/>
      <c r="BA70" s="252"/>
      <c r="BB70" s="252"/>
      <c r="BC70" s="252"/>
      <c r="BD70" s="252"/>
      <c r="BE70" s="252"/>
      <c r="BF70" s="252"/>
      <c r="BG70" s="252"/>
      <c r="BH70" s="252"/>
      <c r="BI70" s="252"/>
      <c r="BJ70" s="252"/>
      <c r="BK70" s="252"/>
      <c r="BL70" s="252"/>
      <c r="BM70" s="252"/>
      <c r="BN70" s="252"/>
      <c r="BO70" s="252"/>
      <c r="BP70" s="252"/>
      <c r="BQ70" s="252"/>
      <c r="BR70" s="252"/>
      <c r="BS70" s="252"/>
      <c r="BT70" s="252"/>
      <c r="BU70" s="252"/>
      <c r="BV70" s="252"/>
      <c r="BW70" s="252"/>
      <c r="BX70" s="252"/>
      <c r="BY70" s="252"/>
      <c r="BZ70" s="252"/>
      <c r="CA70" s="252"/>
      <c r="CB70" s="252"/>
      <c r="CC70" s="252"/>
      <c r="CD70" s="252"/>
      <c r="CE70" s="252"/>
      <c r="CF70" s="252"/>
      <c r="CG70" s="252"/>
      <c r="CH70" s="252"/>
      <c r="CI70" s="252"/>
      <c r="CJ70" s="252"/>
      <c r="CK70" s="252"/>
      <c r="CL70" s="252"/>
      <c r="CM70" s="252"/>
      <c r="CN70" s="252"/>
      <c r="CO70" s="252"/>
      <c r="CP70" s="252"/>
      <c r="CQ70" s="252"/>
    </row>
    <row r="71" spans="1:95" x14ac:dyDescent="0.2">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c r="AE71" s="252"/>
      <c r="AF71" s="252"/>
      <c r="AG71" s="252"/>
      <c r="AH71" s="252"/>
      <c r="AI71" s="252"/>
      <c r="AJ71" s="252"/>
      <c r="AK71" s="252"/>
      <c r="AL71" s="252"/>
      <c r="AM71" s="252"/>
      <c r="AN71" s="252"/>
      <c r="AO71" s="252"/>
      <c r="AP71" s="252"/>
      <c r="AQ71" s="252"/>
      <c r="AR71" s="252"/>
      <c r="AS71" s="252"/>
      <c r="AT71" s="252"/>
      <c r="AU71" s="252"/>
      <c r="AV71" s="252"/>
      <c r="AW71" s="252"/>
      <c r="AX71" s="252"/>
      <c r="AY71" s="252"/>
      <c r="AZ71" s="252"/>
      <c r="BA71" s="252"/>
      <c r="BB71" s="252"/>
      <c r="BC71" s="252"/>
      <c r="BD71" s="252"/>
      <c r="BE71" s="252"/>
      <c r="BF71" s="252"/>
      <c r="BG71" s="252"/>
      <c r="BH71" s="252"/>
      <c r="BI71" s="252"/>
      <c r="BJ71" s="252"/>
      <c r="BK71" s="252"/>
      <c r="BL71" s="252"/>
      <c r="BM71" s="252"/>
      <c r="BN71" s="252"/>
      <c r="BO71" s="252"/>
      <c r="BP71" s="252"/>
      <c r="BQ71" s="252"/>
      <c r="BR71" s="252"/>
      <c r="BS71" s="252"/>
      <c r="BT71" s="252"/>
      <c r="BU71" s="252"/>
      <c r="BV71" s="252"/>
      <c r="BW71" s="252"/>
      <c r="BX71" s="252"/>
      <c r="BY71" s="252"/>
      <c r="BZ71" s="252"/>
      <c r="CA71" s="252"/>
      <c r="CB71" s="252"/>
      <c r="CC71" s="252"/>
      <c r="CD71" s="252"/>
      <c r="CE71" s="252"/>
      <c r="CF71" s="252"/>
      <c r="CG71" s="252"/>
      <c r="CH71" s="252"/>
      <c r="CI71" s="252"/>
      <c r="CJ71" s="252"/>
      <c r="CK71" s="252"/>
      <c r="CL71" s="252"/>
      <c r="CM71" s="252"/>
      <c r="CN71" s="252"/>
      <c r="CO71" s="252"/>
      <c r="CP71" s="252"/>
      <c r="CQ71" s="252"/>
    </row>
    <row r="72" spans="1:95" x14ac:dyDescent="0.2">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c r="AE72" s="252"/>
      <c r="AF72" s="252"/>
      <c r="AG72" s="252"/>
      <c r="AH72" s="252"/>
      <c r="AI72" s="252"/>
      <c r="AJ72" s="252"/>
      <c r="AK72" s="252"/>
      <c r="AL72" s="252"/>
      <c r="AM72" s="252"/>
      <c r="AN72" s="252"/>
      <c r="AO72" s="252"/>
      <c r="AP72" s="252"/>
      <c r="AQ72" s="252"/>
      <c r="AR72" s="252"/>
      <c r="AS72" s="252"/>
      <c r="AT72" s="252"/>
      <c r="AU72" s="252"/>
      <c r="AV72" s="252"/>
      <c r="AW72" s="252"/>
      <c r="AX72" s="252"/>
      <c r="AY72" s="252"/>
      <c r="AZ72" s="252"/>
      <c r="BA72" s="252"/>
      <c r="BB72" s="252"/>
      <c r="BC72" s="252"/>
      <c r="BD72" s="252"/>
      <c r="BE72" s="252"/>
      <c r="BF72" s="252"/>
      <c r="BG72" s="252"/>
      <c r="BH72" s="252"/>
      <c r="BI72" s="252"/>
      <c r="BJ72" s="252"/>
      <c r="BK72" s="252"/>
      <c r="BL72" s="252"/>
      <c r="BM72" s="252"/>
      <c r="BN72" s="252"/>
      <c r="BO72" s="252"/>
      <c r="BP72" s="252"/>
      <c r="BQ72" s="252"/>
      <c r="BR72" s="252"/>
      <c r="BS72" s="252"/>
      <c r="BT72" s="252"/>
      <c r="BU72" s="252"/>
      <c r="BV72" s="252"/>
      <c r="BW72" s="252"/>
      <c r="BX72" s="252"/>
      <c r="BY72" s="252"/>
      <c r="BZ72" s="252"/>
      <c r="CA72" s="252"/>
      <c r="CB72" s="252"/>
      <c r="CC72" s="252"/>
      <c r="CD72" s="252"/>
      <c r="CE72" s="252"/>
      <c r="CF72" s="252"/>
      <c r="CG72" s="252"/>
      <c r="CH72" s="252"/>
      <c r="CI72" s="252"/>
      <c r="CJ72" s="252"/>
      <c r="CK72" s="252"/>
      <c r="CL72" s="252"/>
      <c r="CM72" s="252"/>
      <c r="CN72" s="252"/>
      <c r="CO72" s="252"/>
      <c r="CP72" s="252"/>
      <c r="CQ72" s="252"/>
    </row>
    <row r="73" spans="1:95" x14ac:dyDescent="0.2">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c r="AE73" s="252"/>
      <c r="AF73" s="252"/>
      <c r="AG73" s="252"/>
      <c r="AH73" s="252"/>
      <c r="AI73" s="252"/>
      <c r="AJ73" s="252"/>
      <c r="AK73" s="252"/>
      <c r="AL73" s="252"/>
      <c r="AM73" s="252"/>
      <c r="AN73" s="252"/>
      <c r="AO73" s="252"/>
      <c r="AP73" s="252"/>
      <c r="AQ73" s="252"/>
      <c r="AR73" s="252"/>
      <c r="AS73" s="252"/>
      <c r="AT73" s="252"/>
      <c r="AU73" s="252"/>
      <c r="AV73" s="252"/>
      <c r="AW73" s="252"/>
      <c r="AX73" s="252"/>
      <c r="AY73" s="252"/>
      <c r="AZ73" s="252"/>
      <c r="BA73" s="252"/>
      <c r="BB73" s="252"/>
      <c r="BC73" s="252"/>
      <c r="BD73" s="252"/>
      <c r="BE73" s="252"/>
      <c r="BF73" s="252"/>
      <c r="BG73" s="252"/>
      <c r="BH73" s="252"/>
      <c r="BI73" s="252"/>
      <c r="BJ73" s="252"/>
      <c r="BK73" s="252"/>
      <c r="BL73" s="252"/>
      <c r="BM73" s="252"/>
      <c r="BN73" s="252"/>
      <c r="BO73" s="252"/>
      <c r="BP73" s="252"/>
      <c r="BQ73" s="252"/>
      <c r="BR73" s="252"/>
      <c r="BS73" s="252"/>
      <c r="BT73" s="252"/>
      <c r="BU73" s="252"/>
      <c r="BV73" s="252"/>
      <c r="BW73" s="252"/>
      <c r="BX73" s="252"/>
      <c r="BY73" s="252"/>
      <c r="BZ73" s="252"/>
      <c r="CA73" s="252"/>
      <c r="CB73" s="252"/>
      <c r="CC73" s="252"/>
      <c r="CD73" s="252"/>
      <c r="CE73" s="252"/>
      <c r="CF73" s="252"/>
      <c r="CG73" s="252"/>
      <c r="CH73" s="252"/>
      <c r="CI73" s="252"/>
      <c r="CJ73" s="252"/>
      <c r="CK73" s="252"/>
      <c r="CL73" s="252"/>
      <c r="CM73" s="252"/>
      <c r="CN73" s="252"/>
      <c r="CO73" s="252"/>
      <c r="CP73" s="252"/>
      <c r="CQ73" s="252"/>
    </row>
    <row r="74" spans="1:95" x14ac:dyDescent="0.2">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c r="AE74" s="252"/>
      <c r="AF74" s="252"/>
      <c r="AG74" s="252"/>
      <c r="AH74" s="252"/>
      <c r="AI74" s="252"/>
      <c r="AJ74" s="252"/>
      <c r="AK74" s="252"/>
      <c r="AL74" s="252"/>
      <c r="AM74" s="252"/>
      <c r="AN74" s="252"/>
      <c r="AO74" s="252"/>
      <c r="AP74" s="252"/>
      <c r="AQ74" s="252"/>
      <c r="AR74" s="252"/>
      <c r="AS74" s="252"/>
      <c r="AT74" s="252"/>
      <c r="AU74" s="252"/>
      <c r="AV74" s="252"/>
      <c r="AW74" s="252"/>
      <c r="AX74" s="252"/>
      <c r="AY74" s="252"/>
      <c r="AZ74" s="252"/>
      <c r="BA74" s="252"/>
      <c r="BB74" s="252"/>
      <c r="BC74" s="252"/>
      <c r="BD74" s="252"/>
      <c r="BE74" s="252"/>
      <c r="BF74" s="252"/>
      <c r="BG74" s="252"/>
      <c r="BH74" s="252"/>
      <c r="BI74" s="252"/>
      <c r="BJ74" s="252"/>
      <c r="BK74" s="252"/>
      <c r="BL74" s="252"/>
      <c r="BM74" s="252"/>
      <c r="BN74" s="252"/>
      <c r="BO74" s="252"/>
      <c r="BP74" s="252"/>
      <c r="BQ74" s="252"/>
      <c r="BR74" s="252"/>
      <c r="BS74" s="252"/>
      <c r="BT74" s="252"/>
      <c r="BU74" s="252"/>
      <c r="BV74" s="252"/>
      <c r="BW74" s="252"/>
      <c r="BX74" s="252"/>
      <c r="BY74" s="252"/>
      <c r="BZ74" s="252"/>
      <c r="CA74" s="252"/>
      <c r="CB74" s="252"/>
      <c r="CC74" s="252"/>
      <c r="CD74" s="252"/>
      <c r="CE74" s="252"/>
      <c r="CF74" s="252"/>
      <c r="CG74" s="252"/>
      <c r="CH74" s="252"/>
      <c r="CI74" s="252"/>
      <c r="CJ74" s="252"/>
      <c r="CK74" s="252"/>
      <c r="CL74" s="252"/>
      <c r="CM74" s="252"/>
      <c r="CN74" s="252"/>
      <c r="CO74" s="252"/>
      <c r="CP74" s="252"/>
      <c r="CQ74" s="252"/>
    </row>
    <row r="75" spans="1:95" x14ac:dyDescent="0.2">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c r="AE75" s="252"/>
      <c r="AF75" s="252"/>
      <c r="AG75" s="252"/>
      <c r="AH75" s="252"/>
      <c r="AI75" s="252"/>
      <c r="AJ75" s="252"/>
      <c r="AK75" s="252"/>
      <c r="AL75" s="252"/>
      <c r="AM75" s="252"/>
      <c r="AN75" s="252"/>
      <c r="AO75" s="252"/>
      <c r="AP75" s="252"/>
      <c r="AQ75" s="252"/>
      <c r="AR75" s="252"/>
      <c r="AS75" s="252"/>
      <c r="AT75" s="252"/>
      <c r="AU75" s="252"/>
      <c r="AV75" s="252"/>
      <c r="AW75" s="252"/>
      <c r="AX75" s="252"/>
      <c r="AY75" s="252"/>
      <c r="AZ75" s="252"/>
      <c r="BA75" s="252"/>
      <c r="BB75" s="252"/>
      <c r="BC75" s="252"/>
      <c r="BD75" s="252"/>
      <c r="BE75" s="252"/>
      <c r="BF75" s="252"/>
      <c r="BG75" s="252"/>
      <c r="BH75" s="252"/>
      <c r="BI75" s="252"/>
      <c r="BJ75" s="252"/>
      <c r="BK75" s="252"/>
      <c r="BL75" s="252"/>
      <c r="BM75" s="252"/>
      <c r="BN75" s="252"/>
      <c r="BO75" s="252"/>
      <c r="BP75" s="252"/>
      <c r="BQ75" s="252"/>
      <c r="BR75" s="252"/>
      <c r="BS75" s="252"/>
      <c r="BT75" s="252"/>
      <c r="BU75" s="252"/>
      <c r="BV75" s="252"/>
      <c r="BW75" s="252"/>
      <c r="BX75" s="252"/>
      <c r="BY75" s="252"/>
      <c r="BZ75" s="252"/>
      <c r="CA75" s="252"/>
      <c r="CB75" s="252"/>
      <c r="CC75" s="252"/>
      <c r="CD75" s="252"/>
      <c r="CE75" s="252"/>
      <c r="CF75" s="252"/>
      <c r="CG75" s="252"/>
      <c r="CH75" s="252"/>
      <c r="CI75" s="252"/>
      <c r="CJ75" s="252"/>
      <c r="CK75" s="252"/>
      <c r="CL75" s="252"/>
      <c r="CM75" s="252"/>
      <c r="CN75" s="252"/>
      <c r="CO75" s="252"/>
      <c r="CP75" s="252"/>
      <c r="CQ75" s="252"/>
    </row>
    <row r="76" spans="1:95" x14ac:dyDescent="0.2">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c r="AA76" s="252"/>
      <c r="AB76" s="252"/>
      <c r="AC76" s="252"/>
      <c r="AD76" s="252"/>
      <c r="AE76" s="252"/>
      <c r="AF76" s="252"/>
      <c r="AG76" s="252"/>
      <c r="AH76" s="252"/>
      <c r="AI76" s="252"/>
      <c r="AJ76" s="252"/>
      <c r="AK76" s="252"/>
      <c r="AL76" s="252"/>
      <c r="AM76" s="252"/>
      <c r="AN76" s="252"/>
      <c r="AO76" s="252"/>
      <c r="AP76" s="252"/>
      <c r="AQ76" s="252"/>
      <c r="AR76" s="252"/>
      <c r="AS76" s="252"/>
      <c r="AT76" s="252"/>
      <c r="AU76" s="252"/>
      <c r="AV76" s="252"/>
      <c r="AW76" s="252"/>
      <c r="AX76" s="252"/>
      <c r="AY76" s="252"/>
      <c r="AZ76" s="252"/>
      <c r="BA76" s="252"/>
      <c r="BB76" s="252"/>
      <c r="BC76" s="252"/>
      <c r="BD76" s="252"/>
      <c r="BE76" s="252"/>
      <c r="BF76" s="252"/>
      <c r="BG76" s="252"/>
      <c r="BH76" s="252"/>
      <c r="BI76" s="252"/>
      <c r="BJ76" s="252"/>
      <c r="BK76" s="252"/>
      <c r="BL76" s="252"/>
      <c r="BM76" s="252"/>
      <c r="BN76" s="252"/>
      <c r="BO76" s="252"/>
      <c r="BP76" s="252"/>
      <c r="BQ76" s="252"/>
      <c r="BR76" s="252"/>
      <c r="BS76" s="252"/>
      <c r="BT76" s="252"/>
      <c r="BU76" s="252"/>
      <c r="BV76" s="252"/>
      <c r="BW76" s="252"/>
      <c r="BX76" s="252"/>
      <c r="BY76" s="252"/>
      <c r="BZ76" s="252"/>
      <c r="CA76" s="252"/>
      <c r="CB76" s="252"/>
      <c r="CC76" s="252"/>
      <c r="CD76" s="252"/>
      <c r="CE76" s="252"/>
      <c r="CF76" s="252"/>
      <c r="CG76" s="252"/>
      <c r="CH76" s="252"/>
      <c r="CI76" s="252"/>
      <c r="CJ76" s="252"/>
      <c r="CK76" s="252"/>
      <c r="CL76" s="252"/>
      <c r="CM76" s="252"/>
      <c r="CN76" s="252"/>
      <c r="CO76" s="252"/>
      <c r="CP76" s="252"/>
      <c r="CQ76" s="252"/>
    </row>
    <row r="77" spans="1:95" x14ac:dyDescent="0.2">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c r="AA77" s="252"/>
      <c r="AB77" s="252"/>
      <c r="AC77" s="252"/>
      <c r="AD77" s="252"/>
      <c r="AE77" s="252"/>
      <c r="AF77" s="252"/>
      <c r="AG77" s="252"/>
      <c r="AH77" s="252"/>
      <c r="AI77" s="252"/>
      <c r="AJ77" s="252"/>
      <c r="AK77" s="252"/>
      <c r="AL77" s="252"/>
      <c r="AM77" s="252"/>
      <c r="AN77" s="252"/>
      <c r="AO77" s="252"/>
      <c r="AP77" s="252"/>
      <c r="AQ77" s="252"/>
      <c r="AR77" s="252"/>
      <c r="AS77" s="252"/>
      <c r="AT77" s="252"/>
      <c r="AU77" s="252"/>
      <c r="AV77" s="252"/>
      <c r="AW77" s="252"/>
      <c r="AX77" s="252"/>
      <c r="AY77" s="252"/>
      <c r="AZ77" s="252"/>
      <c r="BA77" s="252"/>
      <c r="BB77" s="252"/>
      <c r="BC77" s="252"/>
      <c r="BD77" s="252"/>
      <c r="BE77" s="252"/>
      <c r="BF77" s="252"/>
      <c r="BG77" s="252"/>
      <c r="BH77" s="252"/>
      <c r="BI77" s="252"/>
      <c r="BJ77" s="252"/>
      <c r="BK77" s="252"/>
      <c r="BL77" s="252"/>
      <c r="BM77" s="252"/>
      <c r="BN77" s="252"/>
      <c r="BO77" s="252"/>
      <c r="BP77" s="252"/>
      <c r="BQ77" s="252"/>
      <c r="BR77" s="252"/>
      <c r="BS77" s="252"/>
      <c r="BT77" s="252"/>
      <c r="BU77" s="252"/>
      <c r="BV77" s="252"/>
      <c r="BW77" s="252"/>
      <c r="BX77" s="252"/>
      <c r="BY77" s="252"/>
      <c r="BZ77" s="252"/>
      <c r="CA77" s="252"/>
      <c r="CB77" s="252"/>
      <c r="CC77" s="252"/>
      <c r="CD77" s="252"/>
      <c r="CE77" s="252"/>
      <c r="CF77" s="252"/>
      <c r="CG77" s="252"/>
      <c r="CH77" s="252"/>
      <c r="CI77" s="252"/>
      <c r="CJ77" s="252"/>
      <c r="CK77" s="252"/>
      <c r="CL77" s="252"/>
      <c r="CM77" s="252"/>
      <c r="CN77" s="252"/>
      <c r="CO77" s="252"/>
      <c r="CP77" s="252"/>
      <c r="CQ77" s="252"/>
    </row>
    <row r="78" spans="1:95" x14ac:dyDescent="0.2">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c r="AA78" s="252"/>
      <c r="AB78" s="252"/>
      <c r="AC78" s="252"/>
      <c r="AD78" s="252"/>
      <c r="AE78" s="252"/>
      <c r="AF78" s="252"/>
      <c r="AG78" s="252"/>
      <c r="AH78" s="252"/>
      <c r="AI78" s="252"/>
      <c r="AJ78" s="252"/>
      <c r="AK78" s="252"/>
      <c r="AL78" s="252"/>
      <c r="AM78" s="252"/>
      <c r="AN78" s="252"/>
      <c r="AO78" s="252"/>
      <c r="AP78" s="252"/>
      <c r="AQ78" s="252"/>
      <c r="AR78" s="252"/>
      <c r="AS78" s="252"/>
      <c r="AT78" s="252"/>
      <c r="AU78" s="252"/>
      <c r="AV78" s="252"/>
      <c r="AW78" s="252"/>
      <c r="AX78" s="252"/>
      <c r="AY78" s="252"/>
      <c r="AZ78" s="252"/>
      <c r="BA78" s="252"/>
      <c r="BB78" s="252"/>
      <c r="BC78" s="252"/>
      <c r="BD78" s="252"/>
      <c r="BE78" s="252"/>
      <c r="BF78" s="252"/>
      <c r="BG78" s="252"/>
      <c r="BH78" s="252"/>
      <c r="BI78" s="252"/>
      <c r="BJ78" s="252"/>
      <c r="BK78" s="252"/>
      <c r="BL78" s="252"/>
      <c r="BM78" s="252"/>
      <c r="BN78" s="252"/>
      <c r="BO78" s="252"/>
      <c r="BP78" s="252"/>
      <c r="BQ78" s="252"/>
      <c r="BR78" s="252"/>
      <c r="BS78" s="252"/>
      <c r="BT78" s="252"/>
      <c r="BU78" s="252"/>
      <c r="BV78" s="252"/>
      <c r="BW78" s="252"/>
      <c r="BX78" s="252"/>
      <c r="BY78" s="252"/>
      <c r="BZ78" s="252"/>
      <c r="CA78" s="252"/>
      <c r="CB78" s="252"/>
      <c r="CC78" s="252"/>
      <c r="CD78" s="252"/>
      <c r="CE78" s="252"/>
      <c r="CF78" s="252"/>
      <c r="CG78" s="252"/>
      <c r="CH78" s="252"/>
      <c r="CI78" s="252"/>
      <c r="CJ78" s="252"/>
      <c r="CK78" s="252"/>
      <c r="CL78" s="252"/>
      <c r="CM78" s="252"/>
      <c r="CN78" s="252"/>
      <c r="CO78" s="252"/>
      <c r="CP78" s="252"/>
      <c r="CQ78" s="252"/>
    </row>
    <row r="79" spans="1:95" x14ac:dyDescent="0.2">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c r="AE79" s="252"/>
      <c r="AF79" s="252"/>
      <c r="AG79" s="252"/>
      <c r="AH79" s="252"/>
      <c r="AI79" s="252"/>
      <c r="AJ79" s="252"/>
      <c r="AK79" s="252"/>
      <c r="AL79" s="252"/>
      <c r="AM79" s="252"/>
      <c r="AN79" s="252"/>
      <c r="AO79" s="252"/>
      <c r="AP79" s="252"/>
      <c r="AQ79" s="252"/>
      <c r="AR79" s="252"/>
      <c r="AS79" s="252"/>
      <c r="AT79" s="252"/>
      <c r="AU79" s="252"/>
      <c r="AV79" s="252"/>
      <c r="AW79" s="252"/>
      <c r="AX79" s="252"/>
      <c r="AY79" s="252"/>
      <c r="AZ79" s="252"/>
      <c r="BA79" s="252"/>
      <c r="BB79" s="252"/>
      <c r="BC79" s="252"/>
      <c r="BD79" s="252"/>
      <c r="BE79" s="252"/>
      <c r="BF79" s="252"/>
      <c r="BG79" s="252"/>
      <c r="BH79" s="252"/>
      <c r="BI79" s="252"/>
      <c r="BJ79" s="252"/>
      <c r="BK79" s="252"/>
      <c r="BL79" s="252"/>
      <c r="BM79" s="252"/>
      <c r="BN79" s="252"/>
      <c r="BO79" s="252"/>
      <c r="BP79" s="252"/>
      <c r="BQ79" s="252"/>
      <c r="BR79" s="252"/>
      <c r="BS79" s="252"/>
      <c r="BT79" s="252"/>
      <c r="BU79" s="252"/>
      <c r="BV79" s="252"/>
      <c r="BW79" s="252"/>
      <c r="BX79" s="252"/>
      <c r="BY79" s="252"/>
      <c r="BZ79" s="252"/>
      <c r="CA79" s="252"/>
      <c r="CB79" s="252"/>
      <c r="CC79" s="252"/>
      <c r="CD79" s="252"/>
      <c r="CE79" s="252"/>
      <c r="CF79" s="252"/>
      <c r="CG79" s="252"/>
      <c r="CH79" s="252"/>
      <c r="CI79" s="252"/>
      <c r="CJ79" s="252"/>
      <c r="CK79" s="252"/>
      <c r="CL79" s="252"/>
      <c r="CM79" s="252"/>
      <c r="CN79" s="252"/>
      <c r="CO79" s="252"/>
      <c r="CP79" s="252"/>
      <c r="CQ79" s="252"/>
    </row>
    <row r="80" spans="1:95" x14ac:dyDescent="0.2">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c r="AA80" s="252"/>
      <c r="AB80" s="252"/>
      <c r="AC80" s="252"/>
      <c r="AD80" s="252"/>
      <c r="AE80" s="252"/>
      <c r="AF80" s="252"/>
      <c r="AG80" s="252"/>
      <c r="AH80" s="252"/>
      <c r="AI80" s="252"/>
      <c r="AJ80" s="252"/>
      <c r="AK80" s="252"/>
      <c r="AL80" s="252"/>
      <c r="AM80" s="252"/>
      <c r="AN80" s="252"/>
      <c r="AO80" s="252"/>
      <c r="AP80" s="252"/>
      <c r="AQ80" s="252"/>
      <c r="AR80" s="252"/>
      <c r="AS80" s="252"/>
      <c r="AT80" s="252"/>
      <c r="AU80" s="252"/>
      <c r="AV80" s="252"/>
      <c r="AW80" s="252"/>
      <c r="AX80" s="252"/>
      <c r="AY80" s="252"/>
      <c r="AZ80" s="252"/>
      <c r="BA80" s="252"/>
      <c r="BB80" s="252"/>
      <c r="BC80" s="252"/>
      <c r="BD80" s="252"/>
      <c r="BE80" s="252"/>
      <c r="BF80" s="252"/>
      <c r="BG80" s="252"/>
      <c r="BH80" s="252"/>
      <c r="BI80" s="252"/>
      <c r="BJ80" s="252"/>
      <c r="BK80" s="252"/>
      <c r="BL80" s="252"/>
      <c r="BM80" s="252"/>
      <c r="BN80" s="252"/>
      <c r="BO80" s="252"/>
      <c r="BP80" s="252"/>
      <c r="BQ80" s="252"/>
      <c r="BR80" s="252"/>
      <c r="BS80" s="252"/>
      <c r="BT80" s="252"/>
      <c r="BU80" s="252"/>
      <c r="BV80" s="252"/>
      <c r="BW80" s="252"/>
      <c r="BX80" s="252"/>
      <c r="BY80" s="252"/>
      <c r="BZ80" s="252"/>
      <c r="CA80" s="252"/>
      <c r="CB80" s="252"/>
      <c r="CC80" s="252"/>
      <c r="CD80" s="252"/>
      <c r="CE80" s="252"/>
      <c r="CF80" s="252"/>
      <c r="CG80" s="252"/>
      <c r="CH80" s="252"/>
      <c r="CI80" s="252"/>
      <c r="CJ80" s="252"/>
      <c r="CK80" s="252"/>
      <c r="CL80" s="252"/>
      <c r="CM80" s="252"/>
      <c r="CN80" s="252"/>
      <c r="CO80" s="252"/>
      <c r="CP80" s="252"/>
      <c r="CQ80" s="252"/>
    </row>
    <row r="81" spans="1:95" x14ac:dyDescent="0.2">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c r="AA81" s="252"/>
      <c r="AB81" s="252"/>
      <c r="AC81" s="252"/>
      <c r="AD81" s="252"/>
      <c r="AE81" s="252"/>
      <c r="AF81" s="252"/>
      <c r="AG81" s="252"/>
      <c r="AH81" s="252"/>
      <c r="AI81" s="252"/>
      <c r="AJ81" s="252"/>
      <c r="AK81" s="252"/>
      <c r="AL81" s="252"/>
      <c r="AM81" s="252"/>
      <c r="AN81" s="252"/>
      <c r="AO81" s="252"/>
      <c r="AP81" s="252"/>
      <c r="AQ81" s="252"/>
      <c r="AR81" s="252"/>
      <c r="AS81" s="252"/>
      <c r="AT81" s="252"/>
      <c r="AU81" s="252"/>
      <c r="AV81" s="252"/>
      <c r="AW81" s="252"/>
      <c r="AX81" s="252"/>
      <c r="AY81" s="252"/>
      <c r="AZ81" s="252"/>
      <c r="BA81" s="252"/>
      <c r="BB81" s="252"/>
      <c r="BC81" s="252"/>
      <c r="BD81" s="252"/>
      <c r="BE81" s="252"/>
      <c r="BF81" s="252"/>
      <c r="BG81" s="252"/>
      <c r="BH81" s="252"/>
      <c r="BI81" s="252"/>
      <c r="BJ81" s="252"/>
      <c r="BK81" s="252"/>
      <c r="BL81" s="252"/>
      <c r="BM81" s="252"/>
      <c r="BN81" s="252"/>
      <c r="BO81" s="252"/>
      <c r="BP81" s="252"/>
      <c r="BQ81" s="252"/>
      <c r="BR81" s="252"/>
      <c r="BS81" s="252"/>
      <c r="BT81" s="252"/>
      <c r="BU81" s="252"/>
      <c r="BV81" s="252"/>
      <c r="BW81" s="252"/>
      <c r="BX81" s="252"/>
      <c r="BY81" s="252"/>
      <c r="BZ81" s="252"/>
      <c r="CA81" s="252"/>
      <c r="CB81" s="252"/>
      <c r="CC81" s="252"/>
      <c r="CD81" s="252"/>
      <c r="CE81" s="252"/>
      <c r="CF81" s="252"/>
      <c r="CG81" s="252"/>
      <c r="CH81" s="252"/>
      <c r="CI81" s="252"/>
      <c r="CJ81" s="252"/>
      <c r="CK81" s="252"/>
      <c r="CL81" s="252"/>
      <c r="CM81" s="252"/>
      <c r="CN81" s="252"/>
      <c r="CO81" s="252"/>
      <c r="CP81" s="252"/>
      <c r="CQ81" s="252"/>
    </row>
    <row r="82" spans="1:95" x14ac:dyDescent="0.2">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c r="AA82" s="252"/>
      <c r="AB82" s="252"/>
      <c r="AC82" s="252"/>
      <c r="AD82" s="252"/>
      <c r="AE82" s="252"/>
      <c r="AF82" s="252"/>
      <c r="AG82" s="252"/>
      <c r="AH82" s="252"/>
      <c r="AI82" s="252"/>
      <c r="AJ82" s="252"/>
      <c r="AK82" s="252"/>
      <c r="AL82" s="252"/>
      <c r="AM82" s="252"/>
      <c r="AN82" s="252"/>
      <c r="AO82" s="252"/>
      <c r="AP82" s="252"/>
      <c r="AQ82" s="252"/>
      <c r="AR82" s="252"/>
      <c r="AS82" s="252"/>
      <c r="AT82" s="252"/>
      <c r="AU82" s="252"/>
      <c r="AV82" s="252"/>
      <c r="AW82" s="252"/>
      <c r="AX82" s="252"/>
      <c r="AY82" s="252"/>
      <c r="AZ82" s="252"/>
      <c r="BA82" s="252"/>
      <c r="BB82" s="252"/>
      <c r="BC82" s="252"/>
      <c r="BD82" s="252"/>
      <c r="BE82" s="252"/>
      <c r="BF82" s="252"/>
      <c r="BG82" s="252"/>
      <c r="BH82" s="252"/>
      <c r="BI82" s="252"/>
      <c r="BJ82" s="252"/>
      <c r="BK82" s="252"/>
      <c r="BL82" s="252"/>
      <c r="BM82" s="252"/>
      <c r="BN82" s="252"/>
      <c r="BO82" s="252"/>
      <c r="BP82" s="252"/>
      <c r="BQ82" s="252"/>
      <c r="BR82" s="252"/>
      <c r="BS82" s="252"/>
      <c r="BT82" s="252"/>
      <c r="BU82" s="252"/>
      <c r="BV82" s="252"/>
      <c r="BW82" s="252"/>
      <c r="BX82" s="252"/>
      <c r="BY82" s="252"/>
      <c r="BZ82" s="252"/>
      <c r="CA82" s="252"/>
      <c r="CB82" s="252"/>
      <c r="CC82" s="252"/>
      <c r="CD82" s="252"/>
      <c r="CE82" s="252"/>
      <c r="CF82" s="252"/>
      <c r="CG82" s="252"/>
      <c r="CH82" s="252"/>
      <c r="CI82" s="252"/>
      <c r="CJ82" s="252"/>
      <c r="CK82" s="252"/>
      <c r="CL82" s="252"/>
      <c r="CM82" s="252"/>
      <c r="CN82" s="252"/>
      <c r="CO82" s="252"/>
      <c r="CP82" s="252"/>
      <c r="CQ82" s="252"/>
    </row>
    <row r="83" spans="1:95" x14ac:dyDescent="0.2">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c r="AE83" s="252"/>
      <c r="AF83" s="252"/>
      <c r="AG83" s="252"/>
      <c r="AH83" s="252"/>
      <c r="AI83" s="252"/>
      <c r="AJ83" s="252"/>
      <c r="AK83" s="252"/>
      <c r="AL83" s="252"/>
      <c r="AM83" s="252"/>
      <c r="AN83" s="252"/>
      <c r="AO83" s="252"/>
      <c r="AP83" s="252"/>
      <c r="AQ83" s="252"/>
      <c r="AR83" s="252"/>
      <c r="AS83" s="252"/>
      <c r="AT83" s="252"/>
      <c r="AU83" s="252"/>
      <c r="AV83" s="252"/>
      <c r="AW83" s="252"/>
      <c r="AX83" s="252"/>
      <c r="AY83" s="252"/>
      <c r="AZ83" s="252"/>
      <c r="BA83" s="252"/>
      <c r="BB83" s="252"/>
      <c r="BC83" s="252"/>
      <c r="BD83" s="252"/>
      <c r="BE83" s="252"/>
      <c r="BF83" s="252"/>
      <c r="BG83" s="252"/>
      <c r="BH83" s="252"/>
      <c r="BI83" s="252"/>
      <c r="BJ83" s="252"/>
      <c r="BK83" s="252"/>
      <c r="BL83" s="252"/>
      <c r="BM83" s="252"/>
      <c r="BN83" s="252"/>
      <c r="BO83" s="252"/>
      <c r="BP83" s="252"/>
      <c r="BQ83" s="252"/>
      <c r="BR83" s="252"/>
      <c r="BS83" s="252"/>
      <c r="BT83" s="252"/>
      <c r="BU83" s="252"/>
      <c r="BV83" s="252"/>
      <c r="BW83" s="252"/>
      <c r="BX83" s="252"/>
      <c r="BY83" s="252"/>
      <c r="BZ83" s="252"/>
      <c r="CA83" s="252"/>
      <c r="CB83" s="252"/>
      <c r="CC83" s="252"/>
      <c r="CD83" s="252"/>
      <c r="CE83" s="252"/>
      <c r="CF83" s="252"/>
      <c r="CG83" s="252"/>
      <c r="CH83" s="252"/>
      <c r="CI83" s="252"/>
      <c r="CJ83" s="252"/>
      <c r="CK83" s="252"/>
      <c r="CL83" s="252"/>
      <c r="CM83" s="252"/>
      <c r="CN83" s="252"/>
      <c r="CO83" s="252"/>
      <c r="CP83" s="252"/>
      <c r="CQ83" s="252"/>
    </row>
    <row r="84" spans="1:95" x14ac:dyDescent="0.2">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c r="AE84" s="252"/>
      <c r="AF84" s="252"/>
      <c r="AG84" s="252"/>
      <c r="AH84" s="252"/>
      <c r="AI84" s="252"/>
      <c r="AJ84" s="252"/>
      <c r="AK84" s="252"/>
      <c r="AL84" s="252"/>
      <c r="AM84" s="252"/>
      <c r="AN84" s="252"/>
      <c r="AO84" s="252"/>
      <c r="AP84" s="252"/>
      <c r="AQ84" s="252"/>
      <c r="AR84" s="252"/>
      <c r="AS84" s="252"/>
      <c r="AT84" s="252"/>
      <c r="AU84" s="252"/>
      <c r="AV84" s="252"/>
      <c r="AW84" s="252"/>
      <c r="AX84" s="252"/>
      <c r="AY84" s="252"/>
      <c r="AZ84" s="252"/>
      <c r="BA84" s="252"/>
      <c r="BB84" s="252"/>
      <c r="BC84" s="252"/>
      <c r="BD84" s="252"/>
      <c r="BE84" s="252"/>
      <c r="BF84" s="252"/>
      <c r="BG84" s="252"/>
      <c r="BH84" s="252"/>
      <c r="BI84" s="252"/>
      <c r="BJ84" s="252"/>
      <c r="BK84" s="252"/>
      <c r="BL84" s="252"/>
      <c r="BM84" s="252"/>
      <c r="BN84" s="252"/>
      <c r="BO84" s="252"/>
      <c r="BP84" s="252"/>
      <c r="BQ84" s="252"/>
      <c r="BR84" s="252"/>
      <c r="BS84" s="252"/>
      <c r="BT84" s="252"/>
      <c r="BU84" s="252"/>
      <c r="BV84" s="252"/>
      <c r="BW84" s="252"/>
      <c r="BX84" s="252"/>
      <c r="BY84" s="252"/>
      <c r="BZ84" s="252"/>
      <c r="CA84" s="252"/>
      <c r="CB84" s="252"/>
      <c r="CC84" s="252"/>
      <c r="CD84" s="252"/>
      <c r="CE84" s="252"/>
      <c r="CF84" s="252"/>
      <c r="CG84" s="252"/>
      <c r="CH84" s="252"/>
      <c r="CI84" s="252"/>
      <c r="CJ84" s="252"/>
      <c r="CK84" s="252"/>
      <c r="CL84" s="252"/>
      <c r="CM84" s="252"/>
      <c r="CN84" s="252"/>
      <c r="CO84" s="252"/>
      <c r="CP84" s="252"/>
      <c r="CQ84" s="252"/>
    </row>
    <row r="85" spans="1:95" x14ac:dyDescent="0.2">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c r="AE85" s="252"/>
      <c r="AF85" s="252"/>
      <c r="AG85" s="252"/>
      <c r="AH85" s="252"/>
      <c r="AI85" s="252"/>
      <c r="AJ85" s="252"/>
      <c r="AK85" s="252"/>
      <c r="AL85" s="252"/>
      <c r="AM85" s="252"/>
      <c r="AN85" s="252"/>
      <c r="AO85" s="252"/>
      <c r="AP85" s="252"/>
      <c r="AQ85" s="252"/>
      <c r="AR85" s="252"/>
      <c r="AS85" s="252"/>
      <c r="AT85" s="252"/>
      <c r="AU85" s="252"/>
      <c r="AV85" s="252"/>
      <c r="AW85" s="252"/>
      <c r="AX85" s="252"/>
      <c r="AY85" s="252"/>
      <c r="AZ85" s="252"/>
      <c r="BA85" s="252"/>
      <c r="BB85" s="252"/>
      <c r="BC85" s="252"/>
      <c r="BD85" s="252"/>
      <c r="BE85" s="252"/>
      <c r="BF85" s="252"/>
      <c r="BG85" s="252"/>
      <c r="BH85" s="252"/>
      <c r="BI85" s="252"/>
      <c r="BJ85" s="252"/>
      <c r="BK85" s="252"/>
      <c r="BL85" s="252"/>
      <c r="BM85" s="252"/>
      <c r="BN85" s="252"/>
      <c r="BO85" s="252"/>
      <c r="BP85" s="252"/>
      <c r="BQ85" s="252"/>
      <c r="BR85" s="252"/>
      <c r="BS85" s="252"/>
      <c r="BT85" s="252"/>
      <c r="BU85" s="252"/>
      <c r="BV85" s="252"/>
      <c r="BW85" s="252"/>
      <c r="BX85" s="252"/>
      <c r="BY85" s="252"/>
      <c r="BZ85" s="252"/>
      <c r="CA85" s="252"/>
      <c r="CB85" s="252"/>
      <c r="CC85" s="252"/>
      <c r="CD85" s="252"/>
      <c r="CE85" s="252"/>
      <c r="CF85" s="252"/>
      <c r="CG85" s="252"/>
      <c r="CH85" s="252"/>
      <c r="CI85" s="252"/>
      <c r="CJ85" s="252"/>
      <c r="CK85" s="252"/>
      <c r="CL85" s="252"/>
      <c r="CM85" s="252"/>
      <c r="CN85" s="252"/>
      <c r="CO85" s="252"/>
      <c r="CP85" s="252"/>
      <c r="CQ85" s="252"/>
    </row>
    <row r="86" spans="1:95" x14ac:dyDescent="0.2">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c r="AE86" s="252"/>
      <c r="AF86" s="252"/>
      <c r="AG86" s="252"/>
      <c r="AH86" s="252"/>
      <c r="AI86" s="252"/>
      <c r="AJ86" s="252"/>
      <c r="AK86" s="252"/>
      <c r="AL86" s="252"/>
      <c r="AM86" s="252"/>
      <c r="AN86" s="252"/>
      <c r="AO86" s="252"/>
      <c r="AP86" s="252"/>
      <c r="AQ86" s="252"/>
      <c r="AR86" s="252"/>
      <c r="AS86" s="252"/>
      <c r="AT86" s="252"/>
      <c r="AU86" s="252"/>
      <c r="AV86" s="252"/>
      <c r="AW86" s="252"/>
      <c r="AX86" s="252"/>
      <c r="AY86" s="252"/>
      <c r="AZ86" s="252"/>
      <c r="BA86" s="252"/>
      <c r="BB86" s="252"/>
      <c r="BC86" s="252"/>
      <c r="BD86" s="252"/>
      <c r="BE86" s="252"/>
      <c r="BF86" s="252"/>
      <c r="BG86" s="252"/>
      <c r="BH86" s="252"/>
      <c r="BI86" s="252"/>
      <c r="BJ86" s="252"/>
      <c r="BK86" s="252"/>
      <c r="BL86" s="252"/>
      <c r="BM86" s="252"/>
      <c r="BN86" s="252"/>
      <c r="BO86" s="252"/>
      <c r="BP86" s="252"/>
      <c r="BQ86" s="252"/>
      <c r="BR86" s="252"/>
      <c r="BS86" s="252"/>
      <c r="BT86" s="252"/>
      <c r="BU86" s="252"/>
      <c r="BV86" s="252"/>
      <c r="BW86" s="252"/>
      <c r="BX86" s="252"/>
      <c r="BY86" s="252"/>
      <c r="BZ86" s="252"/>
      <c r="CA86" s="252"/>
      <c r="CB86" s="252"/>
      <c r="CC86" s="252"/>
      <c r="CD86" s="252"/>
      <c r="CE86" s="252"/>
      <c r="CF86" s="252"/>
      <c r="CG86" s="252"/>
      <c r="CH86" s="252"/>
      <c r="CI86" s="252"/>
      <c r="CJ86" s="252"/>
      <c r="CK86" s="252"/>
      <c r="CL86" s="252"/>
      <c r="CM86" s="252"/>
      <c r="CN86" s="252"/>
      <c r="CO86" s="252"/>
      <c r="CP86" s="252"/>
      <c r="CQ86" s="252"/>
    </row>
    <row r="87" spans="1:95" x14ac:dyDescent="0.2">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c r="AE87" s="252"/>
      <c r="AF87" s="252"/>
      <c r="AG87" s="252"/>
      <c r="AH87" s="252"/>
      <c r="AI87" s="252"/>
      <c r="AJ87" s="252"/>
      <c r="AK87" s="252"/>
      <c r="AL87" s="252"/>
      <c r="AM87" s="252"/>
      <c r="AN87" s="252"/>
      <c r="AO87" s="252"/>
      <c r="AP87" s="252"/>
      <c r="AQ87" s="252"/>
      <c r="AR87" s="252"/>
      <c r="AS87" s="252"/>
      <c r="AT87" s="252"/>
      <c r="AU87" s="252"/>
      <c r="AV87" s="252"/>
      <c r="AW87" s="252"/>
      <c r="AX87" s="252"/>
      <c r="AY87" s="252"/>
      <c r="AZ87" s="252"/>
      <c r="BA87" s="252"/>
      <c r="BB87" s="252"/>
      <c r="BC87" s="252"/>
      <c r="BD87" s="252"/>
      <c r="BE87" s="252"/>
      <c r="BF87" s="252"/>
      <c r="BG87" s="252"/>
      <c r="BH87" s="252"/>
      <c r="BI87" s="252"/>
      <c r="BJ87" s="252"/>
      <c r="BK87" s="252"/>
      <c r="BL87" s="252"/>
      <c r="BM87" s="252"/>
      <c r="BN87" s="252"/>
      <c r="BO87" s="252"/>
      <c r="BP87" s="252"/>
      <c r="BQ87" s="252"/>
      <c r="BR87" s="252"/>
      <c r="BS87" s="252"/>
      <c r="BT87" s="252"/>
      <c r="BU87" s="252"/>
      <c r="BV87" s="252"/>
      <c r="BW87" s="252"/>
      <c r="BX87" s="252"/>
      <c r="BY87" s="252"/>
      <c r="BZ87" s="252"/>
      <c r="CA87" s="252"/>
      <c r="CB87" s="252"/>
      <c r="CC87" s="252"/>
      <c r="CD87" s="252"/>
      <c r="CE87" s="252"/>
      <c r="CF87" s="252"/>
      <c r="CG87" s="252"/>
      <c r="CH87" s="252"/>
      <c r="CI87" s="252"/>
      <c r="CJ87" s="252"/>
      <c r="CK87" s="252"/>
      <c r="CL87" s="252"/>
      <c r="CM87" s="252"/>
      <c r="CN87" s="252"/>
      <c r="CO87" s="252"/>
      <c r="CP87" s="252"/>
      <c r="CQ87" s="252"/>
    </row>
    <row r="88" spans="1:95" x14ac:dyDescent="0.2">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c r="AE88" s="252"/>
      <c r="AF88" s="252"/>
      <c r="AG88" s="252"/>
      <c r="AH88" s="252"/>
      <c r="AI88" s="252"/>
      <c r="AJ88" s="252"/>
      <c r="AK88" s="252"/>
      <c r="AL88" s="252"/>
      <c r="AM88" s="252"/>
      <c r="AN88" s="252"/>
      <c r="AO88" s="252"/>
      <c r="AP88" s="252"/>
      <c r="AQ88" s="252"/>
      <c r="AR88" s="252"/>
      <c r="AS88" s="252"/>
      <c r="AT88" s="252"/>
      <c r="AU88" s="252"/>
      <c r="AV88" s="252"/>
      <c r="AW88" s="252"/>
      <c r="AX88" s="252"/>
      <c r="AY88" s="252"/>
      <c r="AZ88" s="252"/>
      <c r="BA88" s="252"/>
      <c r="BB88" s="252"/>
      <c r="BC88" s="252"/>
      <c r="BD88" s="252"/>
      <c r="BE88" s="252"/>
      <c r="BF88" s="252"/>
      <c r="BG88" s="252"/>
      <c r="BH88" s="252"/>
      <c r="BI88" s="252"/>
      <c r="BJ88" s="252"/>
      <c r="BK88" s="252"/>
      <c r="BL88" s="252"/>
      <c r="BM88" s="252"/>
      <c r="BN88" s="252"/>
      <c r="BO88" s="252"/>
      <c r="BP88" s="252"/>
      <c r="BQ88" s="252"/>
      <c r="BR88" s="252"/>
      <c r="BS88" s="252"/>
      <c r="BT88" s="252"/>
      <c r="BU88" s="252"/>
      <c r="BV88" s="252"/>
      <c r="BW88" s="252"/>
      <c r="BX88" s="252"/>
      <c r="BY88" s="252"/>
      <c r="BZ88" s="252"/>
      <c r="CA88" s="252"/>
      <c r="CB88" s="252"/>
      <c r="CC88" s="252"/>
      <c r="CD88" s="252"/>
      <c r="CE88" s="252"/>
      <c r="CF88" s="252"/>
      <c r="CG88" s="252"/>
      <c r="CH88" s="252"/>
      <c r="CI88" s="252"/>
      <c r="CJ88" s="252"/>
      <c r="CK88" s="252"/>
      <c r="CL88" s="252"/>
      <c r="CM88" s="252"/>
      <c r="CN88" s="252"/>
      <c r="CO88" s="252"/>
      <c r="CP88" s="252"/>
      <c r="CQ88" s="252"/>
    </row>
    <row r="89" spans="1:95" x14ac:dyDescent="0.2">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c r="AE89" s="252"/>
      <c r="AF89" s="252"/>
      <c r="AG89" s="252"/>
      <c r="AH89" s="252"/>
      <c r="AI89" s="252"/>
      <c r="AJ89" s="252"/>
      <c r="AK89" s="252"/>
      <c r="AL89" s="252"/>
      <c r="AM89" s="252"/>
      <c r="AN89" s="252"/>
      <c r="AO89" s="252"/>
      <c r="AP89" s="252"/>
      <c r="AQ89" s="252"/>
      <c r="AR89" s="252"/>
      <c r="AS89" s="252"/>
      <c r="AT89" s="252"/>
      <c r="AU89" s="252"/>
      <c r="AV89" s="252"/>
      <c r="AW89" s="252"/>
      <c r="AX89" s="252"/>
      <c r="AY89" s="252"/>
      <c r="AZ89" s="252"/>
      <c r="BA89" s="252"/>
      <c r="BB89" s="252"/>
      <c r="BC89" s="252"/>
      <c r="BD89" s="252"/>
      <c r="BE89" s="252"/>
      <c r="BF89" s="252"/>
      <c r="BG89" s="252"/>
      <c r="BH89" s="252"/>
      <c r="BI89" s="252"/>
      <c r="BJ89" s="252"/>
      <c r="BK89" s="252"/>
      <c r="BL89" s="252"/>
      <c r="BM89" s="252"/>
      <c r="BN89" s="252"/>
      <c r="BO89" s="252"/>
      <c r="BP89" s="252"/>
      <c r="BQ89" s="252"/>
      <c r="BR89" s="252"/>
      <c r="BS89" s="252"/>
      <c r="BT89" s="252"/>
      <c r="BU89" s="252"/>
      <c r="BV89" s="252"/>
      <c r="BW89" s="252"/>
      <c r="BX89" s="252"/>
      <c r="BY89" s="252"/>
      <c r="BZ89" s="252"/>
      <c r="CA89" s="252"/>
      <c r="CB89" s="252"/>
      <c r="CC89" s="252"/>
      <c r="CD89" s="252"/>
      <c r="CE89" s="252"/>
      <c r="CF89" s="252"/>
      <c r="CG89" s="252"/>
      <c r="CH89" s="252"/>
      <c r="CI89" s="252"/>
      <c r="CJ89" s="252"/>
      <c r="CK89" s="252"/>
      <c r="CL89" s="252"/>
      <c r="CM89" s="252"/>
      <c r="CN89" s="252"/>
      <c r="CO89" s="252"/>
      <c r="CP89" s="252"/>
      <c r="CQ89" s="252"/>
    </row>
    <row r="90" spans="1:95" x14ac:dyDescent="0.2">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c r="AE90" s="252"/>
      <c r="AF90" s="252"/>
      <c r="AG90" s="252"/>
      <c r="AH90" s="252"/>
      <c r="AI90" s="252"/>
      <c r="AJ90" s="252"/>
      <c r="AK90" s="252"/>
      <c r="AL90" s="252"/>
      <c r="AM90" s="252"/>
      <c r="AN90" s="252"/>
      <c r="AO90" s="252"/>
      <c r="AP90" s="252"/>
      <c r="AQ90" s="252"/>
      <c r="AR90" s="252"/>
      <c r="AS90" s="252"/>
      <c r="AT90" s="252"/>
      <c r="AU90" s="252"/>
      <c r="AV90" s="252"/>
      <c r="AW90" s="252"/>
      <c r="AX90" s="252"/>
      <c r="AY90" s="252"/>
      <c r="AZ90" s="252"/>
      <c r="BA90" s="252"/>
      <c r="BB90" s="252"/>
      <c r="BC90" s="252"/>
      <c r="BD90" s="252"/>
      <c r="BE90" s="252"/>
      <c r="BF90" s="252"/>
      <c r="BG90" s="252"/>
      <c r="BH90" s="252"/>
      <c r="BI90" s="252"/>
      <c r="BJ90" s="252"/>
      <c r="BK90" s="252"/>
      <c r="BL90" s="252"/>
      <c r="BM90" s="252"/>
      <c r="BN90" s="252"/>
      <c r="BO90" s="252"/>
      <c r="BP90" s="252"/>
      <c r="BQ90" s="252"/>
      <c r="BR90" s="252"/>
      <c r="BS90" s="252"/>
      <c r="BT90" s="252"/>
      <c r="BU90" s="252"/>
      <c r="BV90" s="252"/>
      <c r="BW90" s="252"/>
      <c r="BX90" s="252"/>
      <c r="BY90" s="252"/>
      <c r="BZ90" s="252"/>
      <c r="CA90" s="252"/>
      <c r="CB90" s="252"/>
      <c r="CC90" s="252"/>
      <c r="CD90" s="252"/>
      <c r="CE90" s="252"/>
      <c r="CF90" s="252"/>
      <c r="CG90" s="252"/>
      <c r="CH90" s="252"/>
      <c r="CI90" s="252"/>
      <c r="CJ90" s="252"/>
      <c r="CK90" s="252"/>
      <c r="CL90" s="252"/>
      <c r="CM90" s="252"/>
      <c r="CN90" s="252"/>
      <c r="CO90" s="252"/>
      <c r="CP90" s="252"/>
      <c r="CQ90" s="252"/>
    </row>
    <row r="91" spans="1:95" x14ac:dyDescent="0.2">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c r="AE91" s="252"/>
      <c r="AF91" s="252"/>
      <c r="AG91" s="252"/>
      <c r="AH91" s="252"/>
      <c r="AI91" s="252"/>
      <c r="AJ91" s="252"/>
      <c r="AK91" s="252"/>
      <c r="AL91" s="252"/>
      <c r="AM91" s="252"/>
      <c r="AN91" s="252"/>
      <c r="AO91" s="252"/>
      <c r="AP91" s="252"/>
      <c r="AQ91" s="252"/>
      <c r="AR91" s="252"/>
      <c r="AS91" s="252"/>
      <c r="AT91" s="252"/>
      <c r="AU91" s="252"/>
      <c r="AV91" s="252"/>
      <c r="AW91" s="252"/>
      <c r="AX91" s="252"/>
      <c r="AY91" s="252"/>
      <c r="AZ91" s="252"/>
      <c r="BA91" s="252"/>
      <c r="BB91" s="252"/>
      <c r="BC91" s="252"/>
      <c r="BD91" s="252"/>
      <c r="BE91" s="252"/>
      <c r="BF91" s="252"/>
      <c r="BG91" s="252"/>
      <c r="BH91" s="252"/>
      <c r="BI91" s="252"/>
      <c r="BJ91" s="252"/>
      <c r="BK91" s="252"/>
      <c r="BL91" s="252"/>
      <c r="BM91" s="252"/>
      <c r="BN91" s="252"/>
      <c r="BO91" s="252"/>
      <c r="BP91" s="252"/>
      <c r="BQ91" s="252"/>
      <c r="BR91" s="252"/>
      <c r="BS91" s="252"/>
      <c r="BT91" s="252"/>
      <c r="BU91" s="252"/>
      <c r="BV91" s="252"/>
      <c r="BW91" s="252"/>
      <c r="BX91" s="252"/>
      <c r="BY91" s="252"/>
      <c r="BZ91" s="252"/>
      <c r="CA91" s="252"/>
      <c r="CB91" s="252"/>
      <c r="CC91" s="252"/>
      <c r="CD91" s="252"/>
      <c r="CE91" s="252"/>
      <c r="CF91" s="252"/>
      <c r="CG91" s="252"/>
      <c r="CH91" s="252"/>
      <c r="CI91" s="252"/>
      <c r="CJ91" s="252"/>
      <c r="CK91" s="252"/>
      <c r="CL91" s="252"/>
      <c r="CM91" s="252"/>
      <c r="CN91" s="252"/>
      <c r="CO91" s="252"/>
      <c r="CP91" s="252"/>
      <c r="CQ91" s="252"/>
    </row>
    <row r="92" spans="1:95" x14ac:dyDescent="0.2">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c r="AE92" s="252"/>
      <c r="AF92" s="252"/>
      <c r="AG92" s="252"/>
      <c r="AH92" s="252"/>
      <c r="AI92" s="252"/>
      <c r="AJ92" s="252"/>
      <c r="AK92" s="252"/>
      <c r="AL92" s="252"/>
      <c r="AM92" s="252"/>
      <c r="AN92" s="252"/>
      <c r="AO92" s="252"/>
      <c r="AP92" s="252"/>
      <c r="AQ92" s="252"/>
      <c r="AR92" s="252"/>
      <c r="AS92" s="252"/>
      <c r="AT92" s="252"/>
      <c r="AU92" s="252"/>
      <c r="AV92" s="252"/>
      <c r="AW92" s="252"/>
      <c r="AX92" s="252"/>
      <c r="AY92" s="252"/>
      <c r="AZ92" s="252"/>
      <c r="BA92" s="252"/>
      <c r="BB92" s="252"/>
      <c r="BC92" s="252"/>
      <c r="BD92" s="252"/>
      <c r="BE92" s="252"/>
      <c r="BF92" s="252"/>
      <c r="BG92" s="252"/>
      <c r="BH92" s="252"/>
      <c r="BI92" s="252"/>
      <c r="BJ92" s="252"/>
      <c r="BK92" s="252"/>
      <c r="BL92" s="252"/>
      <c r="BM92" s="252"/>
      <c r="BN92" s="252"/>
      <c r="BO92" s="252"/>
      <c r="BP92" s="252"/>
      <c r="BQ92" s="252"/>
      <c r="BR92" s="252"/>
      <c r="BS92" s="252"/>
      <c r="BT92" s="252"/>
      <c r="BU92" s="252"/>
      <c r="BV92" s="252"/>
      <c r="BW92" s="252"/>
      <c r="BX92" s="252"/>
      <c r="BY92" s="252"/>
      <c r="BZ92" s="252"/>
      <c r="CA92" s="252"/>
      <c r="CB92" s="252"/>
      <c r="CC92" s="252"/>
      <c r="CD92" s="252"/>
      <c r="CE92" s="252"/>
      <c r="CF92" s="252"/>
      <c r="CG92" s="252"/>
      <c r="CH92" s="252"/>
      <c r="CI92" s="252"/>
      <c r="CJ92" s="252"/>
      <c r="CK92" s="252"/>
      <c r="CL92" s="252"/>
      <c r="CM92" s="252"/>
      <c r="CN92" s="252"/>
      <c r="CO92" s="252"/>
      <c r="CP92" s="252"/>
      <c r="CQ92" s="252"/>
    </row>
    <row r="93" spans="1:95" x14ac:dyDescent="0.2">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c r="AE93" s="252"/>
      <c r="AF93" s="252"/>
      <c r="AG93" s="252"/>
      <c r="AH93" s="252"/>
      <c r="AI93" s="252"/>
      <c r="AJ93" s="252"/>
      <c r="AK93" s="252"/>
      <c r="AL93" s="252"/>
      <c r="AM93" s="252"/>
      <c r="AN93" s="252"/>
      <c r="AO93" s="252"/>
      <c r="AP93" s="252"/>
      <c r="AQ93" s="252"/>
      <c r="AR93" s="252"/>
      <c r="AS93" s="252"/>
      <c r="AT93" s="252"/>
      <c r="AU93" s="252"/>
      <c r="AV93" s="252"/>
      <c r="AW93" s="252"/>
      <c r="AX93" s="252"/>
      <c r="AY93" s="252"/>
      <c r="AZ93" s="252"/>
      <c r="BA93" s="252"/>
      <c r="BB93" s="252"/>
      <c r="BC93" s="252"/>
      <c r="BD93" s="252"/>
      <c r="BE93" s="252"/>
      <c r="BF93" s="252"/>
      <c r="BG93" s="252"/>
      <c r="BH93" s="252"/>
      <c r="BI93" s="252"/>
      <c r="BJ93" s="252"/>
      <c r="BK93" s="252"/>
      <c r="BL93" s="252"/>
      <c r="BM93" s="252"/>
      <c r="BN93" s="252"/>
      <c r="BO93" s="252"/>
      <c r="BP93" s="252"/>
      <c r="BQ93" s="252"/>
      <c r="BR93" s="252"/>
      <c r="BS93" s="252"/>
      <c r="BT93" s="252"/>
      <c r="BU93" s="252"/>
      <c r="BV93" s="252"/>
      <c r="BW93" s="252"/>
      <c r="BX93" s="252"/>
      <c r="BY93" s="252"/>
      <c r="BZ93" s="252"/>
      <c r="CA93" s="252"/>
      <c r="CB93" s="252"/>
      <c r="CC93" s="252"/>
      <c r="CD93" s="252"/>
      <c r="CE93" s="252"/>
      <c r="CF93" s="252"/>
      <c r="CG93" s="252"/>
      <c r="CH93" s="252"/>
      <c r="CI93" s="252"/>
      <c r="CJ93" s="252"/>
      <c r="CK93" s="252"/>
      <c r="CL93" s="252"/>
      <c r="CM93" s="252"/>
      <c r="CN93" s="252"/>
      <c r="CO93" s="252"/>
      <c r="CP93" s="252"/>
      <c r="CQ93" s="252"/>
    </row>
    <row r="94" spans="1:95" x14ac:dyDescent="0.2">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c r="AE94" s="252"/>
      <c r="AF94" s="252"/>
      <c r="AG94" s="252"/>
      <c r="AH94" s="252"/>
      <c r="AI94" s="252"/>
      <c r="AJ94" s="252"/>
      <c r="AK94" s="252"/>
      <c r="AL94" s="252"/>
      <c r="AM94" s="252"/>
      <c r="AN94" s="252"/>
      <c r="AO94" s="252"/>
      <c r="AP94" s="252"/>
      <c r="AQ94" s="252"/>
      <c r="AR94" s="252"/>
      <c r="AS94" s="252"/>
      <c r="AT94" s="252"/>
      <c r="AU94" s="252"/>
      <c r="AV94" s="252"/>
      <c r="AW94" s="252"/>
      <c r="AX94" s="252"/>
      <c r="AY94" s="252"/>
      <c r="AZ94" s="252"/>
      <c r="BA94" s="252"/>
      <c r="BB94" s="252"/>
      <c r="BC94" s="252"/>
      <c r="BD94" s="252"/>
      <c r="BE94" s="252"/>
      <c r="BF94" s="252"/>
      <c r="BG94" s="252"/>
      <c r="BH94" s="252"/>
      <c r="BI94" s="252"/>
      <c r="BJ94" s="252"/>
      <c r="BK94" s="252"/>
      <c r="BL94" s="252"/>
      <c r="BM94" s="252"/>
      <c r="BN94" s="252"/>
      <c r="BO94" s="252"/>
      <c r="BP94" s="252"/>
      <c r="BQ94" s="252"/>
      <c r="BR94" s="252"/>
      <c r="BS94" s="252"/>
      <c r="BT94" s="252"/>
      <c r="BU94" s="252"/>
      <c r="BV94" s="252"/>
      <c r="BW94" s="252"/>
      <c r="BX94" s="252"/>
      <c r="BY94" s="252"/>
      <c r="BZ94" s="252"/>
      <c r="CA94" s="252"/>
      <c r="CB94" s="252"/>
      <c r="CC94" s="252"/>
      <c r="CD94" s="252"/>
      <c r="CE94" s="252"/>
      <c r="CF94" s="252"/>
      <c r="CG94" s="252"/>
      <c r="CH94" s="252"/>
      <c r="CI94" s="252"/>
      <c r="CJ94" s="252"/>
      <c r="CK94" s="252"/>
      <c r="CL94" s="252"/>
      <c r="CM94" s="252"/>
      <c r="CN94" s="252"/>
      <c r="CO94" s="252"/>
      <c r="CP94" s="252"/>
      <c r="CQ94" s="252"/>
    </row>
    <row r="95" spans="1:95"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c r="AE95" s="252"/>
      <c r="AF95" s="252"/>
      <c r="AG95" s="252"/>
      <c r="AH95" s="252"/>
      <c r="AI95" s="252"/>
      <c r="AJ95" s="252"/>
      <c r="AK95" s="252"/>
      <c r="AL95" s="252"/>
      <c r="AM95" s="252"/>
      <c r="AN95" s="252"/>
      <c r="AO95" s="252"/>
      <c r="AP95" s="252"/>
      <c r="AQ95" s="252"/>
      <c r="AR95" s="252"/>
      <c r="AS95" s="252"/>
      <c r="AT95" s="252"/>
      <c r="AU95" s="252"/>
      <c r="AV95" s="252"/>
      <c r="AW95" s="252"/>
      <c r="AX95" s="252"/>
      <c r="AY95" s="252"/>
      <c r="AZ95" s="252"/>
      <c r="BA95" s="252"/>
      <c r="BB95" s="252"/>
      <c r="BC95" s="252"/>
      <c r="BD95" s="252"/>
      <c r="BE95" s="252"/>
      <c r="BF95" s="252"/>
      <c r="BG95" s="252"/>
      <c r="BH95" s="252"/>
      <c r="BI95" s="252"/>
      <c r="BJ95" s="252"/>
      <c r="BK95" s="252"/>
      <c r="BL95" s="252"/>
      <c r="BM95" s="252"/>
      <c r="BN95" s="252"/>
      <c r="BO95" s="252"/>
      <c r="BP95" s="252"/>
      <c r="BQ95" s="252"/>
      <c r="BR95" s="252"/>
      <c r="BS95" s="252"/>
      <c r="BT95" s="252"/>
      <c r="BU95" s="252"/>
      <c r="BV95" s="252"/>
      <c r="BW95" s="252"/>
      <c r="BX95" s="252"/>
      <c r="BY95" s="252"/>
      <c r="BZ95" s="252"/>
      <c r="CA95" s="252"/>
      <c r="CB95" s="252"/>
      <c r="CC95" s="252"/>
      <c r="CD95" s="252"/>
      <c r="CE95" s="252"/>
      <c r="CF95" s="252"/>
      <c r="CG95" s="252"/>
      <c r="CH95" s="252"/>
      <c r="CI95" s="252"/>
      <c r="CJ95" s="252"/>
      <c r="CK95" s="252"/>
      <c r="CL95" s="252"/>
      <c r="CM95" s="252"/>
      <c r="CN95" s="252"/>
      <c r="CO95" s="252"/>
      <c r="CP95" s="252"/>
      <c r="CQ95" s="252"/>
    </row>
    <row r="96" spans="1:95" x14ac:dyDescent="0.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c r="AE96" s="252"/>
      <c r="AF96" s="252"/>
      <c r="AG96" s="252"/>
      <c r="AH96" s="252"/>
      <c r="AI96" s="252"/>
      <c r="AJ96" s="252"/>
      <c r="AK96" s="252"/>
      <c r="AL96" s="252"/>
      <c r="AM96" s="252"/>
      <c r="AN96" s="252"/>
      <c r="AO96" s="252"/>
      <c r="AP96" s="252"/>
      <c r="AQ96" s="252"/>
      <c r="AR96" s="252"/>
      <c r="AS96" s="252"/>
      <c r="AT96" s="252"/>
      <c r="AU96" s="252"/>
      <c r="AV96" s="252"/>
      <c r="AW96" s="252"/>
      <c r="AX96" s="252"/>
      <c r="AY96" s="252"/>
      <c r="AZ96" s="252"/>
      <c r="BA96" s="252"/>
      <c r="BB96" s="252"/>
      <c r="BC96" s="252"/>
      <c r="BD96" s="252"/>
      <c r="BE96" s="252"/>
      <c r="BF96" s="252"/>
      <c r="BG96" s="252"/>
      <c r="BH96" s="252"/>
      <c r="BI96" s="252"/>
      <c r="BJ96" s="252"/>
      <c r="BK96" s="252"/>
      <c r="BL96" s="252"/>
      <c r="BM96" s="252"/>
      <c r="BN96" s="252"/>
      <c r="BO96" s="252"/>
      <c r="BP96" s="252"/>
      <c r="BQ96" s="252"/>
      <c r="BR96" s="252"/>
      <c r="BS96" s="252"/>
      <c r="BT96" s="252"/>
      <c r="BU96" s="252"/>
      <c r="BV96" s="252"/>
      <c r="BW96" s="252"/>
      <c r="BX96" s="252"/>
      <c r="BY96" s="252"/>
      <c r="BZ96" s="252"/>
      <c r="CA96" s="252"/>
      <c r="CB96" s="252"/>
      <c r="CC96" s="252"/>
      <c r="CD96" s="252"/>
      <c r="CE96" s="252"/>
      <c r="CF96" s="252"/>
      <c r="CG96" s="252"/>
      <c r="CH96" s="252"/>
      <c r="CI96" s="252"/>
      <c r="CJ96" s="252"/>
      <c r="CK96" s="252"/>
      <c r="CL96" s="252"/>
      <c r="CM96" s="252"/>
      <c r="CN96" s="252"/>
      <c r="CO96" s="252"/>
      <c r="CP96" s="252"/>
      <c r="CQ96" s="252"/>
    </row>
    <row r="97" spans="3:95" x14ac:dyDescent="0.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c r="AE97" s="252"/>
      <c r="AF97" s="252"/>
      <c r="AG97" s="252"/>
      <c r="AH97" s="252"/>
      <c r="AI97" s="252"/>
      <c r="AJ97" s="252"/>
      <c r="AK97" s="252"/>
      <c r="AL97" s="252"/>
      <c r="AM97" s="252"/>
      <c r="AN97" s="252"/>
      <c r="AO97" s="252"/>
      <c r="AP97" s="252"/>
      <c r="AQ97" s="252"/>
      <c r="AR97" s="252"/>
      <c r="AS97" s="252"/>
      <c r="AT97" s="252"/>
      <c r="AU97" s="252"/>
      <c r="AV97" s="252"/>
      <c r="AW97" s="252"/>
      <c r="AX97" s="252"/>
      <c r="AY97" s="252"/>
      <c r="AZ97" s="252"/>
      <c r="BA97" s="252"/>
      <c r="BB97" s="252"/>
      <c r="BC97" s="252"/>
      <c r="BD97" s="252"/>
      <c r="BE97" s="252"/>
      <c r="BF97" s="252"/>
      <c r="BG97" s="252"/>
      <c r="BH97" s="252"/>
      <c r="BI97" s="252"/>
      <c r="BJ97" s="252"/>
      <c r="BK97" s="252"/>
      <c r="BL97" s="252"/>
      <c r="BM97" s="252"/>
      <c r="BN97" s="252"/>
      <c r="BO97" s="252"/>
      <c r="BP97" s="252"/>
      <c r="BQ97" s="252"/>
      <c r="BR97" s="252"/>
      <c r="BS97" s="252"/>
      <c r="BT97" s="252"/>
      <c r="BU97" s="252"/>
      <c r="BV97" s="252"/>
      <c r="BW97" s="252"/>
      <c r="BX97" s="252"/>
      <c r="BY97" s="252"/>
      <c r="BZ97" s="252"/>
      <c r="CA97" s="252"/>
      <c r="CB97" s="252"/>
      <c r="CC97" s="252"/>
      <c r="CD97" s="252"/>
      <c r="CE97" s="252"/>
      <c r="CF97" s="252"/>
      <c r="CG97" s="252"/>
      <c r="CH97" s="252"/>
      <c r="CI97" s="252"/>
      <c r="CJ97" s="252"/>
      <c r="CK97" s="252"/>
      <c r="CL97" s="252"/>
      <c r="CM97" s="252"/>
      <c r="CN97" s="252"/>
      <c r="CO97" s="252"/>
      <c r="CP97" s="252"/>
      <c r="CQ97" s="252"/>
    </row>
    <row r="98" spans="3:95" x14ac:dyDescent="0.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c r="AE98" s="252"/>
      <c r="AF98" s="252"/>
      <c r="AG98" s="252"/>
      <c r="AH98" s="252"/>
      <c r="AI98" s="252"/>
      <c r="AJ98" s="252"/>
      <c r="AK98" s="252"/>
      <c r="AL98" s="252"/>
      <c r="AM98" s="252"/>
      <c r="AN98" s="252"/>
      <c r="AO98" s="252"/>
      <c r="AP98" s="252"/>
      <c r="AQ98" s="252"/>
      <c r="AR98" s="252"/>
      <c r="AS98" s="252"/>
      <c r="AT98" s="252"/>
      <c r="AU98" s="252"/>
      <c r="AV98" s="252"/>
      <c r="AW98" s="252"/>
      <c r="AX98" s="252"/>
      <c r="AY98" s="252"/>
      <c r="AZ98" s="252"/>
      <c r="BA98" s="252"/>
      <c r="BB98" s="252"/>
      <c r="BC98" s="252"/>
      <c r="BD98" s="252"/>
      <c r="BE98" s="252"/>
      <c r="BF98" s="252"/>
      <c r="BG98" s="252"/>
      <c r="BH98" s="252"/>
      <c r="BI98" s="252"/>
      <c r="BJ98" s="252"/>
      <c r="BK98" s="252"/>
      <c r="BL98" s="252"/>
      <c r="BM98" s="252"/>
      <c r="BN98" s="252"/>
      <c r="BO98" s="252"/>
      <c r="BP98" s="252"/>
      <c r="BQ98" s="252"/>
      <c r="BR98" s="252"/>
      <c r="BS98" s="252"/>
      <c r="BT98" s="252"/>
      <c r="BU98" s="252"/>
      <c r="BV98" s="252"/>
      <c r="BW98" s="252"/>
      <c r="BX98" s="252"/>
      <c r="BY98" s="252"/>
      <c r="BZ98" s="252"/>
      <c r="CA98" s="252"/>
      <c r="CB98" s="252"/>
      <c r="CC98" s="252"/>
      <c r="CD98" s="252"/>
      <c r="CE98" s="252"/>
      <c r="CF98" s="252"/>
      <c r="CG98" s="252"/>
      <c r="CH98" s="252"/>
      <c r="CI98" s="252"/>
      <c r="CJ98" s="252"/>
      <c r="CK98" s="252"/>
      <c r="CL98" s="252"/>
      <c r="CM98" s="252"/>
      <c r="CN98" s="252"/>
      <c r="CO98" s="252"/>
      <c r="CP98" s="252"/>
      <c r="CQ98" s="252"/>
    </row>
    <row r="99" spans="3:95" x14ac:dyDescent="0.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c r="AE99" s="252"/>
      <c r="AF99" s="252"/>
      <c r="AG99" s="252"/>
      <c r="AH99" s="252"/>
      <c r="AI99" s="252"/>
      <c r="AJ99" s="252"/>
      <c r="AK99" s="252"/>
      <c r="AL99" s="252"/>
      <c r="AM99" s="252"/>
      <c r="AN99" s="252"/>
      <c r="AO99" s="252"/>
      <c r="AP99" s="252"/>
      <c r="AQ99" s="252"/>
      <c r="AR99" s="252"/>
      <c r="AS99" s="252"/>
      <c r="AT99" s="252"/>
      <c r="AU99" s="252"/>
      <c r="AV99" s="252"/>
      <c r="AW99" s="252"/>
      <c r="AX99" s="252"/>
      <c r="AY99" s="252"/>
      <c r="AZ99" s="252"/>
      <c r="BA99" s="252"/>
      <c r="BB99" s="252"/>
      <c r="BC99" s="252"/>
      <c r="BD99" s="252"/>
      <c r="BE99" s="252"/>
      <c r="BF99" s="252"/>
      <c r="BG99" s="252"/>
      <c r="BH99" s="252"/>
      <c r="BI99" s="252"/>
      <c r="BJ99" s="252"/>
      <c r="BK99" s="252"/>
      <c r="BL99" s="252"/>
      <c r="BM99" s="252"/>
      <c r="BN99" s="252"/>
      <c r="BO99" s="252"/>
      <c r="BP99" s="252"/>
      <c r="BQ99" s="252"/>
      <c r="BR99" s="252"/>
      <c r="BS99" s="252"/>
      <c r="BT99" s="252"/>
      <c r="BU99" s="252"/>
      <c r="BV99" s="252"/>
      <c r="BW99" s="252"/>
      <c r="BX99" s="252"/>
      <c r="BY99" s="252"/>
      <c r="BZ99" s="252"/>
      <c r="CA99" s="252"/>
      <c r="CB99" s="252"/>
      <c r="CC99" s="252"/>
      <c r="CD99" s="252"/>
      <c r="CE99" s="252"/>
      <c r="CF99" s="252"/>
      <c r="CG99" s="252"/>
      <c r="CH99" s="252"/>
      <c r="CI99" s="252"/>
      <c r="CJ99" s="252"/>
      <c r="CK99" s="252"/>
      <c r="CL99" s="252"/>
      <c r="CM99" s="252"/>
      <c r="CN99" s="252"/>
      <c r="CO99" s="252"/>
      <c r="CP99" s="252"/>
      <c r="CQ99" s="252"/>
    </row>
    <row r="100" spans="3:95" x14ac:dyDescent="0.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c r="AE100" s="252"/>
      <c r="AF100" s="252"/>
      <c r="AG100" s="252"/>
      <c r="AH100" s="252"/>
      <c r="AI100" s="252"/>
      <c r="AJ100" s="252"/>
      <c r="AK100" s="252"/>
      <c r="AL100" s="252"/>
      <c r="AM100" s="252"/>
      <c r="AN100" s="252"/>
      <c r="AO100" s="252"/>
      <c r="AP100" s="252"/>
      <c r="AQ100" s="252"/>
      <c r="AR100" s="252"/>
      <c r="AS100" s="252"/>
      <c r="AT100" s="252"/>
      <c r="AU100" s="252"/>
      <c r="AV100" s="252"/>
      <c r="AW100" s="252"/>
      <c r="AX100" s="252"/>
      <c r="AY100" s="252"/>
      <c r="AZ100" s="252"/>
      <c r="BA100" s="252"/>
      <c r="BB100" s="252"/>
      <c r="BC100" s="252"/>
      <c r="BD100" s="252"/>
      <c r="BE100" s="252"/>
      <c r="BF100" s="252"/>
      <c r="BG100" s="252"/>
      <c r="BH100" s="252"/>
      <c r="BI100" s="252"/>
      <c r="BJ100" s="252"/>
      <c r="BK100" s="252"/>
      <c r="BL100" s="252"/>
      <c r="BM100" s="252"/>
      <c r="BN100" s="252"/>
      <c r="BO100" s="252"/>
      <c r="BP100" s="252"/>
      <c r="BQ100" s="252"/>
      <c r="BR100" s="252"/>
      <c r="BS100" s="252"/>
      <c r="BT100" s="252"/>
      <c r="BU100" s="252"/>
      <c r="BV100" s="252"/>
      <c r="BW100" s="252"/>
      <c r="BX100" s="252"/>
      <c r="BY100" s="252"/>
      <c r="BZ100" s="252"/>
      <c r="CA100" s="252"/>
      <c r="CB100" s="252"/>
      <c r="CC100" s="252"/>
      <c r="CD100" s="252"/>
      <c r="CE100" s="252"/>
      <c r="CF100" s="252"/>
      <c r="CG100" s="252"/>
      <c r="CH100" s="252"/>
      <c r="CI100" s="252"/>
      <c r="CJ100" s="252"/>
      <c r="CK100" s="252"/>
      <c r="CL100" s="252"/>
      <c r="CM100" s="252"/>
      <c r="CN100" s="252"/>
      <c r="CO100" s="252"/>
      <c r="CP100" s="252"/>
      <c r="CQ100" s="252"/>
    </row>
    <row r="101" spans="3:95" x14ac:dyDescent="0.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c r="AE101" s="252"/>
      <c r="AF101" s="252"/>
      <c r="AG101" s="252"/>
      <c r="AH101" s="252"/>
      <c r="AI101" s="252"/>
      <c r="AJ101" s="252"/>
      <c r="AK101" s="252"/>
      <c r="AL101" s="252"/>
      <c r="AM101" s="252"/>
      <c r="AN101" s="252"/>
      <c r="AO101" s="252"/>
      <c r="AP101" s="252"/>
      <c r="AQ101" s="252"/>
      <c r="AR101" s="252"/>
      <c r="AS101" s="252"/>
      <c r="AT101" s="252"/>
      <c r="AU101" s="252"/>
      <c r="AV101" s="252"/>
      <c r="AW101" s="252"/>
      <c r="AX101" s="252"/>
      <c r="AY101" s="252"/>
      <c r="AZ101" s="252"/>
      <c r="BA101" s="252"/>
      <c r="BB101" s="252"/>
      <c r="BC101" s="252"/>
      <c r="BD101" s="252"/>
      <c r="BE101" s="252"/>
      <c r="BF101" s="252"/>
      <c r="BG101" s="252"/>
      <c r="BH101" s="252"/>
      <c r="BI101" s="252"/>
      <c r="BJ101" s="252"/>
      <c r="BK101" s="252"/>
      <c r="BL101" s="252"/>
      <c r="BM101" s="252"/>
      <c r="BN101" s="252"/>
      <c r="BO101" s="252"/>
      <c r="BP101" s="252"/>
      <c r="BQ101" s="252"/>
      <c r="BR101" s="252"/>
      <c r="BS101" s="252"/>
      <c r="BT101" s="252"/>
      <c r="BU101" s="252"/>
      <c r="BV101" s="252"/>
      <c r="BW101" s="252"/>
      <c r="BX101" s="252"/>
      <c r="BY101" s="252"/>
      <c r="BZ101" s="252"/>
      <c r="CA101" s="252"/>
      <c r="CB101" s="252"/>
      <c r="CC101" s="252"/>
      <c r="CD101" s="252"/>
      <c r="CE101" s="252"/>
      <c r="CF101" s="252"/>
      <c r="CG101" s="252"/>
      <c r="CH101" s="252"/>
      <c r="CI101" s="252"/>
      <c r="CJ101" s="252"/>
      <c r="CK101" s="252"/>
      <c r="CL101" s="252"/>
      <c r="CM101" s="252"/>
      <c r="CN101" s="252"/>
      <c r="CO101" s="252"/>
      <c r="CP101" s="252"/>
      <c r="CQ101" s="252"/>
    </row>
    <row r="102" spans="3:95" x14ac:dyDescent="0.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c r="AE102" s="252"/>
      <c r="AF102" s="252"/>
      <c r="AG102" s="252"/>
      <c r="AH102" s="252"/>
      <c r="AI102" s="252"/>
      <c r="AJ102" s="252"/>
      <c r="AK102" s="252"/>
      <c r="AL102" s="252"/>
      <c r="AM102" s="252"/>
      <c r="AN102" s="252"/>
      <c r="AO102" s="252"/>
      <c r="AP102" s="252"/>
      <c r="AQ102" s="252"/>
      <c r="AR102" s="252"/>
      <c r="AS102" s="252"/>
      <c r="AT102" s="252"/>
      <c r="AU102" s="252"/>
      <c r="AV102" s="252"/>
      <c r="AW102" s="252"/>
      <c r="AX102" s="252"/>
      <c r="AY102" s="252"/>
      <c r="AZ102" s="252"/>
      <c r="BA102" s="252"/>
      <c r="BB102" s="252"/>
      <c r="BC102" s="252"/>
      <c r="BD102" s="252"/>
      <c r="BE102" s="252"/>
      <c r="BF102" s="252"/>
      <c r="BG102" s="252"/>
      <c r="BH102" s="252"/>
      <c r="BI102" s="252"/>
      <c r="BJ102" s="252"/>
      <c r="BK102" s="252"/>
      <c r="BL102" s="252"/>
      <c r="BM102" s="252"/>
      <c r="BN102" s="252"/>
      <c r="BO102" s="252"/>
      <c r="BP102" s="252"/>
      <c r="BQ102" s="252"/>
      <c r="BR102" s="252"/>
      <c r="BS102" s="252"/>
      <c r="BT102" s="252"/>
      <c r="BU102" s="252"/>
      <c r="BV102" s="252"/>
      <c r="BW102" s="252"/>
      <c r="BX102" s="252"/>
      <c r="BY102" s="252"/>
      <c r="BZ102" s="252"/>
      <c r="CA102" s="252"/>
      <c r="CB102" s="252"/>
      <c r="CC102" s="252"/>
      <c r="CD102" s="252"/>
      <c r="CE102" s="252"/>
      <c r="CF102" s="252"/>
      <c r="CG102" s="252"/>
      <c r="CH102" s="252"/>
      <c r="CI102" s="252"/>
      <c r="CJ102" s="252"/>
      <c r="CK102" s="252"/>
      <c r="CL102" s="252"/>
      <c r="CM102" s="252"/>
      <c r="CN102" s="252"/>
      <c r="CO102" s="252"/>
      <c r="CP102" s="252"/>
      <c r="CQ102" s="252"/>
    </row>
    <row r="103" spans="3:95" x14ac:dyDescent="0.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c r="AE103" s="252"/>
      <c r="AF103" s="252"/>
      <c r="AG103" s="252"/>
      <c r="AH103" s="252"/>
      <c r="AI103" s="252"/>
      <c r="AJ103" s="252"/>
      <c r="AK103" s="252"/>
      <c r="AL103" s="252"/>
      <c r="AM103" s="252"/>
      <c r="AN103" s="252"/>
      <c r="AO103" s="252"/>
      <c r="AP103" s="252"/>
      <c r="AQ103" s="252"/>
      <c r="AR103" s="252"/>
      <c r="AS103" s="252"/>
      <c r="AT103" s="252"/>
      <c r="AU103" s="252"/>
      <c r="AV103" s="252"/>
      <c r="AW103" s="252"/>
      <c r="AX103" s="252"/>
      <c r="AY103" s="252"/>
      <c r="AZ103" s="252"/>
      <c r="BA103" s="252"/>
      <c r="BB103" s="252"/>
      <c r="BC103" s="252"/>
      <c r="BD103" s="252"/>
      <c r="BE103" s="252"/>
      <c r="BF103" s="252"/>
      <c r="BG103" s="252"/>
      <c r="BH103" s="252"/>
      <c r="BI103" s="252"/>
      <c r="BJ103" s="252"/>
      <c r="BK103" s="252"/>
      <c r="BL103" s="252"/>
      <c r="BM103" s="252"/>
      <c r="BN103" s="252"/>
      <c r="BO103" s="252"/>
      <c r="BP103" s="252"/>
      <c r="BQ103" s="252"/>
      <c r="BR103" s="252"/>
      <c r="BS103" s="252"/>
      <c r="BT103" s="252"/>
      <c r="BU103" s="252"/>
      <c r="BV103" s="252"/>
      <c r="BW103" s="252"/>
      <c r="BX103" s="252"/>
      <c r="BY103" s="252"/>
      <c r="BZ103" s="252"/>
      <c r="CA103" s="252"/>
      <c r="CB103" s="252"/>
      <c r="CC103" s="252"/>
      <c r="CD103" s="252"/>
      <c r="CE103" s="252"/>
      <c r="CF103" s="252"/>
      <c r="CG103" s="252"/>
      <c r="CH103" s="252"/>
      <c r="CI103" s="252"/>
      <c r="CJ103" s="252"/>
      <c r="CK103" s="252"/>
      <c r="CL103" s="252"/>
      <c r="CM103" s="252"/>
      <c r="CN103" s="252"/>
      <c r="CO103" s="252"/>
      <c r="CP103" s="252"/>
      <c r="CQ103" s="252"/>
    </row>
    <row r="104" spans="3:95" x14ac:dyDescent="0.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c r="AE104" s="252"/>
      <c r="AF104" s="252"/>
      <c r="AG104" s="252"/>
      <c r="AH104" s="252"/>
      <c r="AI104" s="252"/>
      <c r="AJ104" s="252"/>
      <c r="AK104" s="252"/>
      <c r="AL104" s="252"/>
      <c r="AM104" s="252"/>
      <c r="AN104" s="252"/>
      <c r="AO104" s="252"/>
      <c r="AP104" s="252"/>
      <c r="AQ104" s="252"/>
      <c r="AR104" s="252"/>
      <c r="AS104" s="252"/>
      <c r="AT104" s="252"/>
      <c r="AU104" s="252"/>
      <c r="AV104" s="252"/>
      <c r="AW104" s="252"/>
      <c r="AX104" s="252"/>
      <c r="AY104" s="252"/>
      <c r="AZ104" s="252"/>
      <c r="BA104" s="252"/>
      <c r="BB104" s="252"/>
      <c r="BC104" s="252"/>
      <c r="BD104" s="252"/>
      <c r="BE104" s="252"/>
      <c r="BF104" s="252"/>
      <c r="BG104" s="252"/>
      <c r="BH104" s="252"/>
      <c r="BI104" s="252"/>
      <c r="BJ104" s="252"/>
      <c r="BK104" s="252"/>
      <c r="BL104" s="252"/>
      <c r="BM104" s="252"/>
      <c r="BN104" s="252"/>
      <c r="BO104" s="252"/>
      <c r="BP104" s="252"/>
      <c r="BQ104" s="252"/>
      <c r="BR104" s="252"/>
      <c r="BS104" s="252"/>
      <c r="BT104" s="252"/>
      <c r="BU104" s="252"/>
      <c r="BV104" s="252"/>
      <c r="BW104" s="252"/>
      <c r="BX104" s="252"/>
      <c r="BY104" s="252"/>
      <c r="BZ104" s="252"/>
      <c r="CA104" s="252"/>
      <c r="CB104" s="252"/>
      <c r="CC104" s="252"/>
      <c r="CD104" s="252"/>
      <c r="CE104" s="252"/>
      <c r="CF104" s="252"/>
      <c r="CG104" s="252"/>
      <c r="CH104" s="252"/>
      <c r="CI104" s="252"/>
      <c r="CJ104" s="252"/>
      <c r="CK104" s="252"/>
      <c r="CL104" s="252"/>
      <c r="CM104" s="252"/>
      <c r="CN104" s="252"/>
      <c r="CO104" s="252"/>
      <c r="CP104" s="252"/>
      <c r="CQ104" s="252"/>
    </row>
    <row r="105" spans="3:95" x14ac:dyDescent="0.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c r="AE105" s="252"/>
      <c r="AF105" s="252"/>
      <c r="AG105" s="252"/>
      <c r="AH105" s="252"/>
      <c r="AI105" s="252"/>
      <c r="AJ105" s="252"/>
      <c r="AK105" s="252"/>
      <c r="AL105" s="252"/>
      <c r="AM105" s="252"/>
      <c r="AN105" s="252"/>
      <c r="AO105" s="252"/>
      <c r="AP105" s="252"/>
      <c r="AQ105" s="252"/>
      <c r="AR105" s="252"/>
      <c r="AS105" s="252"/>
      <c r="AT105" s="252"/>
      <c r="AU105" s="252"/>
      <c r="AV105" s="252"/>
      <c r="AW105" s="252"/>
      <c r="AX105" s="252"/>
      <c r="AY105" s="252"/>
      <c r="AZ105" s="252"/>
      <c r="BA105" s="252"/>
      <c r="BB105" s="252"/>
      <c r="BC105" s="252"/>
      <c r="BD105" s="252"/>
      <c r="BE105" s="252"/>
      <c r="BF105" s="252"/>
      <c r="BG105" s="252"/>
      <c r="BH105" s="252"/>
      <c r="BI105" s="252"/>
      <c r="BJ105" s="252"/>
      <c r="BK105" s="252"/>
      <c r="BL105" s="252"/>
      <c r="BM105" s="252"/>
      <c r="BN105" s="252"/>
      <c r="BO105" s="252"/>
      <c r="BP105" s="252"/>
      <c r="BQ105" s="252"/>
      <c r="BR105" s="252"/>
      <c r="BS105" s="252"/>
      <c r="BT105" s="252"/>
      <c r="BU105" s="252"/>
      <c r="BV105" s="252"/>
      <c r="BW105" s="252"/>
      <c r="BX105" s="252"/>
      <c r="BY105" s="252"/>
      <c r="BZ105" s="252"/>
      <c r="CA105" s="252"/>
      <c r="CB105" s="252"/>
      <c r="CC105" s="252"/>
      <c r="CD105" s="252"/>
      <c r="CE105" s="252"/>
      <c r="CF105" s="252"/>
      <c r="CG105" s="252"/>
      <c r="CH105" s="252"/>
      <c r="CI105" s="252"/>
      <c r="CJ105" s="252"/>
      <c r="CK105" s="252"/>
      <c r="CL105" s="252"/>
      <c r="CM105" s="252"/>
      <c r="CN105" s="252"/>
      <c r="CO105" s="252"/>
      <c r="CP105" s="252"/>
      <c r="CQ105" s="252"/>
    </row>
    <row r="106" spans="3:95" x14ac:dyDescent="0.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c r="AE106" s="252"/>
      <c r="AF106" s="252"/>
      <c r="AG106" s="252"/>
      <c r="AH106" s="252"/>
      <c r="AI106" s="252"/>
      <c r="AJ106" s="252"/>
      <c r="AK106" s="252"/>
      <c r="AL106" s="252"/>
      <c r="AM106" s="252"/>
      <c r="AN106" s="252"/>
      <c r="AO106" s="252"/>
      <c r="AP106" s="252"/>
      <c r="AQ106" s="252"/>
      <c r="AR106" s="252"/>
      <c r="AS106" s="252"/>
      <c r="AT106" s="252"/>
      <c r="AU106" s="252"/>
      <c r="AV106" s="252"/>
      <c r="AW106" s="252"/>
      <c r="AX106" s="252"/>
      <c r="AY106" s="252"/>
      <c r="AZ106" s="252"/>
      <c r="BA106" s="252"/>
      <c r="BB106" s="252"/>
      <c r="BC106" s="252"/>
      <c r="BD106" s="252"/>
      <c r="BE106" s="252"/>
      <c r="BF106" s="252"/>
      <c r="BG106" s="252"/>
      <c r="BH106" s="252"/>
      <c r="BI106" s="252"/>
      <c r="BJ106" s="252"/>
      <c r="BK106" s="252"/>
      <c r="BL106" s="252"/>
      <c r="BM106" s="252"/>
      <c r="BN106" s="252"/>
      <c r="BO106" s="252"/>
      <c r="BP106" s="252"/>
      <c r="BQ106" s="252"/>
      <c r="BR106" s="252"/>
      <c r="BS106" s="252"/>
      <c r="BT106" s="252"/>
      <c r="BU106" s="252"/>
      <c r="BV106" s="252"/>
      <c r="BW106" s="252"/>
      <c r="BX106" s="252"/>
      <c r="BY106" s="252"/>
      <c r="BZ106" s="252"/>
      <c r="CA106" s="252"/>
      <c r="CB106" s="252"/>
      <c r="CC106" s="252"/>
      <c r="CD106" s="252"/>
      <c r="CE106" s="252"/>
      <c r="CF106" s="252"/>
      <c r="CG106" s="252"/>
      <c r="CH106" s="252"/>
      <c r="CI106" s="252"/>
      <c r="CJ106" s="252"/>
      <c r="CK106" s="252"/>
      <c r="CL106" s="252"/>
      <c r="CM106" s="252"/>
      <c r="CN106" s="252"/>
      <c r="CO106" s="252"/>
      <c r="CP106" s="252"/>
      <c r="CQ106" s="252"/>
    </row>
    <row r="107" spans="3:95" x14ac:dyDescent="0.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252"/>
      <c r="AV107" s="252"/>
      <c r="AW107" s="252"/>
      <c r="AX107" s="252"/>
      <c r="AY107" s="252"/>
      <c r="AZ107" s="252"/>
      <c r="BA107" s="252"/>
      <c r="BB107" s="252"/>
      <c r="BC107" s="252"/>
      <c r="BD107" s="252"/>
      <c r="BE107" s="252"/>
      <c r="BF107" s="252"/>
      <c r="BG107" s="252"/>
      <c r="BH107" s="252"/>
      <c r="BI107" s="252"/>
      <c r="BJ107" s="252"/>
      <c r="BK107" s="252"/>
      <c r="BL107" s="252"/>
      <c r="BM107" s="252"/>
      <c r="BN107" s="252"/>
      <c r="BO107" s="252"/>
      <c r="BP107" s="252"/>
      <c r="BQ107" s="252"/>
      <c r="BR107" s="252"/>
      <c r="BS107" s="252"/>
      <c r="BT107" s="252"/>
      <c r="BU107" s="252"/>
      <c r="BV107" s="252"/>
      <c r="BW107" s="252"/>
      <c r="BX107" s="252"/>
      <c r="BY107" s="252"/>
      <c r="BZ107" s="252"/>
      <c r="CA107" s="252"/>
      <c r="CB107" s="252"/>
      <c r="CC107" s="252"/>
      <c r="CD107" s="252"/>
      <c r="CE107" s="252"/>
      <c r="CF107" s="252"/>
      <c r="CG107" s="252"/>
      <c r="CH107" s="252"/>
      <c r="CI107" s="252"/>
      <c r="CJ107" s="252"/>
      <c r="CK107" s="252"/>
      <c r="CL107" s="252"/>
      <c r="CM107" s="252"/>
      <c r="CN107" s="252"/>
      <c r="CO107" s="252"/>
      <c r="CP107" s="252"/>
      <c r="CQ107" s="252"/>
    </row>
    <row r="108" spans="3:95" x14ac:dyDescent="0.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c r="AE108" s="252"/>
      <c r="AF108" s="252"/>
      <c r="AG108" s="252"/>
      <c r="AH108" s="252"/>
      <c r="AI108" s="252"/>
      <c r="AJ108" s="252"/>
      <c r="AK108" s="252"/>
      <c r="AL108" s="252"/>
      <c r="AM108" s="252"/>
      <c r="AN108" s="252"/>
      <c r="AO108" s="252"/>
      <c r="AP108" s="252"/>
      <c r="AQ108" s="252"/>
      <c r="AR108" s="252"/>
      <c r="AS108" s="252"/>
      <c r="AT108" s="252"/>
      <c r="AU108" s="252"/>
      <c r="AV108" s="252"/>
      <c r="AW108" s="252"/>
      <c r="AX108" s="252"/>
      <c r="AY108" s="252"/>
      <c r="AZ108" s="252"/>
      <c r="BA108" s="252"/>
      <c r="BB108" s="252"/>
      <c r="BC108" s="252"/>
      <c r="BD108" s="252"/>
      <c r="BE108" s="252"/>
      <c r="BF108" s="252"/>
      <c r="BG108" s="252"/>
      <c r="BH108" s="252"/>
      <c r="BI108" s="252"/>
      <c r="BJ108" s="252"/>
      <c r="BK108" s="252"/>
      <c r="BL108" s="252"/>
      <c r="BM108" s="252"/>
      <c r="BN108" s="252"/>
      <c r="BO108" s="252"/>
      <c r="BP108" s="252"/>
      <c r="BQ108" s="252"/>
      <c r="BR108" s="252"/>
      <c r="BS108" s="252"/>
      <c r="BT108" s="252"/>
      <c r="BU108" s="252"/>
      <c r="BV108" s="252"/>
      <c r="BW108" s="252"/>
      <c r="BX108" s="252"/>
      <c r="BY108" s="252"/>
      <c r="BZ108" s="252"/>
      <c r="CA108" s="252"/>
      <c r="CB108" s="252"/>
      <c r="CC108" s="252"/>
      <c r="CD108" s="252"/>
      <c r="CE108" s="252"/>
      <c r="CF108" s="252"/>
      <c r="CG108" s="252"/>
      <c r="CH108" s="252"/>
      <c r="CI108" s="252"/>
      <c r="CJ108" s="252"/>
      <c r="CK108" s="252"/>
      <c r="CL108" s="252"/>
      <c r="CM108" s="252"/>
      <c r="CN108" s="252"/>
      <c r="CO108" s="252"/>
      <c r="CP108" s="252"/>
      <c r="CQ108" s="252"/>
    </row>
    <row r="109" spans="3:95" x14ac:dyDescent="0.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c r="AE109" s="252"/>
      <c r="AF109" s="252"/>
      <c r="AG109" s="252"/>
      <c r="AH109" s="252"/>
      <c r="AI109" s="252"/>
      <c r="AJ109" s="252"/>
      <c r="AK109" s="252"/>
      <c r="AL109" s="252"/>
      <c r="AM109" s="252"/>
      <c r="AN109" s="252"/>
      <c r="AO109" s="252"/>
      <c r="AP109" s="252"/>
      <c r="AQ109" s="252"/>
      <c r="AR109" s="252"/>
      <c r="AS109" s="252"/>
      <c r="AT109" s="252"/>
      <c r="AU109" s="252"/>
      <c r="AV109" s="252"/>
      <c r="AW109" s="252"/>
      <c r="AX109" s="252"/>
      <c r="AY109" s="252"/>
      <c r="AZ109" s="252"/>
      <c r="BA109" s="252"/>
      <c r="BB109" s="252"/>
      <c r="BC109" s="252"/>
      <c r="BD109" s="252"/>
      <c r="BE109" s="252"/>
      <c r="BF109" s="252"/>
      <c r="BG109" s="252"/>
      <c r="BH109" s="252"/>
      <c r="BI109" s="252"/>
      <c r="BJ109" s="252"/>
      <c r="BK109" s="252"/>
      <c r="BL109" s="252"/>
      <c r="BM109" s="252"/>
      <c r="BN109" s="252"/>
      <c r="BO109" s="252"/>
      <c r="BP109" s="252"/>
      <c r="BQ109" s="252"/>
      <c r="BR109" s="252"/>
      <c r="BS109" s="252"/>
      <c r="BT109" s="252"/>
      <c r="BU109" s="252"/>
      <c r="BV109" s="252"/>
      <c r="BW109" s="252"/>
      <c r="BX109" s="252"/>
      <c r="BY109" s="252"/>
      <c r="BZ109" s="252"/>
      <c r="CA109" s="252"/>
      <c r="CB109" s="252"/>
      <c r="CC109" s="252"/>
      <c r="CD109" s="252"/>
      <c r="CE109" s="252"/>
      <c r="CF109" s="252"/>
      <c r="CG109" s="252"/>
      <c r="CH109" s="252"/>
      <c r="CI109" s="252"/>
      <c r="CJ109" s="252"/>
      <c r="CK109" s="252"/>
      <c r="CL109" s="252"/>
      <c r="CM109" s="252"/>
      <c r="CN109" s="252"/>
      <c r="CO109" s="252"/>
      <c r="CP109" s="252"/>
      <c r="CQ109" s="252"/>
    </row>
    <row r="110" spans="3:95" x14ac:dyDescent="0.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c r="AE110" s="252"/>
      <c r="AF110" s="252"/>
      <c r="AG110" s="252"/>
      <c r="AH110" s="252"/>
      <c r="AI110" s="252"/>
      <c r="AJ110" s="252"/>
      <c r="AK110" s="252"/>
      <c r="AL110" s="252"/>
      <c r="AM110" s="252"/>
      <c r="AN110" s="252"/>
      <c r="AO110" s="252"/>
      <c r="AP110" s="252"/>
      <c r="AQ110" s="252"/>
      <c r="AR110" s="252"/>
      <c r="AS110" s="252"/>
      <c r="AT110" s="252"/>
      <c r="AU110" s="252"/>
      <c r="AV110" s="252"/>
      <c r="AW110" s="252"/>
      <c r="AX110" s="252"/>
      <c r="AY110" s="252"/>
      <c r="AZ110" s="252"/>
      <c r="BA110" s="252"/>
      <c r="BB110" s="252"/>
      <c r="BC110" s="252"/>
      <c r="BD110" s="252"/>
      <c r="BE110" s="252"/>
      <c r="BF110" s="252"/>
      <c r="BG110" s="252"/>
      <c r="BH110" s="252"/>
      <c r="BI110" s="252"/>
      <c r="BJ110" s="252"/>
      <c r="BK110" s="252"/>
      <c r="BL110" s="252"/>
      <c r="BM110" s="252"/>
      <c r="BN110" s="252"/>
      <c r="BO110" s="252"/>
      <c r="BP110" s="252"/>
      <c r="BQ110" s="252"/>
      <c r="BR110" s="252"/>
      <c r="BS110" s="252"/>
      <c r="BT110" s="252"/>
      <c r="BU110" s="252"/>
      <c r="BV110" s="252"/>
      <c r="BW110" s="252"/>
      <c r="BX110" s="252"/>
      <c r="BY110" s="252"/>
      <c r="BZ110" s="252"/>
      <c r="CA110" s="252"/>
      <c r="CB110" s="252"/>
      <c r="CC110" s="252"/>
      <c r="CD110" s="252"/>
      <c r="CE110" s="252"/>
      <c r="CF110" s="252"/>
      <c r="CG110" s="252"/>
      <c r="CH110" s="252"/>
      <c r="CI110" s="252"/>
      <c r="CJ110" s="252"/>
      <c r="CK110" s="252"/>
      <c r="CL110" s="252"/>
      <c r="CM110" s="252"/>
      <c r="CN110" s="252"/>
      <c r="CO110" s="252"/>
      <c r="CP110" s="252"/>
      <c r="CQ110" s="252"/>
    </row>
    <row r="111" spans="3:95" x14ac:dyDescent="0.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c r="AE111" s="252"/>
      <c r="AF111" s="252"/>
      <c r="AG111" s="252"/>
      <c r="AH111" s="252"/>
      <c r="AI111" s="252"/>
      <c r="AJ111" s="252"/>
      <c r="AK111" s="252"/>
      <c r="AL111" s="252"/>
      <c r="AM111" s="252"/>
      <c r="AN111" s="252"/>
      <c r="AO111" s="252"/>
      <c r="AP111" s="252"/>
      <c r="AQ111" s="252"/>
      <c r="AR111" s="252"/>
      <c r="AS111" s="252"/>
      <c r="AT111" s="252"/>
      <c r="AU111" s="252"/>
      <c r="AV111" s="252"/>
      <c r="AW111" s="252"/>
      <c r="AX111" s="252"/>
      <c r="AY111" s="252"/>
      <c r="AZ111" s="252"/>
      <c r="BA111" s="252"/>
      <c r="BB111" s="252"/>
      <c r="BC111" s="252"/>
      <c r="BD111" s="252"/>
      <c r="BE111" s="252"/>
      <c r="BF111" s="252"/>
      <c r="BG111" s="252"/>
      <c r="BH111" s="252"/>
      <c r="BI111" s="252"/>
      <c r="BJ111" s="252"/>
      <c r="BK111" s="252"/>
      <c r="BL111" s="252"/>
      <c r="BM111" s="252"/>
      <c r="BN111" s="252"/>
      <c r="BO111" s="252"/>
      <c r="BP111" s="252"/>
      <c r="BQ111" s="252"/>
      <c r="BR111" s="252"/>
      <c r="BS111" s="252"/>
      <c r="BT111" s="252"/>
      <c r="BU111" s="252"/>
      <c r="BV111" s="252"/>
      <c r="BW111" s="252"/>
      <c r="BX111" s="252"/>
      <c r="BY111" s="252"/>
      <c r="BZ111" s="252"/>
      <c r="CA111" s="252"/>
      <c r="CB111" s="252"/>
      <c r="CC111" s="252"/>
      <c r="CD111" s="252"/>
      <c r="CE111" s="252"/>
      <c r="CF111" s="252"/>
      <c r="CG111" s="252"/>
      <c r="CH111" s="252"/>
      <c r="CI111" s="252"/>
      <c r="CJ111" s="252"/>
      <c r="CK111" s="252"/>
      <c r="CL111" s="252"/>
      <c r="CM111" s="252"/>
      <c r="CN111" s="252"/>
      <c r="CO111" s="252"/>
      <c r="CP111" s="252"/>
      <c r="CQ111" s="252"/>
    </row>
    <row r="112" spans="3:95" x14ac:dyDescent="0.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c r="AE112" s="252"/>
      <c r="AF112" s="252"/>
      <c r="AG112" s="252"/>
      <c r="AH112" s="252"/>
      <c r="AI112" s="252"/>
      <c r="AJ112" s="252"/>
      <c r="AK112" s="252"/>
      <c r="AL112" s="252"/>
      <c r="AM112" s="252"/>
      <c r="AN112" s="252"/>
      <c r="AO112" s="252"/>
      <c r="AP112" s="252"/>
      <c r="AQ112" s="252"/>
      <c r="AR112" s="252"/>
      <c r="AS112" s="252"/>
      <c r="AT112" s="252"/>
      <c r="AU112" s="252"/>
      <c r="AV112" s="252"/>
      <c r="AW112" s="252"/>
      <c r="AX112" s="252"/>
      <c r="AY112" s="252"/>
      <c r="AZ112" s="252"/>
      <c r="BA112" s="252"/>
      <c r="BB112" s="252"/>
      <c r="BC112" s="252"/>
      <c r="BD112" s="252"/>
      <c r="BE112" s="252"/>
      <c r="BF112" s="252"/>
      <c r="BG112" s="252"/>
      <c r="BH112" s="252"/>
      <c r="BI112" s="252"/>
      <c r="BJ112" s="252"/>
      <c r="BK112" s="252"/>
      <c r="BL112" s="252"/>
      <c r="BM112" s="252"/>
      <c r="BN112" s="252"/>
      <c r="BO112" s="252"/>
      <c r="BP112" s="252"/>
      <c r="BQ112" s="252"/>
      <c r="BR112" s="252"/>
      <c r="BS112" s="252"/>
      <c r="BT112" s="252"/>
      <c r="BU112" s="252"/>
      <c r="BV112" s="252"/>
      <c r="BW112" s="252"/>
      <c r="BX112" s="252"/>
      <c r="BY112" s="252"/>
      <c r="BZ112" s="252"/>
      <c r="CA112" s="252"/>
      <c r="CB112" s="252"/>
      <c r="CC112" s="252"/>
      <c r="CD112" s="252"/>
      <c r="CE112" s="252"/>
      <c r="CF112" s="252"/>
      <c r="CG112" s="252"/>
      <c r="CH112" s="252"/>
      <c r="CI112" s="252"/>
      <c r="CJ112" s="252"/>
      <c r="CK112" s="252"/>
      <c r="CL112" s="252"/>
      <c r="CM112" s="252"/>
      <c r="CN112" s="252"/>
      <c r="CO112" s="252"/>
      <c r="CP112" s="252"/>
      <c r="CQ112" s="252"/>
    </row>
    <row r="113" spans="3:95" x14ac:dyDescent="0.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c r="AE113" s="252"/>
      <c r="AF113" s="252"/>
      <c r="AG113" s="252"/>
      <c r="AH113" s="252"/>
      <c r="AI113" s="252"/>
      <c r="AJ113" s="252"/>
      <c r="AK113" s="252"/>
      <c r="AL113" s="252"/>
      <c r="AM113" s="252"/>
      <c r="AN113" s="252"/>
      <c r="AO113" s="252"/>
      <c r="AP113" s="252"/>
      <c r="AQ113" s="252"/>
      <c r="AR113" s="252"/>
      <c r="AS113" s="252"/>
      <c r="AT113" s="252"/>
      <c r="AU113" s="252"/>
      <c r="AV113" s="252"/>
      <c r="AW113" s="252"/>
      <c r="AX113" s="252"/>
      <c r="AY113" s="252"/>
      <c r="AZ113" s="252"/>
      <c r="BA113" s="252"/>
      <c r="BB113" s="252"/>
      <c r="BC113" s="252"/>
      <c r="BD113" s="252"/>
      <c r="BE113" s="252"/>
      <c r="BF113" s="252"/>
      <c r="BG113" s="252"/>
      <c r="BH113" s="252"/>
      <c r="BI113" s="252"/>
      <c r="BJ113" s="252"/>
      <c r="BK113" s="252"/>
      <c r="BL113" s="252"/>
      <c r="BM113" s="252"/>
      <c r="BN113" s="252"/>
      <c r="BO113" s="252"/>
      <c r="BP113" s="252"/>
      <c r="BQ113" s="252"/>
      <c r="BR113" s="252"/>
      <c r="BS113" s="252"/>
      <c r="BT113" s="252"/>
      <c r="BU113" s="252"/>
      <c r="BV113" s="252"/>
      <c r="BW113" s="252"/>
      <c r="BX113" s="252"/>
      <c r="BY113" s="252"/>
      <c r="BZ113" s="252"/>
      <c r="CA113" s="252"/>
      <c r="CB113" s="252"/>
      <c r="CC113" s="252"/>
      <c r="CD113" s="252"/>
      <c r="CE113" s="252"/>
      <c r="CF113" s="252"/>
      <c r="CG113" s="252"/>
      <c r="CH113" s="252"/>
      <c r="CI113" s="252"/>
      <c r="CJ113" s="252"/>
      <c r="CK113" s="252"/>
      <c r="CL113" s="252"/>
      <c r="CM113" s="252"/>
      <c r="CN113" s="252"/>
      <c r="CO113" s="252"/>
      <c r="CP113" s="252"/>
      <c r="CQ113" s="252"/>
    </row>
    <row r="114" spans="3:95" x14ac:dyDescent="0.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c r="AE114" s="252"/>
      <c r="AF114" s="252"/>
      <c r="AG114" s="252"/>
      <c r="AH114" s="252"/>
      <c r="AI114" s="252"/>
      <c r="AJ114" s="252"/>
      <c r="AK114" s="252"/>
      <c r="AL114" s="252"/>
      <c r="AM114" s="252"/>
      <c r="AN114" s="252"/>
      <c r="AO114" s="252"/>
      <c r="AP114" s="252"/>
      <c r="AQ114" s="252"/>
      <c r="AR114" s="252"/>
      <c r="AS114" s="252"/>
      <c r="AT114" s="252"/>
      <c r="AU114" s="252"/>
      <c r="AV114" s="252"/>
      <c r="AW114" s="252"/>
      <c r="AX114" s="252"/>
      <c r="AY114" s="252"/>
      <c r="AZ114" s="252"/>
      <c r="BA114" s="252"/>
      <c r="BB114" s="252"/>
      <c r="BC114" s="252"/>
      <c r="BD114" s="252"/>
      <c r="BE114" s="252"/>
      <c r="BF114" s="252"/>
      <c r="BG114" s="252"/>
      <c r="BH114" s="252"/>
      <c r="BI114" s="252"/>
      <c r="BJ114" s="252"/>
      <c r="BK114" s="252"/>
      <c r="BL114" s="252"/>
      <c r="BM114" s="252"/>
      <c r="BN114" s="252"/>
      <c r="BO114" s="252"/>
      <c r="BP114" s="252"/>
      <c r="BQ114" s="252"/>
      <c r="BR114" s="252"/>
      <c r="BS114" s="252"/>
      <c r="BT114" s="252"/>
      <c r="BU114" s="252"/>
      <c r="BV114" s="252"/>
      <c r="BW114" s="252"/>
      <c r="BX114" s="252"/>
      <c r="BY114" s="252"/>
      <c r="BZ114" s="252"/>
      <c r="CA114" s="252"/>
      <c r="CB114" s="252"/>
      <c r="CC114" s="252"/>
      <c r="CD114" s="252"/>
      <c r="CE114" s="252"/>
      <c r="CF114" s="252"/>
      <c r="CG114" s="252"/>
      <c r="CH114" s="252"/>
      <c r="CI114" s="252"/>
      <c r="CJ114" s="252"/>
      <c r="CK114" s="252"/>
      <c r="CL114" s="252"/>
      <c r="CM114" s="252"/>
      <c r="CN114" s="252"/>
      <c r="CO114" s="252"/>
      <c r="CP114" s="252"/>
      <c r="CQ114" s="252"/>
    </row>
    <row r="115" spans="3:95" x14ac:dyDescent="0.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c r="AE115" s="252"/>
      <c r="AF115" s="252"/>
      <c r="AG115" s="252"/>
      <c r="AH115" s="252"/>
      <c r="AI115" s="252"/>
      <c r="AJ115" s="252"/>
      <c r="AK115" s="252"/>
      <c r="AL115" s="252"/>
      <c r="AM115" s="252"/>
      <c r="AN115" s="252"/>
      <c r="AO115" s="252"/>
      <c r="AP115" s="252"/>
      <c r="AQ115" s="252"/>
      <c r="AR115" s="252"/>
      <c r="AS115" s="252"/>
      <c r="AT115" s="252"/>
      <c r="AU115" s="252"/>
      <c r="AV115" s="252"/>
      <c r="AW115" s="252"/>
      <c r="AX115" s="252"/>
      <c r="AY115" s="252"/>
      <c r="AZ115" s="252"/>
      <c r="BA115" s="252"/>
      <c r="BB115" s="252"/>
      <c r="BC115" s="252"/>
      <c r="BD115" s="252"/>
      <c r="BE115" s="252"/>
      <c r="BF115" s="252"/>
      <c r="BG115" s="252"/>
      <c r="BH115" s="252"/>
      <c r="BI115" s="252"/>
      <c r="BJ115" s="252"/>
      <c r="BK115" s="252"/>
      <c r="BL115" s="252"/>
      <c r="BM115" s="252"/>
      <c r="BN115" s="252"/>
      <c r="BO115" s="252"/>
      <c r="BP115" s="252"/>
      <c r="BQ115" s="252"/>
      <c r="BR115" s="252"/>
      <c r="BS115" s="252"/>
      <c r="BT115" s="252"/>
      <c r="BU115" s="252"/>
      <c r="BV115" s="252"/>
      <c r="BW115" s="252"/>
      <c r="BX115" s="252"/>
      <c r="BY115" s="252"/>
      <c r="BZ115" s="252"/>
      <c r="CA115" s="252"/>
      <c r="CB115" s="252"/>
      <c r="CC115" s="252"/>
      <c r="CD115" s="252"/>
      <c r="CE115" s="252"/>
      <c r="CF115" s="252"/>
      <c r="CG115" s="252"/>
      <c r="CH115" s="252"/>
      <c r="CI115" s="252"/>
      <c r="CJ115" s="252"/>
      <c r="CK115" s="252"/>
      <c r="CL115" s="252"/>
      <c r="CM115" s="252"/>
      <c r="CN115" s="252"/>
      <c r="CO115" s="252"/>
      <c r="CP115" s="252"/>
      <c r="CQ115" s="252"/>
    </row>
    <row r="116" spans="3:95" x14ac:dyDescent="0.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c r="AE116" s="252"/>
      <c r="AF116" s="252"/>
      <c r="AG116" s="252"/>
      <c r="AH116" s="252"/>
      <c r="AI116" s="252"/>
      <c r="AJ116" s="252"/>
      <c r="AK116" s="252"/>
      <c r="AL116" s="252"/>
      <c r="AM116" s="252"/>
      <c r="AN116" s="252"/>
      <c r="AO116" s="252"/>
      <c r="AP116" s="252"/>
      <c r="AQ116" s="252"/>
      <c r="AR116" s="252"/>
      <c r="AS116" s="252"/>
      <c r="AT116" s="252"/>
      <c r="AU116" s="252"/>
      <c r="AV116" s="252"/>
      <c r="AW116" s="252"/>
      <c r="AX116" s="252"/>
      <c r="AY116" s="252"/>
      <c r="AZ116" s="252"/>
      <c r="BA116" s="252"/>
      <c r="BB116" s="252"/>
      <c r="BC116" s="252"/>
      <c r="BD116" s="252"/>
      <c r="BE116" s="252"/>
      <c r="BF116" s="252"/>
      <c r="BG116" s="252"/>
      <c r="BH116" s="252"/>
      <c r="BI116" s="252"/>
      <c r="BJ116" s="252"/>
      <c r="BK116" s="252"/>
      <c r="BL116" s="252"/>
      <c r="BM116" s="252"/>
      <c r="BN116" s="252"/>
      <c r="BO116" s="252"/>
      <c r="BP116" s="252"/>
      <c r="BQ116" s="252"/>
      <c r="BR116" s="252"/>
      <c r="BS116" s="252"/>
      <c r="BT116" s="252"/>
      <c r="BU116" s="252"/>
      <c r="BV116" s="252"/>
      <c r="BW116" s="252"/>
      <c r="BX116" s="252"/>
      <c r="BY116" s="252"/>
      <c r="BZ116" s="252"/>
      <c r="CA116" s="252"/>
      <c r="CB116" s="252"/>
      <c r="CC116" s="252"/>
      <c r="CD116" s="252"/>
      <c r="CE116" s="252"/>
      <c r="CF116" s="252"/>
      <c r="CG116" s="252"/>
      <c r="CH116" s="252"/>
      <c r="CI116" s="252"/>
      <c r="CJ116" s="252"/>
      <c r="CK116" s="252"/>
      <c r="CL116" s="252"/>
      <c r="CM116" s="252"/>
      <c r="CN116" s="252"/>
      <c r="CO116" s="252"/>
      <c r="CP116" s="252"/>
      <c r="CQ116" s="252"/>
    </row>
    <row r="117" spans="3:95" x14ac:dyDescent="0.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c r="AE117" s="252"/>
      <c r="AF117" s="252"/>
      <c r="AG117" s="252"/>
      <c r="AH117" s="252"/>
      <c r="AI117" s="252"/>
      <c r="AJ117" s="252"/>
      <c r="AK117" s="252"/>
      <c r="AL117" s="252"/>
      <c r="AM117" s="252"/>
      <c r="AN117" s="252"/>
      <c r="AO117" s="252"/>
      <c r="AP117" s="252"/>
      <c r="AQ117" s="252"/>
      <c r="AR117" s="252"/>
      <c r="AS117" s="252"/>
      <c r="AT117" s="252"/>
      <c r="AU117" s="252"/>
      <c r="AV117" s="252"/>
      <c r="AW117" s="252"/>
      <c r="AX117" s="252"/>
      <c r="AY117" s="252"/>
      <c r="AZ117" s="252"/>
      <c r="BA117" s="252"/>
      <c r="BB117" s="252"/>
      <c r="BC117" s="252"/>
      <c r="BD117" s="252"/>
      <c r="BE117" s="252"/>
      <c r="BF117" s="252"/>
      <c r="BG117" s="252"/>
      <c r="BH117" s="252"/>
      <c r="BI117" s="252"/>
      <c r="BJ117" s="252"/>
      <c r="BK117" s="252"/>
      <c r="BL117" s="252"/>
      <c r="BM117" s="252"/>
      <c r="BN117" s="252"/>
      <c r="BO117" s="252"/>
      <c r="BP117" s="252"/>
      <c r="BQ117" s="252"/>
      <c r="BR117" s="252"/>
      <c r="BS117" s="252"/>
      <c r="BT117" s="252"/>
      <c r="BU117" s="252"/>
      <c r="BV117" s="252"/>
      <c r="BW117" s="252"/>
      <c r="BX117" s="252"/>
      <c r="BY117" s="252"/>
      <c r="BZ117" s="252"/>
      <c r="CA117" s="252"/>
      <c r="CB117" s="252"/>
      <c r="CC117" s="252"/>
      <c r="CD117" s="252"/>
      <c r="CE117" s="252"/>
      <c r="CF117" s="252"/>
      <c r="CG117" s="252"/>
      <c r="CH117" s="252"/>
      <c r="CI117" s="252"/>
      <c r="CJ117" s="252"/>
      <c r="CK117" s="252"/>
      <c r="CL117" s="252"/>
      <c r="CM117" s="252"/>
      <c r="CN117" s="252"/>
      <c r="CO117" s="252"/>
      <c r="CP117" s="252"/>
      <c r="CQ117" s="252"/>
    </row>
    <row r="118" spans="3:95" x14ac:dyDescent="0.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c r="AE118" s="252"/>
      <c r="AF118" s="252"/>
      <c r="AG118" s="252"/>
      <c r="AH118" s="252"/>
      <c r="AI118" s="252"/>
      <c r="AJ118" s="252"/>
      <c r="AK118" s="252"/>
      <c r="AL118" s="252"/>
      <c r="AM118" s="252"/>
      <c r="AN118" s="252"/>
      <c r="AO118" s="252"/>
      <c r="AP118" s="252"/>
      <c r="AQ118" s="252"/>
      <c r="AR118" s="252"/>
      <c r="AS118" s="252"/>
      <c r="AT118" s="252"/>
      <c r="AU118" s="252"/>
      <c r="AV118" s="252"/>
      <c r="AW118" s="252"/>
      <c r="AX118" s="252"/>
      <c r="AY118" s="252"/>
      <c r="AZ118" s="252"/>
      <c r="BA118" s="252"/>
      <c r="BB118" s="252"/>
      <c r="BC118" s="252"/>
      <c r="BD118" s="252"/>
      <c r="BE118" s="252"/>
      <c r="BF118" s="252"/>
      <c r="BG118" s="252"/>
      <c r="BH118" s="252"/>
      <c r="BI118" s="252"/>
      <c r="BJ118" s="252"/>
      <c r="BK118" s="252"/>
      <c r="BL118" s="252"/>
      <c r="BM118" s="252"/>
      <c r="BN118" s="252"/>
      <c r="BO118" s="252"/>
      <c r="BP118" s="252"/>
      <c r="BQ118" s="252"/>
      <c r="BR118" s="252"/>
      <c r="BS118" s="252"/>
      <c r="BT118" s="252"/>
      <c r="BU118" s="252"/>
      <c r="BV118" s="252"/>
      <c r="BW118" s="252"/>
      <c r="BX118" s="252"/>
      <c r="BY118" s="252"/>
      <c r="BZ118" s="252"/>
      <c r="CA118" s="252"/>
      <c r="CB118" s="252"/>
      <c r="CC118" s="252"/>
      <c r="CD118" s="252"/>
      <c r="CE118" s="252"/>
      <c r="CF118" s="252"/>
      <c r="CG118" s="252"/>
      <c r="CH118" s="252"/>
      <c r="CI118" s="252"/>
      <c r="CJ118" s="252"/>
      <c r="CK118" s="252"/>
      <c r="CL118" s="252"/>
      <c r="CM118" s="252"/>
      <c r="CN118" s="252"/>
      <c r="CO118" s="252"/>
      <c r="CP118" s="252"/>
      <c r="CQ118" s="252"/>
    </row>
    <row r="119" spans="3:95" x14ac:dyDescent="0.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c r="AE119" s="252"/>
      <c r="AF119" s="252"/>
      <c r="AG119" s="252"/>
      <c r="AH119" s="252"/>
      <c r="AI119" s="252"/>
      <c r="AJ119" s="252"/>
      <c r="AK119" s="252"/>
      <c r="AL119" s="252"/>
      <c r="AM119" s="252"/>
      <c r="AN119" s="252"/>
      <c r="AO119" s="252"/>
      <c r="AP119" s="252"/>
      <c r="AQ119" s="252"/>
      <c r="AR119" s="252"/>
      <c r="AS119" s="252"/>
      <c r="AT119" s="252"/>
      <c r="AU119" s="252"/>
      <c r="AV119" s="252"/>
      <c r="AW119" s="252"/>
      <c r="AX119" s="252"/>
      <c r="AY119" s="252"/>
      <c r="AZ119" s="252"/>
      <c r="BA119" s="252"/>
      <c r="BB119" s="252"/>
      <c r="BC119" s="252"/>
      <c r="BD119" s="252"/>
      <c r="BE119" s="252"/>
      <c r="BF119" s="252"/>
      <c r="BG119" s="252"/>
      <c r="BH119" s="252"/>
      <c r="BI119" s="252"/>
      <c r="BJ119" s="252"/>
      <c r="BK119" s="252"/>
      <c r="BL119" s="252"/>
      <c r="BM119" s="252"/>
      <c r="BN119" s="252"/>
      <c r="BO119" s="252"/>
      <c r="BP119" s="252"/>
      <c r="BQ119" s="252"/>
      <c r="BR119" s="252"/>
      <c r="BS119" s="252"/>
      <c r="BT119" s="252"/>
      <c r="BU119" s="252"/>
      <c r="BV119" s="252"/>
      <c r="BW119" s="252"/>
      <c r="BX119" s="252"/>
      <c r="BY119" s="252"/>
      <c r="BZ119" s="252"/>
      <c r="CA119" s="252"/>
      <c r="CB119" s="252"/>
      <c r="CC119" s="252"/>
      <c r="CD119" s="252"/>
      <c r="CE119" s="252"/>
      <c r="CF119" s="252"/>
      <c r="CG119" s="252"/>
      <c r="CH119" s="252"/>
      <c r="CI119" s="252"/>
      <c r="CJ119" s="252"/>
      <c r="CK119" s="252"/>
      <c r="CL119" s="252"/>
      <c r="CM119" s="252"/>
      <c r="CN119" s="252"/>
      <c r="CO119" s="252"/>
      <c r="CP119" s="252"/>
      <c r="CQ119" s="252"/>
    </row>
    <row r="120" spans="3:95" x14ac:dyDescent="0.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c r="AE120" s="252"/>
      <c r="AF120" s="252"/>
      <c r="AG120" s="252"/>
      <c r="AH120" s="252"/>
      <c r="AI120" s="252"/>
      <c r="AJ120" s="252"/>
      <c r="AK120" s="252"/>
      <c r="AL120" s="252"/>
      <c r="AM120" s="252"/>
      <c r="AN120" s="252"/>
      <c r="AO120" s="252"/>
      <c r="AP120" s="252"/>
      <c r="AQ120" s="252"/>
      <c r="AR120" s="252"/>
      <c r="AS120" s="252"/>
      <c r="AT120" s="252"/>
      <c r="AU120" s="252"/>
      <c r="AV120" s="252"/>
      <c r="AW120" s="252"/>
      <c r="AX120" s="252"/>
      <c r="AY120" s="252"/>
      <c r="AZ120" s="252"/>
      <c r="BA120" s="252"/>
      <c r="BB120" s="252"/>
      <c r="BC120" s="252"/>
      <c r="BD120" s="252"/>
      <c r="BE120" s="252"/>
      <c r="BF120" s="252"/>
      <c r="BG120" s="252"/>
      <c r="BH120" s="252"/>
      <c r="BI120" s="252"/>
      <c r="BJ120" s="252"/>
      <c r="BK120" s="252"/>
      <c r="BL120" s="252"/>
      <c r="BM120" s="252"/>
      <c r="BN120" s="252"/>
      <c r="BO120" s="252"/>
      <c r="BP120" s="252"/>
      <c r="BQ120" s="252"/>
      <c r="BR120" s="252"/>
      <c r="BS120" s="252"/>
      <c r="BT120" s="252"/>
      <c r="BU120" s="252"/>
      <c r="BV120" s="252"/>
      <c r="BW120" s="252"/>
      <c r="BX120" s="252"/>
      <c r="BY120" s="252"/>
      <c r="BZ120" s="252"/>
      <c r="CA120" s="252"/>
      <c r="CB120" s="252"/>
      <c r="CC120" s="252"/>
      <c r="CD120" s="252"/>
      <c r="CE120" s="252"/>
      <c r="CF120" s="252"/>
      <c r="CG120" s="252"/>
      <c r="CH120" s="252"/>
      <c r="CI120" s="252"/>
      <c r="CJ120" s="252"/>
      <c r="CK120" s="252"/>
      <c r="CL120" s="252"/>
      <c r="CM120" s="252"/>
      <c r="CN120" s="252"/>
      <c r="CO120" s="252"/>
      <c r="CP120" s="252"/>
      <c r="CQ120" s="252"/>
    </row>
    <row r="121" spans="3:95" x14ac:dyDescent="0.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c r="AE121" s="252"/>
      <c r="AF121" s="252"/>
      <c r="AG121" s="252"/>
      <c r="AH121" s="252"/>
      <c r="AI121" s="252"/>
      <c r="AJ121" s="252"/>
      <c r="AK121" s="252"/>
      <c r="AL121" s="252"/>
      <c r="AM121" s="252"/>
      <c r="AN121" s="252"/>
      <c r="AO121" s="252"/>
      <c r="AP121" s="252"/>
      <c r="AQ121" s="252"/>
      <c r="AR121" s="252"/>
      <c r="AS121" s="252"/>
      <c r="AT121" s="252"/>
      <c r="AU121" s="252"/>
      <c r="AV121" s="252"/>
      <c r="AW121" s="252"/>
      <c r="AX121" s="252"/>
      <c r="AY121" s="252"/>
      <c r="AZ121" s="252"/>
      <c r="BA121" s="252"/>
      <c r="BB121" s="252"/>
      <c r="BC121" s="252"/>
      <c r="BD121" s="252"/>
      <c r="BE121" s="252"/>
      <c r="BF121" s="252"/>
      <c r="BG121" s="252"/>
      <c r="BH121" s="252"/>
      <c r="BI121" s="252"/>
      <c r="BJ121" s="252"/>
      <c r="BK121" s="252"/>
      <c r="BL121" s="252"/>
      <c r="BM121" s="252"/>
      <c r="BN121" s="252"/>
      <c r="BO121" s="252"/>
      <c r="BP121" s="252"/>
      <c r="BQ121" s="252"/>
      <c r="BR121" s="252"/>
      <c r="BS121" s="252"/>
      <c r="BT121" s="252"/>
      <c r="BU121" s="252"/>
      <c r="BV121" s="252"/>
      <c r="BW121" s="252"/>
      <c r="BX121" s="252"/>
      <c r="BY121" s="252"/>
      <c r="BZ121" s="252"/>
      <c r="CA121" s="252"/>
      <c r="CB121" s="252"/>
      <c r="CC121" s="252"/>
      <c r="CD121" s="252"/>
      <c r="CE121" s="252"/>
      <c r="CF121" s="252"/>
      <c r="CG121" s="252"/>
      <c r="CH121" s="252"/>
      <c r="CI121" s="252"/>
      <c r="CJ121" s="252"/>
      <c r="CK121" s="252"/>
      <c r="CL121" s="252"/>
      <c r="CM121" s="252"/>
      <c r="CN121" s="252"/>
      <c r="CO121" s="252"/>
      <c r="CP121" s="252"/>
      <c r="CQ121" s="252"/>
    </row>
    <row r="122" spans="3:95" x14ac:dyDescent="0.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c r="AE122" s="252"/>
      <c r="AF122" s="252"/>
      <c r="AG122" s="252"/>
      <c r="AH122" s="252"/>
      <c r="AI122" s="252"/>
      <c r="AJ122" s="252"/>
      <c r="AK122" s="252"/>
      <c r="AL122" s="252"/>
      <c r="AM122" s="252"/>
      <c r="AN122" s="252"/>
      <c r="AO122" s="252"/>
      <c r="AP122" s="252"/>
      <c r="AQ122" s="252"/>
      <c r="AR122" s="252"/>
      <c r="AS122" s="252"/>
      <c r="AT122" s="252"/>
      <c r="AU122" s="252"/>
      <c r="AV122" s="252"/>
      <c r="AW122" s="252"/>
      <c r="AX122" s="252"/>
      <c r="AY122" s="252"/>
      <c r="AZ122" s="252"/>
      <c r="BA122" s="252"/>
      <c r="BB122" s="252"/>
      <c r="BC122" s="252"/>
      <c r="BD122" s="252"/>
      <c r="BE122" s="252"/>
      <c r="BF122" s="252"/>
      <c r="BG122" s="252"/>
      <c r="BH122" s="252"/>
      <c r="BI122" s="252"/>
      <c r="BJ122" s="252"/>
      <c r="BK122" s="252"/>
      <c r="BL122" s="252"/>
      <c r="BM122" s="252"/>
      <c r="BN122" s="252"/>
      <c r="BO122" s="252"/>
      <c r="BP122" s="252"/>
      <c r="BQ122" s="252"/>
      <c r="BR122" s="252"/>
      <c r="BS122" s="252"/>
      <c r="BT122" s="252"/>
      <c r="BU122" s="252"/>
      <c r="BV122" s="252"/>
      <c r="BW122" s="252"/>
      <c r="BX122" s="252"/>
      <c r="BY122" s="252"/>
      <c r="BZ122" s="252"/>
      <c r="CA122" s="252"/>
      <c r="CB122" s="252"/>
      <c r="CC122" s="252"/>
      <c r="CD122" s="252"/>
      <c r="CE122" s="252"/>
      <c r="CF122" s="252"/>
      <c r="CG122" s="252"/>
      <c r="CH122" s="252"/>
      <c r="CI122" s="252"/>
      <c r="CJ122" s="252"/>
      <c r="CK122" s="252"/>
      <c r="CL122" s="252"/>
      <c r="CM122" s="252"/>
      <c r="CN122" s="252"/>
      <c r="CO122" s="252"/>
      <c r="CP122" s="252"/>
      <c r="CQ122" s="252"/>
    </row>
    <row r="123" spans="3:95" x14ac:dyDescent="0.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c r="AE123" s="252"/>
      <c r="AF123" s="252"/>
      <c r="AG123" s="252"/>
      <c r="AH123" s="252"/>
      <c r="AI123" s="252"/>
      <c r="AJ123" s="252"/>
      <c r="AK123" s="252"/>
      <c r="AL123" s="252"/>
      <c r="AM123" s="252"/>
      <c r="AN123" s="252"/>
      <c r="AO123" s="252"/>
      <c r="AP123" s="252"/>
      <c r="AQ123" s="252"/>
      <c r="AR123" s="252"/>
      <c r="AS123" s="252"/>
      <c r="AT123" s="252"/>
      <c r="AU123" s="252"/>
      <c r="AV123" s="252"/>
      <c r="AW123" s="252"/>
      <c r="AX123" s="252"/>
      <c r="AY123" s="252"/>
      <c r="AZ123" s="252"/>
      <c r="BA123" s="252"/>
      <c r="BB123" s="252"/>
      <c r="BC123" s="252"/>
      <c r="BD123" s="252"/>
      <c r="BE123" s="252"/>
      <c r="BF123" s="252"/>
      <c r="BG123" s="252"/>
      <c r="BH123" s="252"/>
      <c r="BI123" s="252"/>
      <c r="BJ123" s="252"/>
      <c r="BK123" s="252"/>
      <c r="BL123" s="252"/>
      <c r="BM123" s="252"/>
      <c r="BN123" s="252"/>
      <c r="BO123" s="252"/>
      <c r="BP123" s="252"/>
      <c r="BQ123" s="252"/>
      <c r="BR123" s="252"/>
      <c r="BS123" s="252"/>
      <c r="BT123" s="252"/>
      <c r="BU123" s="252"/>
      <c r="BV123" s="252"/>
      <c r="BW123" s="252"/>
      <c r="BX123" s="252"/>
      <c r="BY123" s="252"/>
      <c r="BZ123" s="252"/>
      <c r="CA123" s="252"/>
      <c r="CB123" s="252"/>
      <c r="CC123" s="252"/>
      <c r="CD123" s="252"/>
      <c r="CE123" s="252"/>
      <c r="CF123" s="252"/>
      <c r="CG123" s="252"/>
      <c r="CH123" s="252"/>
      <c r="CI123" s="252"/>
      <c r="CJ123" s="252"/>
      <c r="CK123" s="252"/>
      <c r="CL123" s="252"/>
      <c r="CM123" s="252"/>
      <c r="CN123" s="252"/>
      <c r="CO123" s="252"/>
      <c r="CP123" s="252"/>
      <c r="CQ123" s="252"/>
    </row>
    <row r="124" spans="3:95" x14ac:dyDescent="0.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c r="AE124" s="252"/>
      <c r="AF124" s="252"/>
      <c r="AG124" s="252"/>
      <c r="AH124" s="252"/>
      <c r="AI124" s="252"/>
      <c r="AJ124" s="252"/>
      <c r="AK124" s="252"/>
      <c r="AL124" s="252"/>
      <c r="AM124" s="252"/>
      <c r="AN124" s="252"/>
      <c r="AO124" s="252"/>
      <c r="AP124" s="252"/>
      <c r="AQ124" s="252"/>
      <c r="AR124" s="252"/>
      <c r="AS124" s="252"/>
      <c r="AT124" s="252"/>
      <c r="AU124" s="252"/>
      <c r="AV124" s="252"/>
      <c r="AW124" s="252"/>
      <c r="AX124" s="252"/>
      <c r="AY124" s="252"/>
      <c r="AZ124" s="252"/>
      <c r="BA124" s="252"/>
      <c r="BB124" s="252"/>
      <c r="BC124" s="252"/>
      <c r="BD124" s="252"/>
      <c r="BE124" s="252"/>
      <c r="BF124" s="252"/>
      <c r="BG124" s="252"/>
      <c r="BH124" s="252"/>
      <c r="BI124" s="252"/>
      <c r="BJ124" s="252"/>
      <c r="BK124" s="252"/>
      <c r="BL124" s="252"/>
      <c r="BM124" s="252"/>
      <c r="BN124" s="252"/>
      <c r="BO124" s="252"/>
      <c r="BP124" s="252"/>
      <c r="BQ124" s="252"/>
      <c r="BR124" s="252"/>
      <c r="BS124" s="252"/>
      <c r="BT124" s="252"/>
      <c r="BU124" s="252"/>
      <c r="BV124" s="252"/>
      <c r="BW124" s="252"/>
      <c r="BX124" s="252"/>
      <c r="BY124" s="252"/>
      <c r="BZ124" s="252"/>
      <c r="CA124" s="252"/>
      <c r="CB124" s="252"/>
      <c r="CC124" s="252"/>
      <c r="CD124" s="252"/>
      <c r="CE124" s="252"/>
      <c r="CF124" s="252"/>
      <c r="CG124" s="252"/>
      <c r="CH124" s="252"/>
      <c r="CI124" s="252"/>
      <c r="CJ124" s="252"/>
      <c r="CK124" s="252"/>
      <c r="CL124" s="252"/>
      <c r="CM124" s="252"/>
      <c r="CN124" s="252"/>
      <c r="CO124" s="252"/>
      <c r="CP124" s="252"/>
      <c r="CQ124" s="252"/>
    </row>
    <row r="125" spans="3:95" x14ac:dyDescent="0.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c r="AE125" s="252"/>
      <c r="AF125" s="252"/>
      <c r="AG125" s="252"/>
      <c r="AH125" s="252"/>
      <c r="AI125" s="252"/>
      <c r="AJ125" s="252"/>
      <c r="AK125" s="252"/>
      <c r="AL125" s="252"/>
      <c r="AM125" s="252"/>
      <c r="AN125" s="252"/>
      <c r="AO125" s="252"/>
      <c r="AP125" s="252"/>
      <c r="AQ125" s="252"/>
      <c r="AR125" s="252"/>
      <c r="AS125" s="252"/>
      <c r="AT125" s="252"/>
      <c r="AU125" s="252"/>
      <c r="AV125" s="252"/>
      <c r="AW125" s="252"/>
      <c r="AX125" s="252"/>
      <c r="AY125" s="252"/>
      <c r="AZ125" s="252"/>
      <c r="BA125" s="252"/>
      <c r="BB125" s="252"/>
      <c r="BC125" s="252"/>
      <c r="BD125" s="252"/>
      <c r="BE125" s="252"/>
      <c r="BF125" s="252"/>
      <c r="BG125" s="252"/>
      <c r="BH125" s="252"/>
      <c r="BI125" s="252"/>
      <c r="BJ125" s="252"/>
      <c r="BK125" s="252"/>
      <c r="BL125" s="252"/>
      <c r="BM125" s="252"/>
      <c r="BN125" s="252"/>
      <c r="BO125" s="252"/>
      <c r="BP125" s="252"/>
      <c r="BQ125" s="252"/>
      <c r="BR125" s="252"/>
      <c r="BS125" s="252"/>
      <c r="BT125" s="252"/>
      <c r="BU125" s="252"/>
      <c r="BV125" s="252"/>
      <c r="BW125" s="252"/>
      <c r="BX125" s="252"/>
      <c r="BY125" s="252"/>
      <c r="BZ125" s="252"/>
      <c r="CA125" s="252"/>
      <c r="CB125" s="252"/>
      <c r="CC125" s="252"/>
      <c r="CD125" s="252"/>
      <c r="CE125" s="252"/>
      <c r="CF125" s="252"/>
      <c r="CG125" s="252"/>
      <c r="CH125" s="252"/>
      <c r="CI125" s="252"/>
      <c r="CJ125" s="252"/>
      <c r="CK125" s="252"/>
      <c r="CL125" s="252"/>
      <c r="CM125" s="252"/>
      <c r="CN125" s="252"/>
      <c r="CO125" s="252"/>
      <c r="CP125" s="252"/>
      <c r="CQ125" s="252"/>
    </row>
    <row r="126" spans="3:95" x14ac:dyDescent="0.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c r="AE126" s="252"/>
      <c r="AF126" s="252"/>
      <c r="AG126" s="252"/>
      <c r="AH126" s="252"/>
      <c r="AI126" s="252"/>
      <c r="AJ126" s="252"/>
      <c r="AK126" s="252"/>
      <c r="AL126" s="252"/>
      <c r="AM126" s="252"/>
      <c r="AN126" s="252"/>
      <c r="AO126" s="252"/>
      <c r="AP126" s="252"/>
      <c r="AQ126" s="252"/>
      <c r="AR126" s="252"/>
      <c r="AS126" s="252"/>
      <c r="AT126" s="252"/>
      <c r="AU126" s="252"/>
      <c r="AV126" s="252"/>
      <c r="AW126" s="252"/>
      <c r="AX126" s="252"/>
      <c r="AY126" s="252"/>
      <c r="AZ126" s="252"/>
      <c r="BA126" s="252"/>
      <c r="BB126" s="252"/>
      <c r="BC126" s="252"/>
      <c r="BD126" s="252"/>
      <c r="BE126" s="252"/>
      <c r="BF126" s="252"/>
      <c r="BG126" s="252"/>
      <c r="BH126" s="252"/>
      <c r="BI126" s="252"/>
      <c r="BJ126" s="252"/>
      <c r="BK126" s="252"/>
      <c r="BL126" s="252"/>
      <c r="BM126" s="252"/>
      <c r="BN126" s="252"/>
      <c r="BO126" s="252"/>
      <c r="BP126" s="252"/>
      <c r="BQ126" s="252"/>
      <c r="BR126" s="252"/>
      <c r="BS126" s="252"/>
      <c r="BT126" s="252"/>
      <c r="BU126" s="252"/>
      <c r="BV126" s="252"/>
      <c r="BW126" s="252"/>
      <c r="BX126" s="252"/>
      <c r="BY126" s="252"/>
      <c r="BZ126" s="252"/>
      <c r="CA126" s="252"/>
      <c r="CB126" s="252"/>
      <c r="CC126" s="252"/>
      <c r="CD126" s="252"/>
      <c r="CE126" s="252"/>
      <c r="CF126" s="252"/>
      <c r="CG126" s="252"/>
      <c r="CH126" s="252"/>
      <c r="CI126" s="252"/>
      <c r="CJ126" s="252"/>
      <c r="CK126" s="252"/>
      <c r="CL126" s="252"/>
      <c r="CM126" s="252"/>
      <c r="CN126" s="252"/>
      <c r="CO126" s="252"/>
      <c r="CP126" s="252"/>
      <c r="CQ126" s="252"/>
    </row>
    <row r="127" spans="3:95" x14ac:dyDescent="0.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c r="AE127" s="252"/>
      <c r="AF127" s="252"/>
      <c r="AG127" s="252"/>
      <c r="AH127" s="252"/>
      <c r="AI127" s="252"/>
      <c r="AJ127" s="252"/>
      <c r="AK127" s="252"/>
      <c r="AL127" s="252"/>
      <c r="AM127" s="252"/>
      <c r="AN127" s="252"/>
      <c r="AO127" s="252"/>
      <c r="AP127" s="252"/>
      <c r="AQ127" s="252"/>
      <c r="AR127" s="252"/>
      <c r="AS127" s="252"/>
      <c r="AT127" s="252"/>
      <c r="AU127" s="252"/>
      <c r="AV127" s="252"/>
      <c r="AW127" s="252"/>
      <c r="AX127" s="252"/>
      <c r="AY127" s="252"/>
      <c r="AZ127" s="252"/>
      <c r="BA127" s="252"/>
      <c r="BB127" s="252"/>
      <c r="BC127" s="252"/>
      <c r="BD127" s="252"/>
      <c r="BE127" s="252"/>
      <c r="BF127" s="252"/>
      <c r="BG127" s="252"/>
      <c r="BH127" s="252"/>
      <c r="BI127" s="252"/>
      <c r="BJ127" s="252"/>
      <c r="BK127" s="252"/>
      <c r="BL127" s="252"/>
      <c r="BM127" s="252"/>
      <c r="BN127" s="252"/>
      <c r="BO127" s="252"/>
      <c r="BP127" s="252"/>
      <c r="BQ127" s="252"/>
      <c r="BR127" s="252"/>
      <c r="BS127" s="252"/>
      <c r="BT127" s="252"/>
      <c r="BU127" s="252"/>
      <c r="BV127" s="252"/>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row>
    <row r="128" spans="3:95" x14ac:dyDescent="0.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c r="AE128" s="252"/>
      <c r="AF128" s="252"/>
      <c r="AG128" s="252"/>
      <c r="AH128" s="252"/>
      <c r="AI128" s="252"/>
      <c r="AJ128" s="252"/>
      <c r="AK128" s="252"/>
      <c r="AL128" s="252"/>
      <c r="AM128" s="252"/>
      <c r="AN128" s="252"/>
      <c r="AO128" s="252"/>
      <c r="AP128" s="252"/>
      <c r="AQ128" s="252"/>
      <c r="AR128" s="252"/>
      <c r="AS128" s="252"/>
      <c r="AT128" s="252"/>
      <c r="AU128" s="252"/>
      <c r="AV128" s="252"/>
      <c r="AW128" s="252"/>
      <c r="AX128" s="252"/>
      <c r="AY128" s="252"/>
      <c r="AZ128" s="252"/>
      <c r="BA128" s="252"/>
      <c r="BB128" s="252"/>
      <c r="BC128" s="252"/>
      <c r="BD128" s="252"/>
      <c r="BE128" s="252"/>
      <c r="BF128" s="252"/>
      <c r="BG128" s="252"/>
      <c r="BH128" s="252"/>
      <c r="BI128" s="252"/>
      <c r="BJ128" s="252"/>
      <c r="BK128" s="252"/>
      <c r="BL128" s="252"/>
      <c r="BM128" s="252"/>
      <c r="BN128" s="252"/>
      <c r="BO128" s="252"/>
      <c r="BP128" s="252"/>
      <c r="BQ128" s="252"/>
      <c r="BR128" s="252"/>
      <c r="BS128" s="252"/>
      <c r="BT128" s="252"/>
      <c r="BU128" s="252"/>
      <c r="BV128" s="252"/>
      <c r="BW128" s="252"/>
      <c r="BX128" s="252"/>
      <c r="BY128" s="252"/>
      <c r="BZ128" s="252"/>
      <c r="CA128" s="252"/>
      <c r="CB128" s="252"/>
      <c r="CC128" s="252"/>
      <c r="CD128" s="252"/>
      <c r="CE128" s="252"/>
      <c r="CF128" s="252"/>
      <c r="CG128" s="252"/>
      <c r="CH128" s="252"/>
      <c r="CI128" s="252"/>
      <c r="CJ128" s="252"/>
      <c r="CK128" s="252"/>
      <c r="CL128" s="252"/>
      <c r="CM128" s="252"/>
      <c r="CN128" s="252"/>
      <c r="CO128" s="252"/>
      <c r="CP128" s="252"/>
      <c r="CQ128" s="252"/>
    </row>
    <row r="129" spans="3:95" x14ac:dyDescent="0.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c r="AE129" s="252"/>
      <c r="AF129" s="252"/>
      <c r="AG129" s="252"/>
      <c r="AH129" s="252"/>
      <c r="AI129" s="252"/>
      <c r="AJ129" s="252"/>
      <c r="AK129" s="252"/>
      <c r="AL129" s="252"/>
      <c r="AM129" s="252"/>
      <c r="AN129" s="252"/>
      <c r="AO129" s="252"/>
      <c r="AP129" s="252"/>
      <c r="AQ129" s="252"/>
      <c r="AR129" s="252"/>
      <c r="AS129" s="252"/>
      <c r="AT129" s="252"/>
      <c r="AU129" s="252"/>
      <c r="AV129" s="252"/>
      <c r="AW129" s="252"/>
      <c r="AX129" s="252"/>
      <c r="AY129" s="252"/>
      <c r="AZ129" s="252"/>
      <c r="BA129" s="252"/>
      <c r="BB129" s="252"/>
      <c r="BC129" s="252"/>
      <c r="BD129" s="252"/>
      <c r="BE129" s="252"/>
      <c r="BF129" s="252"/>
      <c r="BG129" s="252"/>
      <c r="BH129" s="252"/>
      <c r="BI129" s="252"/>
      <c r="BJ129" s="252"/>
      <c r="BK129" s="252"/>
      <c r="BL129" s="252"/>
      <c r="BM129" s="252"/>
      <c r="BN129" s="252"/>
      <c r="BO129" s="252"/>
      <c r="BP129" s="252"/>
      <c r="BQ129" s="252"/>
      <c r="BR129" s="252"/>
      <c r="BS129" s="252"/>
      <c r="BT129" s="252"/>
      <c r="BU129" s="252"/>
      <c r="BV129" s="252"/>
      <c r="BW129" s="252"/>
      <c r="BX129" s="252"/>
      <c r="BY129" s="252"/>
      <c r="BZ129" s="252"/>
      <c r="CA129" s="252"/>
      <c r="CB129" s="252"/>
      <c r="CC129" s="252"/>
      <c r="CD129" s="252"/>
      <c r="CE129" s="252"/>
      <c r="CF129" s="252"/>
      <c r="CG129" s="252"/>
      <c r="CH129" s="252"/>
      <c r="CI129" s="252"/>
      <c r="CJ129" s="252"/>
      <c r="CK129" s="252"/>
      <c r="CL129" s="252"/>
      <c r="CM129" s="252"/>
      <c r="CN129" s="252"/>
      <c r="CO129" s="252"/>
      <c r="CP129" s="252"/>
      <c r="CQ129" s="252"/>
    </row>
    <row r="130" spans="3:95" x14ac:dyDescent="0.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c r="AE130" s="252"/>
      <c r="AF130" s="252"/>
      <c r="AG130" s="252"/>
      <c r="AH130" s="252"/>
      <c r="AI130" s="252"/>
      <c r="AJ130" s="252"/>
      <c r="AK130" s="252"/>
      <c r="AL130" s="252"/>
      <c r="AM130" s="252"/>
      <c r="AN130" s="252"/>
      <c r="AO130" s="252"/>
      <c r="AP130" s="252"/>
      <c r="AQ130" s="252"/>
      <c r="AR130" s="252"/>
      <c r="AS130" s="252"/>
      <c r="AT130" s="252"/>
      <c r="AU130" s="252"/>
      <c r="AV130" s="252"/>
      <c r="AW130" s="252"/>
      <c r="AX130" s="252"/>
      <c r="AY130" s="252"/>
      <c r="AZ130" s="252"/>
      <c r="BA130" s="252"/>
      <c r="BB130" s="252"/>
      <c r="BC130" s="252"/>
      <c r="BD130" s="252"/>
      <c r="BE130" s="252"/>
      <c r="BF130" s="252"/>
      <c r="BG130" s="252"/>
      <c r="BH130" s="252"/>
      <c r="BI130" s="252"/>
      <c r="BJ130" s="252"/>
      <c r="BK130" s="252"/>
      <c r="BL130" s="252"/>
      <c r="BM130" s="252"/>
      <c r="BN130" s="252"/>
      <c r="BO130" s="252"/>
      <c r="BP130" s="252"/>
      <c r="BQ130" s="252"/>
      <c r="BR130" s="252"/>
      <c r="BS130" s="252"/>
      <c r="BT130" s="252"/>
      <c r="BU130" s="252"/>
      <c r="BV130" s="252"/>
      <c r="BW130" s="252"/>
      <c r="BX130" s="252"/>
      <c r="BY130" s="252"/>
      <c r="BZ130" s="252"/>
      <c r="CA130" s="252"/>
      <c r="CB130" s="252"/>
      <c r="CC130" s="252"/>
      <c r="CD130" s="252"/>
      <c r="CE130" s="252"/>
      <c r="CF130" s="252"/>
      <c r="CG130" s="252"/>
      <c r="CH130" s="252"/>
      <c r="CI130" s="252"/>
      <c r="CJ130" s="252"/>
      <c r="CK130" s="252"/>
      <c r="CL130" s="252"/>
      <c r="CM130" s="252"/>
      <c r="CN130" s="252"/>
      <c r="CO130" s="252"/>
      <c r="CP130" s="252"/>
      <c r="CQ130" s="252"/>
    </row>
    <row r="131" spans="3:95" x14ac:dyDescent="0.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c r="AE131" s="252"/>
      <c r="AF131" s="252"/>
      <c r="AG131" s="252"/>
      <c r="AH131" s="252"/>
      <c r="AI131" s="252"/>
      <c r="AJ131" s="252"/>
      <c r="AK131" s="252"/>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52"/>
      <c r="CG131" s="252"/>
      <c r="CH131" s="252"/>
      <c r="CI131" s="252"/>
      <c r="CJ131" s="252"/>
      <c r="CK131" s="252"/>
      <c r="CL131" s="252"/>
      <c r="CM131" s="252"/>
      <c r="CN131" s="252"/>
      <c r="CO131" s="252"/>
      <c r="CP131" s="252"/>
      <c r="CQ131" s="252"/>
    </row>
    <row r="132" spans="3:95" x14ac:dyDescent="0.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c r="AE132" s="252"/>
      <c r="AF132" s="252"/>
      <c r="AG132" s="252"/>
      <c r="AH132" s="252"/>
      <c r="AI132" s="252"/>
      <c r="AJ132" s="252"/>
      <c r="AK132" s="252"/>
      <c r="AL132" s="252"/>
      <c r="AM132" s="252"/>
      <c r="AN132" s="252"/>
      <c r="AO132" s="252"/>
      <c r="AP132" s="252"/>
      <c r="AQ132" s="252"/>
      <c r="AR132" s="252"/>
      <c r="AS132" s="252"/>
      <c r="AT132" s="252"/>
      <c r="AU132" s="252"/>
      <c r="AV132" s="252"/>
      <c r="AW132" s="252"/>
      <c r="AX132" s="252"/>
      <c r="AY132" s="252"/>
      <c r="AZ132" s="252"/>
      <c r="BA132" s="252"/>
      <c r="BB132" s="252"/>
      <c r="BC132" s="252"/>
      <c r="BD132" s="252"/>
      <c r="BE132" s="252"/>
      <c r="BF132" s="252"/>
      <c r="BG132" s="252"/>
      <c r="BH132" s="252"/>
      <c r="BI132" s="252"/>
      <c r="BJ132" s="252"/>
      <c r="BK132" s="252"/>
      <c r="BL132" s="252"/>
      <c r="BM132" s="252"/>
      <c r="BN132" s="252"/>
      <c r="BO132" s="252"/>
      <c r="BP132" s="252"/>
      <c r="BQ132" s="252"/>
      <c r="BR132" s="252"/>
      <c r="BS132" s="252"/>
      <c r="BT132" s="252"/>
      <c r="BU132" s="252"/>
      <c r="BV132" s="252"/>
      <c r="BW132" s="252"/>
      <c r="BX132" s="252"/>
      <c r="BY132" s="252"/>
      <c r="BZ132" s="252"/>
      <c r="CA132" s="252"/>
      <c r="CB132" s="252"/>
      <c r="CC132" s="252"/>
      <c r="CD132" s="252"/>
      <c r="CE132" s="252"/>
      <c r="CF132" s="252"/>
      <c r="CG132" s="252"/>
      <c r="CH132" s="252"/>
      <c r="CI132" s="252"/>
      <c r="CJ132" s="252"/>
      <c r="CK132" s="252"/>
      <c r="CL132" s="252"/>
      <c r="CM132" s="252"/>
      <c r="CN132" s="252"/>
      <c r="CO132" s="252"/>
      <c r="CP132" s="252"/>
      <c r="CQ132" s="252"/>
    </row>
    <row r="133" spans="3:95" x14ac:dyDescent="0.2">
      <c r="L133" s="252"/>
      <c r="M133" s="252"/>
      <c r="N133" s="252"/>
      <c r="O133" s="252"/>
      <c r="P133" s="252"/>
      <c r="Q133" s="252"/>
      <c r="R133" s="252"/>
      <c r="S133" s="252"/>
      <c r="T133" s="252"/>
      <c r="U133" s="252"/>
      <c r="V133" s="252"/>
      <c r="W133" s="252"/>
      <c r="X133" s="252"/>
      <c r="Y133" s="252"/>
      <c r="Z133" s="252"/>
      <c r="AA133" s="252"/>
      <c r="AB133" s="252"/>
      <c r="AC133" s="252"/>
      <c r="AD133" s="252"/>
      <c r="AE133" s="252"/>
      <c r="AF133" s="252"/>
      <c r="AG133" s="252"/>
      <c r="AH133" s="252"/>
      <c r="AI133" s="252"/>
      <c r="AJ133" s="252"/>
      <c r="AK133" s="252"/>
      <c r="AL133" s="252"/>
      <c r="AM133" s="252"/>
      <c r="AN133" s="252"/>
      <c r="AO133" s="252"/>
      <c r="AP133" s="252"/>
      <c r="AQ133" s="252"/>
      <c r="AR133" s="252"/>
      <c r="AS133" s="252"/>
      <c r="AT133" s="252"/>
      <c r="AU133" s="252"/>
      <c r="AV133" s="252"/>
      <c r="AW133" s="252"/>
      <c r="AX133" s="252"/>
      <c r="AY133" s="252"/>
      <c r="AZ133" s="252"/>
      <c r="BA133" s="252"/>
      <c r="BB133" s="252"/>
      <c r="BC133" s="252"/>
      <c r="BD133" s="252"/>
      <c r="BE133" s="252"/>
      <c r="BF133" s="252"/>
      <c r="BG133" s="252"/>
      <c r="BH133" s="252"/>
      <c r="BI133" s="252"/>
      <c r="BJ133" s="252"/>
      <c r="BK133" s="252"/>
      <c r="BL133" s="252"/>
      <c r="BM133" s="252"/>
      <c r="BN133" s="252"/>
      <c r="BO133" s="252"/>
      <c r="BP133" s="252"/>
      <c r="BQ133" s="252"/>
      <c r="BR133" s="252"/>
      <c r="BS133" s="252"/>
      <c r="BT133" s="252"/>
      <c r="BU133" s="252"/>
      <c r="BV133" s="252"/>
      <c r="BW133" s="252"/>
      <c r="BX133" s="252"/>
      <c r="BY133" s="252"/>
      <c r="BZ133" s="252"/>
      <c r="CA133" s="252"/>
      <c r="CB133" s="252"/>
      <c r="CC133" s="252"/>
      <c r="CD133" s="252"/>
      <c r="CE133" s="252"/>
      <c r="CF133" s="252"/>
      <c r="CG133" s="252"/>
      <c r="CH133" s="252"/>
      <c r="CI133" s="252"/>
      <c r="CJ133" s="252"/>
      <c r="CK133" s="252"/>
      <c r="CL133" s="252"/>
      <c r="CM133" s="252"/>
      <c r="CN133" s="252"/>
      <c r="CO133" s="252"/>
      <c r="CP133" s="252"/>
      <c r="CQ133" s="252"/>
    </row>
    <row r="134" spans="3:95" x14ac:dyDescent="0.2">
      <c r="L134" s="252"/>
      <c r="M134" s="252"/>
      <c r="N134" s="252"/>
      <c r="O134" s="252"/>
      <c r="P134" s="252"/>
      <c r="Q134" s="252"/>
      <c r="R134" s="252"/>
      <c r="S134" s="252"/>
      <c r="T134" s="252"/>
      <c r="U134" s="252"/>
      <c r="V134" s="252"/>
      <c r="W134" s="252"/>
      <c r="X134" s="252"/>
      <c r="Y134" s="252"/>
      <c r="Z134" s="252"/>
      <c r="AA134" s="252"/>
      <c r="AB134" s="252"/>
      <c r="AC134" s="252"/>
      <c r="AD134" s="252"/>
      <c r="AE134" s="252"/>
      <c r="AF134" s="252"/>
      <c r="AG134" s="252"/>
      <c r="AH134" s="252"/>
      <c r="AI134" s="252"/>
      <c r="AJ134" s="252"/>
      <c r="AK134" s="252"/>
      <c r="AL134" s="252"/>
      <c r="AM134" s="252"/>
      <c r="AN134" s="252"/>
      <c r="AO134" s="252"/>
      <c r="AP134" s="252"/>
      <c r="AQ134" s="252"/>
      <c r="AR134" s="252"/>
      <c r="AS134" s="252"/>
      <c r="AT134" s="252"/>
      <c r="AU134" s="252"/>
      <c r="AV134" s="252"/>
      <c r="AW134" s="252"/>
      <c r="AX134" s="252"/>
      <c r="AY134" s="252"/>
      <c r="AZ134" s="252"/>
      <c r="BA134" s="252"/>
      <c r="BB134" s="252"/>
      <c r="BC134" s="252"/>
      <c r="BD134" s="252"/>
      <c r="BE134" s="252"/>
      <c r="BF134" s="252"/>
      <c r="BG134" s="252"/>
      <c r="BH134" s="252"/>
      <c r="BI134" s="252"/>
      <c r="BJ134" s="252"/>
      <c r="BK134" s="252"/>
      <c r="BL134" s="252"/>
      <c r="BM134" s="252"/>
      <c r="BN134" s="252"/>
      <c r="BO134" s="252"/>
      <c r="BP134" s="252"/>
      <c r="BQ134" s="252"/>
      <c r="BR134" s="252"/>
      <c r="BS134" s="252"/>
      <c r="BT134" s="252"/>
      <c r="BU134" s="252"/>
      <c r="BV134" s="252"/>
      <c r="BW134" s="252"/>
      <c r="BX134" s="252"/>
      <c r="BY134" s="252"/>
      <c r="BZ134" s="252"/>
      <c r="CA134" s="252"/>
      <c r="CB134" s="252"/>
      <c r="CC134" s="252"/>
      <c r="CD134" s="252"/>
      <c r="CE134" s="252"/>
      <c r="CF134" s="252"/>
      <c r="CG134" s="252"/>
      <c r="CH134" s="252"/>
      <c r="CI134" s="252"/>
      <c r="CJ134" s="252"/>
      <c r="CK134" s="252"/>
      <c r="CL134" s="252"/>
      <c r="CM134" s="252"/>
      <c r="CN134" s="252"/>
      <c r="CO134" s="252"/>
      <c r="CP134" s="252"/>
      <c r="CQ134" s="252"/>
    </row>
  </sheetData>
  <mergeCells count="4">
    <mergeCell ref="B1:C1"/>
    <mergeCell ref="E1:F1"/>
    <mergeCell ref="H1:I1"/>
    <mergeCell ref="K1:L1"/>
  </mergeCells>
  <pageMargins left="0.7" right="0.7" top="0.75" bottom="0.75" header="0.3" footer="0.3"/>
  <pageSetup orientation="portrait" r:id="rId1"/>
  <headerFooter>
    <oddFooter>&amp;CAT&amp;&amp;T Proprietary (Internal Use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18" zoomScaleNormal="118" workbookViewId="0">
      <selection activeCell="C41" sqref="C41"/>
    </sheetView>
  </sheetViews>
  <sheetFormatPr defaultRowHeight="12.75" x14ac:dyDescent="0.2"/>
  <cols>
    <col min="1" max="1" width="7.85546875" customWidth="1"/>
    <col min="2" max="2" width="9.85546875" customWidth="1"/>
    <col min="3" max="3" width="52.5703125" customWidth="1"/>
    <col min="4" max="4" width="65.5703125" customWidth="1"/>
  </cols>
  <sheetData>
    <row r="1" spans="1:4" ht="18.75" x14ac:dyDescent="0.3">
      <c r="A1" s="267" t="s">
        <v>348</v>
      </c>
      <c r="B1" s="267" t="s">
        <v>384</v>
      </c>
      <c r="C1" s="268" t="s">
        <v>385</v>
      </c>
      <c r="D1" s="268" t="s">
        <v>386</v>
      </c>
    </row>
    <row r="2" spans="1:4" ht="45" x14ac:dyDescent="0.25">
      <c r="A2" s="269">
        <v>15</v>
      </c>
      <c r="B2" s="269">
        <v>1</v>
      </c>
      <c r="C2" s="270" t="s">
        <v>387</v>
      </c>
      <c r="D2" s="270" t="s">
        <v>388</v>
      </c>
    </row>
    <row r="3" spans="1:4" ht="30" x14ac:dyDescent="0.25">
      <c r="A3" s="269">
        <v>14</v>
      </c>
      <c r="B3" s="269">
        <v>2</v>
      </c>
      <c r="C3" s="270" t="s">
        <v>389</v>
      </c>
      <c r="D3" s="270" t="s">
        <v>390</v>
      </c>
    </row>
    <row r="4" spans="1:4" ht="30" x14ac:dyDescent="0.25">
      <c r="A4" s="269">
        <v>22</v>
      </c>
      <c r="B4" s="269">
        <v>3</v>
      </c>
      <c r="C4" s="270" t="s">
        <v>391</v>
      </c>
      <c r="D4" s="270" t="s">
        <v>392</v>
      </c>
    </row>
    <row r="5" spans="1:4" ht="60" x14ac:dyDescent="0.25">
      <c r="A5" s="269">
        <v>25</v>
      </c>
      <c r="B5" s="269">
        <v>4</v>
      </c>
      <c r="C5" s="270" t="s">
        <v>393</v>
      </c>
      <c r="D5" s="270" t="s">
        <v>394</v>
      </c>
    </row>
    <row r="6" spans="1:4" ht="45" x14ac:dyDescent="0.25">
      <c r="A6" s="269">
        <v>23</v>
      </c>
      <c r="B6" s="269">
        <v>5</v>
      </c>
      <c r="C6" s="270" t="s">
        <v>395</v>
      </c>
      <c r="D6" s="270" t="s">
        <v>396</v>
      </c>
    </row>
    <row r="7" spans="1:4" ht="30" x14ac:dyDescent="0.25">
      <c r="A7" s="269">
        <v>31</v>
      </c>
      <c r="B7" s="269">
        <v>6</v>
      </c>
      <c r="C7" s="270" t="s">
        <v>397</v>
      </c>
      <c r="D7" s="270" t="s">
        <v>398</v>
      </c>
    </row>
    <row r="8" spans="1:4" ht="60" x14ac:dyDescent="0.25">
      <c r="A8" s="269">
        <v>28</v>
      </c>
      <c r="B8" s="269">
        <v>7</v>
      </c>
      <c r="C8" s="270" t="s">
        <v>399</v>
      </c>
      <c r="D8" s="270" t="s">
        <v>400</v>
      </c>
    </row>
    <row r="9" spans="1:4" ht="30" x14ac:dyDescent="0.25">
      <c r="A9" s="269">
        <v>16</v>
      </c>
      <c r="B9" s="269">
        <v>8</v>
      </c>
      <c r="C9" s="270" t="s">
        <v>401</v>
      </c>
      <c r="D9" s="270" t="s">
        <v>402</v>
      </c>
    </row>
    <row r="10" spans="1:4" ht="15" x14ac:dyDescent="0.25">
      <c r="A10" s="269">
        <v>17</v>
      </c>
      <c r="B10" s="269">
        <v>9</v>
      </c>
      <c r="C10" s="270" t="s">
        <v>403</v>
      </c>
      <c r="D10" s="270" t="s">
        <v>404</v>
      </c>
    </row>
    <row r="11" spans="1:4" ht="15" x14ac:dyDescent="0.25">
      <c r="A11" s="269">
        <v>18</v>
      </c>
      <c r="B11" s="269">
        <v>10</v>
      </c>
      <c r="C11" s="270" t="s">
        <v>405</v>
      </c>
      <c r="D11" s="270" t="s">
        <v>406</v>
      </c>
    </row>
    <row r="12" spans="1:4" ht="30" x14ac:dyDescent="0.25">
      <c r="A12" s="269">
        <v>19</v>
      </c>
      <c r="B12" s="269">
        <v>11</v>
      </c>
      <c r="C12" s="270" t="s">
        <v>407</v>
      </c>
      <c r="D12" s="270" t="s">
        <v>408</v>
      </c>
    </row>
    <row r="13" spans="1:4" ht="30" x14ac:dyDescent="0.25">
      <c r="A13" s="269">
        <v>36</v>
      </c>
      <c r="B13" s="269">
        <v>12</v>
      </c>
      <c r="C13" s="270" t="s">
        <v>409</v>
      </c>
      <c r="D13" s="270" t="s">
        <v>410</v>
      </c>
    </row>
    <row r="14" spans="1:4" ht="15" x14ac:dyDescent="0.25">
      <c r="A14" s="269">
        <v>37</v>
      </c>
      <c r="B14" s="269">
        <v>13</v>
      </c>
      <c r="C14" s="270" t="s">
        <v>411</v>
      </c>
      <c r="D14" s="270" t="s">
        <v>412</v>
      </c>
    </row>
    <row r="15" spans="1:4" ht="45" x14ac:dyDescent="0.25">
      <c r="A15" s="269">
        <v>1</v>
      </c>
      <c r="B15" s="269">
        <v>14</v>
      </c>
      <c r="C15" s="270" t="s">
        <v>413</v>
      </c>
      <c r="D15" s="270" t="s">
        <v>414</v>
      </c>
    </row>
    <row r="16" spans="1:4" ht="30" x14ac:dyDescent="0.25">
      <c r="A16" s="269">
        <v>2</v>
      </c>
      <c r="B16" s="269">
        <v>15</v>
      </c>
      <c r="C16" s="270" t="s">
        <v>415</v>
      </c>
      <c r="D16" s="270" t="s">
        <v>416</v>
      </c>
    </row>
    <row r="17" spans="1:4" ht="15" x14ac:dyDescent="0.25">
      <c r="A17" s="269">
        <v>3</v>
      </c>
      <c r="B17" s="269">
        <v>16</v>
      </c>
      <c r="C17" s="270" t="s">
        <v>417</v>
      </c>
      <c r="D17" s="270" t="s">
        <v>418</v>
      </c>
    </row>
    <row r="18" spans="1:4" ht="30" x14ac:dyDescent="0.25">
      <c r="A18" s="269">
        <v>4</v>
      </c>
      <c r="B18" s="269">
        <v>17</v>
      </c>
      <c r="C18" s="270" t="s">
        <v>419</v>
      </c>
      <c r="D18" s="270" t="s">
        <v>420</v>
      </c>
    </row>
    <row r="19" spans="1:4" ht="30" x14ac:dyDescent="0.25">
      <c r="A19" s="269">
        <v>5</v>
      </c>
      <c r="B19" s="269">
        <v>18</v>
      </c>
      <c r="C19" s="270" t="s">
        <v>421</v>
      </c>
      <c r="D19" s="270" t="s">
        <v>422</v>
      </c>
    </row>
    <row r="20" spans="1:4" ht="45" x14ac:dyDescent="0.25">
      <c r="A20" s="269">
        <v>6</v>
      </c>
      <c r="B20" s="269">
        <v>19</v>
      </c>
      <c r="C20" s="270" t="s">
        <v>423</v>
      </c>
      <c r="D20" s="270" t="s">
        <v>424</v>
      </c>
    </row>
    <row r="21" spans="1:4" ht="30" x14ac:dyDescent="0.25">
      <c r="A21" s="269">
        <v>10</v>
      </c>
      <c r="B21" s="269">
        <v>20</v>
      </c>
      <c r="C21" s="270" t="s">
        <v>425</v>
      </c>
      <c r="D21" s="270" t="s">
        <v>426</v>
      </c>
    </row>
    <row r="22" spans="1:4" ht="30" x14ac:dyDescent="0.25">
      <c r="A22" s="269">
        <v>8</v>
      </c>
      <c r="B22" s="269">
        <v>21</v>
      </c>
      <c r="C22" s="270" t="s">
        <v>427</v>
      </c>
      <c r="D22" s="270" t="s">
        <v>428</v>
      </c>
    </row>
    <row r="23" spans="1:4" ht="15" x14ac:dyDescent="0.25">
      <c r="A23" s="269">
        <v>7</v>
      </c>
      <c r="B23" s="269">
        <v>22</v>
      </c>
      <c r="C23" s="270" t="s">
        <v>429</v>
      </c>
      <c r="D23" s="270" t="s">
        <v>430</v>
      </c>
    </row>
    <row r="24" spans="1:4" ht="30" x14ac:dyDescent="0.25">
      <c r="A24" s="269">
        <v>9</v>
      </c>
      <c r="B24" s="269">
        <v>23</v>
      </c>
      <c r="C24" s="270" t="s">
        <v>431</v>
      </c>
      <c r="D24" s="270" t="s">
        <v>432</v>
      </c>
    </row>
    <row r="25" spans="1:4" ht="15" x14ac:dyDescent="0.25">
      <c r="A25" s="269">
        <v>21</v>
      </c>
      <c r="B25" s="269">
        <v>24</v>
      </c>
      <c r="C25" s="270" t="s">
        <v>433</v>
      </c>
      <c r="D25" s="270" t="s">
        <v>434</v>
      </c>
    </row>
    <row r="26" spans="1:4" ht="15" x14ac:dyDescent="0.25">
      <c r="A26" s="269">
        <v>20</v>
      </c>
      <c r="B26" s="269">
        <v>25</v>
      </c>
      <c r="C26" s="270" t="s">
        <v>435</v>
      </c>
      <c r="D26" s="270" t="s">
        <v>408</v>
      </c>
    </row>
    <row r="27" spans="1:4" ht="45" x14ac:dyDescent="0.25">
      <c r="A27" s="269">
        <v>24</v>
      </c>
      <c r="B27" s="269">
        <v>26</v>
      </c>
      <c r="C27" s="270" t="s">
        <v>436</v>
      </c>
      <c r="D27" s="270" t="s">
        <v>437</v>
      </c>
    </row>
    <row r="28" spans="1:4" ht="30" x14ac:dyDescent="0.25">
      <c r="A28" s="269">
        <v>26</v>
      </c>
      <c r="B28" s="269">
        <v>27</v>
      </c>
      <c r="C28" s="270" t="s">
        <v>193</v>
      </c>
      <c r="D28" s="270" t="s">
        <v>438</v>
      </c>
    </row>
    <row r="29" spans="1:4" ht="30" x14ac:dyDescent="0.25">
      <c r="A29" s="269">
        <v>27</v>
      </c>
      <c r="B29" s="269">
        <v>28</v>
      </c>
      <c r="C29" s="270" t="s">
        <v>199</v>
      </c>
      <c r="D29" s="270" t="s">
        <v>439</v>
      </c>
    </row>
    <row r="30" spans="1:4" ht="30" x14ac:dyDescent="0.25">
      <c r="A30" s="269">
        <v>29</v>
      </c>
      <c r="B30" s="269">
        <v>29</v>
      </c>
      <c r="C30" s="270" t="s">
        <v>440</v>
      </c>
      <c r="D30" s="270" t="s">
        <v>441</v>
      </c>
    </row>
    <row r="31" spans="1:4" ht="30" x14ac:dyDescent="0.25">
      <c r="A31" s="269">
        <v>30</v>
      </c>
      <c r="B31" s="269">
        <v>30</v>
      </c>
      <c r="C31" s="270" t="s">
        <v>442</v>
      </c>
      <c r="D31" s="270" t="s">
        <v>443</v>
      </c>
    </row>
    <row r="32" spans="1:4" ht="30" x14ac:dyDescent="0.25">
      <c r="A32" s="269">
        <v>32</v>
      </c>
      <c r="B32" s="269">
        <v>31</v>
      </c>
      <c r="C32" s="270" t="s">
        <v>444</v>
      </c>
      <c r="D32" s="270" t="s">
        <v>445</v>
      </c>
    </row>
    <row r="33" spans="1:4" ht="30" x14ac:dyDescent="0.25">
      <c r="A33" s="269">
        <v>33</v>
      </c>
      <c r="B33" s="269">
        <v>32</v>
      </c>
      <c r="C33" s="270" t="s">
        <v>233</v>
      </c>
      <c r="D33" s="270" t="s">
        <v>446</v>
      </c>
    </row>
    <row r="34" spans="1:4" ht="15" x14ac:dyDescent="0.25">
      <c r="A34" s="269">
        <v>34</v>
      </c>
      <c r="B34" s="269">
        <v>33</v>
      </c>
      <c r="C34" s="270" t="s">
        <v>447</v>
      </c>
      <c r="D34" s="270" t="s">
        <v>448</v>
      </c>
    </row>
    <row r="35" spans="1:4" ht="30" x14ac:dyDescent="0.25">
      <c r="A35" s="269">
        <v>35</v>
      </c>
      <c r="B35" s="269">
        <v>34</v>
      </c>
      <c r="C35" s="270" t="s">
        <v>449</v>
      </c>
      <c r="D35" s="270" t="s">
        <v>450</v>
      </c>
    </row>
    <row r="36" spans="1:4" ht="30" x14ac:dyDescent="0.25">
      <c r="A36" s="269">
        <v>11</v>
      </c>
      <c r="B36" s="269">
        <v>35</v>
      </c>
      <c r="C36" s="270" t="s">
        <v>451</v>
      </c>
      <c r="D36" s="270" t="s">
        <v>452</v>
      </c>
    </row>
    <row r="37" spans="1:4" ht="30" x14ac:dyDescent="0.25">
      <c r="A37" s="269">
        <v>12</v>
      </c>
      <c r="B37" s="269">
        <v>36</v>
      </c>
      <c r="C37" s="270" t="s">
        <v>453</v>
      </c>
      <c r="D37" s="270" t="s">
        <v>454</v>
      </c>
    </row>
    <row r="38" spans="1:4" ht="30" x14ac:dyDescent="0.25">
      <c r="A38" s="269">
        <v>13</v>
      </c>
      <c r="B38" s="269">
        <v>37</v>
      </c>
      <c r="C38" s="270" t="s">
        <v>455</v>
      </c>
      <c r="D38" s="270" t="s">
        <v>456</v>
      </c>
    </row>
    <row r="39" spans="1:4" ht="15" x14ac:dyDescent="0.25">
      <c r="A39" s="271">
        <v>39</v>
      </c>
      <c r="B39" s="271">
        <v>38</v>
      </c>
      <c r="C39" s="272" t="s">
        <v>457</v>
      </c>
      <c r="D39" s="272"/>
    </row>
    <row r="40" spans="1:4" ht="15" x14ac:dyDescent="0.25">
      <c r="A40" s="271">
        <v>40</v>
      </c>
      <c r="B40" s="271">
        <v>39</v>
      </c>
      <c r="C40" s="272" t="s">
        <v>458</v>
      </c>
      <c r="D40" s="272"/>
    </row>
    <row r="41" spans="1:4" ht="30" x14ac:dyDescent="0.25">
      <c r="A41" s="271">
        <v>38</v>
      </c>
      <c r="B41" s="271">
        <v>40</v>
      </c>
      <c r="C41" s="272" t="s">
        <v>459</v>
      </c>
      <c r="D41" s="272" t="s">
        <v>460</v>
      </c>
    </row>
    <row r="42" spans="1:4" ht="15" x14ac:dyDescent="0.25">
      <c r="A42" s="273">
        <v>41</v>
      </c>
      <c r="B42" s="273">
        <v>41</v>
      </c>
      <c r="C42" s="274" t="s">
        <v>461</v>
      </c>
      <c r="D42" s="274"/>
    </row>
    <row r="43" spans="1:4" ht="15" x14ac:dyDescent="0.25">
      <c r="A43" s="275">
        <v>42</v>
      </c>
      <c r="B43" s="275">
        <v>42</v>
      </c>
      <c r="C43" s="276" t="s">
        <v>330</v>
      </c>
      <c r="D43" s="276" t="s">
        <v>462</v>
      </c>
    </row>
  </sheetData>
  <pageMargins left="0.7" right="0.7" top="0.75" bottom="0.75" header="0.3" footer="0.3"/>
  <pageSetup orientation="portrait" r:id="rId1"/>
  <headerFooter>
    <oddFooter>&amp;CAT&amp;&amp;T Proprietary (Internal Use Only)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4" sqref="G4"/>
    </sheetView>
  </sheetViews>
  <sheetFormatPr defaultColWidth="8.85546875" defaultRowHeight="12.75" x14ac:dyDescent="0.2"/>
  <cols>
    <col min="1" max="1" width="8.85546875" style="217"/>
    <col min="2" max="2" width="14.140625" customWidth="1"/>
    <col min="3" max="3" width="18.85546875" style="277" customWidth="1"/>
    <col min="4" max="4" width="27.42578125" customWidth="1"/>
    <col min="5" max="5" width="38.5703125" customWidth="1"/>
    <col min="6" max="6" width="27.5703125" customWidth="1"/>
    <col min="7" max="7" width="52.7109375" customWidth="1"/>
  </cols>
  <sheetData>
    <row r="1" spans="1:7" ht="33.75" customHeight="1" x14ac:dyDescent="0.25">
      <c r="A1" s="307" t="s">
        <v>348</v>
      </c>
      <c r="B1" s="307" t="s">
        <v>471</v>
      </c>
      <c r="C1" s="307" t="s">
        <v>472</v>
      </c>
      <c r="D1" s="307" t="s">
        <v>530</v>
      </c>
      <c r="E1" s="307" t="s">
        <v>538</v>
      </c>
      <c r="F1" s="307" t="s">
        <v>532</v>
      </c>
      <c r="G1" s="307" t="s">
        <v>545</v>
      </c>
    </row>
    <row r="2" spans="1:7" ht="102" x14ac:dyDescent="0.2">
      <c r="A2" s="304">
        <v>1</v>
      </c>
      <c r="B2" s="301" t="s">
        <v>349</v>
      </c>
      <c r="C2" s="302" t="s">
        <v>473</v>
      </c>
      <c r="D2" s="302" t="s">
        <v>533</v>
      </c>
      <c r="E2" s="303" t="s">
        <v>539</v>
      </c>
      <c r="F2" s="303" t="s">
        <v>542</v>
      </c>
      <c r="G2" s="308" t="s">
        <v>550</v>
      </c>
    </row>
    <row r="3" spans="1:7" ht="76.5" x14ac:dyDescent="0.2">
      <c r="A3" s="304">
        <v>2</v>
      </c>
      <c r="B3" s="301" t="s">
        <v>26</v>
      </c>
      <c r="C3" s="302" t="s">
        <v>26</v>
      </c>
      <c r="D3" s="302" t="s">
        <v>534</v>
      </c>
      <c r="E3" s="303" t="s">
        <v>536</v>
      </c>
      <c r="F3" s="303" t="s">
        <v>541</v>
      </c>
      <c r="G3" s="304" t="s">
        <v>549</v>
      </c>
    </row>
    <row r="4" spans="1:7" ht="87" customHeight="1" x14ac:dyDescent="0.2">
      <c r="A4" s="304">
        <v>3</v>
      </c>
      <c r="B4" s="301" t="s">
        <v>474</v>
      </c>
      <c r="C4" s="302" t="s">
        <v>272</v>
      </c>
      <c r="D4" s="302" t="s">
        <v>537</v>
      </c>
      <c r="E4" s="303" t="s">
        <v>547</v>
      </c>
      <c r="F4" s="303" t="s">
        <v>543</v>
      </c>
      <c r="G4" s="217" t="s">
        <v>548</v>
      </c>
    </row>
    <row r="5" spans="1:7" ht="63.75" x14ac:dyDescent="0.2">
      <c r="A5" s="304">
        <v>4</v>
      </c>
      <c r="B5" s="301" t="s">
        <v>475</v>
      </c>
      <c r="C5" s="302" t="s">
        <v>476</v>
      </c>
      <c r="D5" s="302" t="s">
        <v>531</v>
      </c>
      <c r="E5" s="303" t="s">
        <v>535</v>
      </c>
      <c r="F5" s="303" t="s">
        <v>540</v>
      </c>
      <c r="G5" s="305" t="s">
        <v>546</v>
      </c>
    </row>
    <row r="6" spans="1:7" x14ac:dyDescent="0.2">
      <c r="B6" s="306"/>
      <c r="C6" s="218"/>
    </row>
    <row r="7" spans="1:7" x14ac:dyDescent="0.2">
      <c r="B7" s="306"/>
      <c r="C7" s="218"/>
    </row>
    <row r="8" spans="1:7" x14ac:dyDescent="0.2">
      <c r="B8" s="306"/>
      <c r="C8" s="218"/>
    </row>
    <row r="9" spans="1:7" x14ac:dyDescent="0.2">
      <c r="B9" s="306"/>
      <c r="C9" s="218"/>
    </row>
    <row r="10" spans="1:7" ht="49.5" customHeight="1" x14ac:dyDescent="0.2"/>
  </sheetData>
  <hyperlinks>
    <hyperlink ref="E5" r:id="rId1"/>
    <hyperlink ref="E3" r:id="rId2"/>
    <hyperlink ref="E2" r:id="rId3"/>
    <hyperlink ref="F5" r:id="rId4"/>
    <hyperlink ref="F3" r:id="rId5"/>
    <hyperlink ref="F2" r:id="rId6"/>
    <hyperlink ref="F4" r:id="rId7"/>
    <hyperlink ref="E4" r:id="rId8"/>
  </hyperlinks>
  <pageMargins left="0.7" right="0.7" top="0.75" bottom="0.75" header="0.3" footer="0.3"/>
  <pageSetup orientation="portrait" r:id="rId9"/>
  <headerFooter>
    <oddFooter>&amp;CAT&amp;&amp;T Proprietary (Internal Use Only)</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T33"/>
  <sheetViews>
    <sheetView workbookViewId="0">
      <selection activeCell="D21" sqref="D21"/>
    </sheetView>
  </sheetViews>
  <sheetFormatPr defaultColWidth="8.85546875" defaultRowHeight="12.75" x14ac:dyDescent="0.2"/>
  <cols>
    <col min="1" max="1" width="21.28515625" style="279" customWidth="1"/>
    <col min="2" max="2" width="31.42578125" style="279" customWidth="1"/>
    <col min="3" max="3" width="25.5703125" style="279" customWidth="1"/>
    <col min="4" max="4" width="49.85546875" style="279" customWidth="1"/>
    <col min="5" max="5" width="53.5703125" style="279" customWidth="1"/>
    <col min="6" max="2048" width="8.85546875" style="279"/>
  </cols>
  <sheetData>
    <row r="1" spans="1:3" x14ac:dyDescent="0.2">
      <c r="A1" s="280" t="s">
        <v>15</v>
      </c>
      <c r="B1" s="281" t="s">
        <v>463</v>
      </c>
    </row>
    <row r="2" spans="1:3" ht="38.25" x14ac:dyDescent="0.2">
      <c r="A2" s="282" t="s">
        <v>464</v>
      </c>
      <c r="B2" s="296" t="s">
        <v>465</v>
      </c>
    </row>
    <row r="3" spans="1:3" ht="38.25" x14ac:dyDescent="0.2">
      <c r="A3" s="282" t="s">
        <v>17</v>
      </c>
      <c r="B3" s="296" t="s">
        <v>466</v>
      </c>
    </row>
    <row r="4" spans="1:3" ht="25.5" x14ac:dyDescent="0.2">
      <c r="A4" s="282" t="s">
        <v>467</v>
      </c>
      <c r="B4" s="296" t="s">
        <v>468</v>
      </c>
    </row>
    <row r="5" spans="1:3" x14ac:dyDescent="0.2">
      <c r="A5" s="282" t="s">
        <v>469</v>
      </c>
      <c r="B5" s="296" t="s">
        <v>470</v>
      </c>
    </row>
    <row r="6" spans="1:3" x14ac:dyDescent="0.2">
      <c r="B6" s="297"/>
    </row>
    <row r="7" spans="1:3" x14ac:dyDescent="0.2">
      <c r="A7" s="280" t="s">
        <v>471</v>
      </c>
      <c r="B7" s="278" t="s">
        <v>472</v>
      </c>
      <c r="C7" s="300" t="s">
        <v>530</v>
      </c>
    </row>
    <row r="8" spans="1:3" ht="25.5" x14ac:dyDescent="0.2">
      <c r="A8" s="282" t="s">
        <v>349</v>
      </c>
      <c r="B8" s="298" t="s">
        <v>473</v>
      </c>
      <c r="C8" s="302" t="s">
        <v>533</v>
      </c>
    </row>
    <row r="9" spans="1:3" x14ac:dyDescent="0.2">
      <c r="A9" s="282" t="s">
        <v>26</v>
      </c>
      <c r="B9" s="298" t="s">
        <v>26</v>
      </c>
      <c r="C9" s="302" t="s">
        <v>534</v>
      </c>
    </row>
    <row r="10" spans="1:3" x14ac:dyDescent="0.2">
      <c r="A10" s="282" t="s">
        <v>474</v>
      </c>
      <c r="B10" s="298" t="s">
        <v>272</v>
      </c>
      <c r="C10" s="302" t="s">
        <v>537</v>
      </c>
    </row>
    <row r="11" spans="1:3" ht="25.5" x14ac:dyDescent="0.2">
      <c r="A11" s="282" t="s">
        <v>475</v>
      </c>
      <c r="B11" s="298" t="s">
        <v>476</v>
      </c>
      <c r="C11" s="302" t="s">
        <v>531</v>
      </c>
    </row>
    <row r="12" spans="1:3" x14ac:dyDescent="0.2">
      <c r="B12" s="297"/>
    </row>
    <row r="13" spans="1:3" x14ac:dyDescent="0.2">
      <c r="A13" s="280" t="s">
        <v>477</v>
      </c>
      <c r="B13" s="278" t="s">
        <v>37</v>
      </c>
    </row>
    <row r="14" spans="1:3" x14ac:dyDescent="0.2">
      <c r="A14" s="283" t="s">
        <v>59</v>
      </c>
      <c r="B14" s="299">
        <v>3</v>
      </c>
    </row>
    <row r="15" spans="1:3" x14ac:dyDescent="0.2">
      <c r="A15" s="282" t="s">
        <v>75</v>
      </c>
      <c r="B15" s="299">
        <v>2</v>
      </c>
    </row>
    <row r="16" spans="1:3" x14ac:dyDescent="0.2">
      <c r="A16" s="283" t="s">
        <v>52</v>
      </c>
      <c r="B16" s="299">
        <v>1</v>
      </c>
    </row>
    <row r="18" spans="1:2" x14ac:dyDescent="0.2">
      <c r="A18" s="284"/>
      <c r="B18" s="284"/>
    </row>
    <row r="19" spans="1:2" x14ac:dyDescent="0.2">
      <c r="A19" s="285"/>
      <c r="B19" s="286"/>
    </row>
    <row r="20" spans="1:2" s="288" customFormat="1" x14ac:dyDescent="0.2">
      <c r="A20" s="287"/>
      <c r="B20" s="286"/>
    </row>
    <row r="21" spans="1:2" x14ac:dyDescent="0.2">
      <c r="A21" s="285"/>
      <c r="B21" s="289"/>
    </row>
    <row r="22" spans="1:2" x14ac:dyDescent="0.2">
      <c r="A22" s="285"/>
      <c r="B22" s="289"/>
    </row>
    <row r="23" spans="1:2" x14ac:dyDescent="0.2">
      <c r="A23" s="285"/>
      <c r="B23" s="289"/>
    </row>
    <row r="24" spans="1:2" x14ac:dyDescent="0.2">
      <c r="A24" s="285"/>
      <c r="B24" s="289"/>
    </row>
    <row r="25" spans="1:2" x14ac:dyDescent="0.2">
      <c r="A25" s="289"/>
      <c r="B25" s="289"/>
    </row>
    <row r="26" spans="1:2" x14ac:dyDescent="0.2">
      <c r="A26" s="284"/>
      <c r="B26" s="284"/>
    </row>
    <row r="27" spans="1:2" x14ac:dyDescent="0.2">
      <c r="A27" s="285"/>
      <c r="B27" s="289"/>
    </row>
    <row r="28" spans="1:2" x14ac:dyDescent="0.2">
      <c r="A28" s="285"/>
      <c r="B28" s="289"/>
    </row>
    <row r="29" spans="1:2" x14ac:dyDescent="0.2">
      <c r="A29" s="285"/>
      <c r="B29" s="289"/>
    </row>
    <row r="30" spans="1:2" x14ac:dyDescent="0.2">
      <c r="A30" s="285"/>
      <c r="B30" s="289"/>
    </row>
    <row r="31" spans="1:2" x14ac:dyDescent="0.2">
      <c r="A31" s="285"/>
      <c r="B31" s="289"/>
    </row>
    <row r="32" spans="1:2" x14ac:dyDescent="0.2">
      <c r="A32" s="289"/>
      <c r="B32" s="289"/>
    </row>
    <row r="33" spans="1:2" x14ac:dyDescent="0.2">
      <c r="A33" s="6"/>
      <c r="B33" s="6"/>
    </row>
  </sheetData>
  <pageMargins left="0.7" right="0.7" top="0.75" bottom="0.75" header="0.3" footer="0.3"/>
  <pageSetup orientation="portrait" r:id="rId1"/>
  <headerFooter>
    <oddFooter>&amp;CAT&amp;&amp;T Proprietary (Internal Use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BE89AA29EC1949A93B0A172B38BE58" ma:contentTypeVersion="12" ma:contentTypeDescription="Create a new document." ma:contentTypeScope="" ma:versionID="365f103e9e634618c5391dfe3740594d">
  <xsd:schema xmlns:xsd="http://www.w3.org/2001/XMLSchema" xmlns:xs="http://www.w3.org/2001/XMLSchema" xmlns:p="http://schemas.microsoft.com/office/2006/metadata/properties" xmlns:ns1="http://schemas.microsoft.com/sharepoint/v3" xmlns:ns2="http://schemas.microsoft.com/sharepoint/v3/fields" targetNamespace="http://schemas.microsoft.com/office/2006/metadata/properties" ma:root="true" ma:fieldsID="6545fce3a3a98f0645455d4b6ed1f7ec" ns1:_="" ns2:_="">
    <xsd:import namespace="http://schemas.microsoft.com/sharepoint/v3"/>
    <xsd:import namespace="http://schemas.microsoft.com/sharepoint/v3/fields"/>
    <xsd:element name="properties">
      <xsd:complexType>
        <xsd:sequence>
          <xsd:element name="documentManagement">
            <xsd:complexType>
              <xsd:all>
                <xsd:element ref="ns1:AverageRating" minOccurs="0"/>
                <xsd:element ref="ns1:RatingCount" minOccurs="0"/>
                <xsd:element ref="ns2:_DCDateModifi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8" nillable="true" ma:displayName="Rating (0-5)" ma:decimals="2" ma:description="Average value of all the ratings that have been submitted" ma:internalName="AverageRating" ma:readOnly="false">
      <xsd:simpleType>
        <xsd:restriction base="dms:Number"/>
      </xsd:simpleType>
    </xsd:element>
    <xsd:element name="RatingCount" ma:index="9" nillable="true" ma:displayName="Number of Ratings" ma:decimals="0" ma:description="Number of ratings submitted" ma:internalName="RatingCount" ma:readOnly="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10" nillable="true" ma:displayName="Date Modified" ma:description="The date on which this resource was last modified" ma:format="DateTime" ma:internalName="_DCDateModified"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pc="http://schemas.microsoft.com/office/infopath/2007/PartnerControls" xmlns:xsi="http://www.w3.org/2001/XMLSchema-instance">
  <documentManagement>
    <_DCDateModified xmlns="http://schemas.microsoft.com/sharepoint/v3/fields">2015-11-02T17:20:00+00:00</_DCDateModified>
    <AverageRating xmlns="http://schemas.microsoft.com/sharepoint/v3">5</AverageRating>
    <RatingCount xmlns="http://schemas.microsoft.com/sharepoint/v3">1</RatingCou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E93897-E016-47A8-9741-A047ABA71C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E58FD9-C400-41D3-9A45-51987D9CC4E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8887A856-C239-4682-8E5F-BAE3E0FCBF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Readme</vt:lpstr>
      <vt:lpstr>Version History</vt:lpstr>
      <vt:lpstr>Summary View</vt:lpstr>
      <vt:lpstr>CD - Capabilities</vt:lpstr>
      <vt:lpstr>RA - Capabilities</vt:lpstr>
      <vt:lpstr>Pros &amp; Cons</vt:lpstr>
      <vt:lpstr>Test Drive To Dos</vt:lpstr>
      <vt:lpstr>Tools Details</vt:lpstr>
      <vt:lpstr>Reference</vt:lpstr>
      <vt:lpstr>LOE</vt:lpstr>
      <vt:lpstr>Priorities</vt:lpstr>
      <vt:lpstr>PriorityValues</vt:lpstr>
      <vt:lpstr>SupportLevel</vt:lpstr>
    </vt:vector>
  </TitlesOfParts>
  <Company>AT&amp;T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COSC Vendor Evaluation Matrix</dc:title>
  <dc:creator>CDT User</dc:creator>
  <cp:lastModifiedBy>Simarjeet Singh Chera</cp:lastModifiedBy>
  <dcterms:created xsi:type="dcterms:W3CDTF">2011-03-24T13:11:53Z</dcterms:created>
  <dcterms:modified xsi:type="dcterms:W3CDTF">2018-01-05T14:48:37Z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0x0101005FBE89AA29EC1949A93B0A172B38BE58</vt:lpwstr>
  </property>
  <property fmtid="{D5CDD505-2E9C-101B-9397-08002B2CF9AE}" pid="3" name="Data_Classification">
    <vt:lpwstr>AT&amp;T Proprietary (Internal Use Only)</vt:lpwstr>
  </property>
  <property fmtid="{D5CDD505-2E9C-101B-9397-08002B2CF9AE}" pid="4" name="DLPManualFileClassification">
    <vt:lpwstr>{3DDB4773-3F65-4E49-B280-32CFEE2FAFAE}</vt:lpwstr>
  </property>
  <property fmtid="{D5CDD505-2E9C-101B-9397-08002B2CF9AE}" pid="5" name="DLPManualFileClassificationLastModifiedBy">
    <vt:lpwstr>ATT\SC00351054</vt:lpwstr>
  </property>
  <property fmtid="{D5CDD505-2E9C-101B-9397-08002B2CF9AE}" pid="6" name="DLPManualFileClassificationLastModificationDate">
    <vt:lpwstr>1495464181</vt:lpwstr>
  </property>
  <property fmtid="{D5CDD505-2E9C-101B-9397-08002B2CF9AE}" pid="7" name="DLPManualFileClassificationVersion">
    <vt:lpwstr>10.0.100.37</vt:lpwstr>
  </property>
</Properties>
</file>