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ip\Downloads\Wellcome_Glint\"/>
    </mc:Choice>
  </mc:AlternateContent>
  <xr:revisionPtr revIDLastSave="0" documentId="13_ncr:1_{D118C1BD-C6D6-477E-ACB5-407366E20F6D}" xr6:coauthVersionLast="47" xr6:coauthVersionMax="47" xr10:uidLastSave="{00000000-0000-0000-0000-000000000000}"/>
  <bookViews>
    <workbookView xWindow="14295" yWindow="0" windowWidth="14610" windowHeight="7845" xr2:uid="{B1AC2B30-77D2-4FB8-93E5-4F84BC890EC1}"/>
  </bookViews>
  <sheets>
    <sheet name="Store (in %)" sheetId="1" r:id="rId1"/>
    <sheet name="AM (in %)" sheetId="2" r:id="rId2"/>
    <sheet name="RSM (in %)" sheetId="3" r:id="rId3"/>
  </sheets>
  <definedNames>
    <definedName name="_xlnm._FilterDatabase" localSheetId="1" hidden="1">'AM (in %)'!$A$12:$V$340</definedName>
    <definedName name="_xlnm._FilterDatabase" localSheetId="2" hidden="1">'RSM (in %)'!$A$12:$V$340</definedName>
    <definedName name="_xlnm._FilterDatabase" localSheetId="0" hidden="1">'Store (in %)'!$A$1:$K$322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21" i="1" l="1"/>
  <c r="J321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2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78" i="1"/>
  <c r="J79" i="1"/>
  <c r="J80" i="1"/>
  <c r="J81" i="1"/>
  <c r="J82" i="1"/>
  <c r="J8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28" i="1"/>
  <c r="J29" i="1"/>
  <c r="J30" i="1"/>
  <c r="J31" i="1"/>
  <c r="J32" i="1"/>
  <c r="J33" i="1"/>
  <c r="J34" i="1"/>
  <c r="J17" i="1"/>
  <c r="J18" i="1"/>
  <c r="J19" i="1"/>
  <c r="J20" i="1"/>
  <c r="J21" i="1"/>
  <c r="J22" i="1"/>
  <c r="J23" i="1"/>
  <c r="J24" i="1"/>
  <c r="J25" i="1"/>
  <c r="J26" i="1"/>
  <c r="J27" i="1"/>
  <c r="J11" i="1"/>
  <c r="J12" i="1"/>
  <c r="J13" i="1"/>
  <c r="J14" i="1"/>
  <c r="J15" i="1"/>
  <c r="J16" i="1"/>
  <c r="J3" i="1"/>
  <c r="J4" i="1"/>
  <c r="J5" i="1"/>
  <c r="J6" i="1"/>
  <c r="J7" i="1"/>
  <c r="J8" i="1"/>
  <c r="J9" i="1"/>
  <c r="J10" i="1"/>
  <c r="J2" i="1"/>
  <c r="U330" i="2"/>
  <c r="T209" i="2"/>
  <c r="T27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35" i="2"/>
  <c r="R136" i="2"/>
  <c r="R137" i="2"/>
  <c r="R138" i="2"/>
  <c r="R139" i="2"/>
  <c r="R140" i="2"/>
  <c r="R141" i="2"/>
  <c r="R142" i="2"/>
  <c r="R128" i="2"/>
  <c r="R129" i="2"/>
  <c r="R130" i="2"/>
  <c r="R131" i="2"/>
  <c r="R132" i="2"/>
  <c r="R133" i="2"/>
  <c r="R134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4" i="3" l="1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T340" i="2"/>
  <c r="T330" i="2"/>
  <c r="T318" i="2"/>
  <c r="T306" i="2"/>
  <c r="T295" i="2"/>
  <c r="T282" i="2"/>
  <c r="T254" i="2"/>
  <c r="T226" i="2"/>
  <c r="T166" i="2"/>
  <c r="T153" i="2"/>
  <c r="T124" i="2"/>
  <c r="T111" i="2"/>
  <c r="T82" i="2"/>
  <c r="T53" i="2"/>
  <c r="T40" i="2"/>
  <c r="S138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13" i="2"/>
  <c r="T68" i="3"/>
  <c r="T340" i="3"/>
  <c r="T282" i="3"/>
  <c r="T209" i="3"/>
  <c r="T139" i="3"/>
  <c r="S138" i="3"/>
  <c r="R13" i="3"/>
  <c r="T269" i="2"/>
  <c r="T241" i="2"/>
  <c r="T196" i="2"/>
  <c r="T181" i="2"/>
  <c r="T139" i="2"/>
  <c r="T97" i="2"/>
  <c r="T68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2" i="1"/>
  <c r="K2" i="1"/>
  <c r="S95" i="2" l="1"/>
  <c r="S58" i="3"/>
  <c r="S199" i="3"/>
  <c r="S266" i="3"/>
  <c r="S267" i="3"/>
  <c r="S268" i="3"/>
  <c r="S252" i="3"/>
  <c r="S95" i="3"/>
  <c r="S76" i="3"/>
  <c r="U254" i="2"/>
  <c r="S266" i="2"/>
  <c r="S267" i="2"/>
  <c r="S268" i="2"/>
  <c r="S269" i="2"/>
  <c r="S252" i="2"/>
  <c r="S199" i="2"/>
  <c r="S76" i="2"/>
  <c r="S58" i="2"/>
  <c r="S313" i="3"/>
  <c r="S313" i="2"/>
  <c r="S15" i="3" l="1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14" i="3"/>
  <c r="S13" i="3"/>
  <c r="S260" i="2"/>
  <c r="S261" i="2"/>
  <c r="S262" i="2"/>
  <c r="S85" i="2"/>
  <c r="S259" i="2" l="1"/>
  <c r="S56" i="2" l="1"/>
  <c r="S60" i="2"/>
  <c r="U209" i="3" l="1"/>
  <c r="V209" i="3" s="1"/>
  <c r="U340" i="3" l="1"/>
  <c r="V340" i="3" s="1"/>
  <c r="U282" i="3"/>
  <c r="U139" i="3"/>
  <c r="U340" i="2"/>
  <c r="V340" i="2" s="1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U318" i="2"/>
  <c r="V318" i="2" s="1"/>
  <c r="S323" i="2"/>
  <c r="S322" i="2"/>
  <c r="S321" i="2"/>
  <c r="S320" i="2"/>
  <c r="S319" i="2"/>
  <c r="S318" i="2"/>
  <c r="S317" i="2"/>
  <c r="S316" i="2"/>
  <c r="S315" i="2"/>
  <c r="S314" i="2"/>
  <c r="S312" i="2"/>
  <c r="S311" i="2"/>
  <c r="S310" i="2"/>
  <c r="U306" i="2"/>
  <c r="V306" i="2" s="1"/>
  <c r="S309" i="2"/>
  <c r="S308" i="2"/>
  <c r="S307" i="2"/>
  <c r="S306" i="2"/>
  <c r="S305" i="2"/>
  <c r="S304" i="2"/>
  <c r="S303" i="2"/>
  <c r="S302" i="2"/>
  <c r="S301" i="2"/>
  <c r="S300" i="2"/>
  <c r="S299" i="2"/>
  <c r="S298" i="2"/>
  <c r="U295" i="2"/>
  <c r="V295" i="2" s="1"/>
  <c r="S297" i="2"/>
  <c r="S296" i="2"/>
  <c r="S295" i="2"/>
  <c r="S294" i="2"/>
  <c r="S293" i="2"/>
  <c r="S292" i="2"/>
  <c r="S291" i="2"/>
  <c r="S290" i="2"/>
  <c r="S289" i="2"/>
  <c r="S288" i="2"/>
  <c r="S287" i="2"/>
  <c r="S286" i="2"/>
  <c r="U282" i="2"/>
  <c r="V282" i="2" s="1"/>
  <c r="S285" i="2"/>
  <c r="S284" i="2"/>
  <c r="S283" i="2"/>
  <c r="S282" i="2"/>
  <c r="S281" i="2"/>
  <c r="S280" i="2"/>
  <c r="S279" i="2"/>
  <c r="S278" i="2"/>
  <c r="S277" i="2"/>
  <c r="S276" i="2"/>
  <c r="S275" i="2"/>
  <c r="S274" i="2"/>
  <c r="U269" i="2"/>
  <c r="V269" i="2" s="1"/>
  <c r="S273" i="2"/>
  <c r="S272" i="2"/>
  <c r="S271" i="2"/>
  <c r="S270" i="2"/>
  <c r="S265" i="2"/>
  <c r="S264" i="2"/>
  <c r="S263" i="2"/>
  <c r="S258" i="2"/>
  <c r="S257" i="2"/>
  <c r="S256" i="2"/>
  <c r="S255" i="2"/>
  <c r="S254" i="2"/>
  <c r="S253" i="2"/>
  <c r="S251" i="2"/>
  <c r="S250" i="2"/>
  <c r="S249" i="2"/>
  <c r="S248" i="2"/>
  <c r="S247" i="2"/>
  <c r="S246" i="2"/>
  <c r="S245" i="2"/>
  <c r="S244" i="2"/>
  <c r="U241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U226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U209" i="2"/>
  <c r="V209" i="2" s="1"/>
  <c r="S210" i="2"/>
  <c r="S209" i="2"/>
  <c r="S208" i="2"/>
  <c r="S207" i="2"/>
  <c r="S206" i="2"/>
  <c r="S205" i="2"/>
  <c r="S204" i="2"/>
  <c r="S203" i="2"/>
  <c r="S202" i="2"/>
  <c r="S201" i="2"/>
  <c r="S200" i="2"/>
  <c r="S198" i="2"/>
  <c r="U196" i="2"/>
  <c r="V196" i="2" s="1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U181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U166" i="2"/>
  <c r="S167" i="2"/>
  <c r="S166" i="2"/>
  <c r="S165" i="2"/>
  <c r="S163" i="2"/>
  <c r="S162" i="2"/>
  <c r="S161" i="2"/>
  <c r="S160" i="2"/>
  <c r="S159" i="2"/>
  <c r="S158" i="2"/>
  <c r="S157" i="2"/>
  <c r="S156" i="2"/>
  <c r="S155" i="2"/>
  <c r="S154" i="2"/>
  <c r="U153" i="2"/>
  <c r="V153" i="2" s="1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U139" i="2"/>
  <c r="S139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U124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U111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U97" i="2"/>
  <c r="S99" i="2"/>
  <c r="S98" i="2"/>
  <c r="S97" i="2"/>
  <c r="S96" i="2"/>
  <c r="S94" i="2"/>
  <c r="S93" i="2"/>
  <c r="S92" i="2"/>
  <c r="S91" i="2"/>
  <c r="S90" i="2"/>
  <c r="S89" i="2"/>
  <c r="S88" i="2"/>
  <c r="S87" i="2"/>
  <c r="S86" i="2"/>
  <c r="U82" i="2"/>
  <c r="S84" i="2"/>
  <c r="S83" i="2"/>
  <c r="S82" i="2"/>
  <c r="S81" i="2"/>
  <c r="S80" i="2"/>
  <c r="S79" i="2"/>
  <c r="S78" i="2"/>
  <c r="S77" i="2"/>
  <c r="S75" i="2"/>
  <c r="S74" i="2"/>
  <c r="S73" i="2"/>
  <c r="S72" i="2"/>
  <c r="S71" i="2"/>
  <c r="K3" i="3" l="1"/>
  <c r="V97" i="2"/>
  <c r="U68" i="3"/>
  <c r="V68" i="3" s="1"/>
  <c r="S70" i="2" l="1"/>
  <c r="S69" i="2"/>
  <c r="S68" i="2"/>
  <c r="S67" i="2"/>
  <c r="S66" i="2"/>
  <c r="S65" i="2"/>
  <c r="S64" i="2"/>
  <c r="S63" i="2"/>
  <c r="S62" i="2"/>
  <c r="S61" i="2"/>
  <c r="S59" i="2"/>
  <c r="S57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39" i="2"/>
  <c r="S38" i="2"/>
  <c r="S37" i="2"/>
  <c r="S36" i="2"/>
  <c r="S35" i="2"/>
  <c r="S34" i="2"/>
  <c r="S33" i="2"/>
  <c r="S32" i="2"/>
  <c r="S31" i="2"/>
  <c r="S30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U53" i="2" l="1"/>
  <c r="V53" i="2" s="1"/>
  <c r="U68" i="2"/>
  <c r="V68" i="2" s="1"/>
  <c r="S40" i="2"/>
  <c r="U40" i="2"/>
  <c r="V40" i="2" s="1"/>
  <c r="S29" i="2"/>
  <c r="S55" i="2"/>
  <c r="U27" i="2"/>
  <c r="V27" i="2" l="1"/>
</calcChain>
</file>

<file path=xl/sharedStrings.xml><?xml version="1.0" encoding="utf-8"?>
<sst xmlns="http://schemas.openxmlformats.org/spreadsheetml/2006/main" count="3955" uniqueCount="393">
  <si>
    <t>Store</t>
  </si>
  <si>
    <t>Range</t>
  </si>
  <si>
    <t>Incentive</t>
  </si>
  <si>
    <t xml:space="preserve"> No. of Stores achieved</t>
  </si>
  <si>
    <t>From</t>
  </si>
  <si>
    <t>To</t>
  </si>
  <si>
    <t xml:space="preserve"> (%)</t>
  </si>
  <si>
    <t>*Remarks:</t>
  </si>
  <si>
    <t>Region</t>
  </si>
  <si>
    <t>Area</t>
  </si>
  <si>
    <t>Store Code</t>
  </si>
  <si>
    <t>Store Name</t>
  </si>
  <si>
    <t>Format</t>
  </si>
  <si>
    <t>Round</t>
  </si>
  <si>
    <t>Incentive Entitlement (%)</t>
  </si>
  <si>
    <t>R01</t>
  </si>
  <si>
    <t>A01</t>
  </si>
  <si>
    <t>Causeway Bay</t>
  </si>
  <si>
    <t>Wellcome</t>
  </si>
  <si>
    <t>Jaffe Road</t>
  </si>
  <si>
    <t>Lai Tak</t>
  </si>
  <si>
    <t>North Point</t>
  </si>
  <si>
    <t>Healthy Village</t>
  </si>
  <si>
    <t>Happy Valley 2</t>
  </si>
  <si>
    <t>Island Lodge</t>
  </si>
  <si>
    <t>Fitfort</t>
  </si>
  <si>
    <t>Hennessy Road</t>
  </si>
  <si>
    <t>Mercury Street</t>
  </si>
  <si>
    <t>City Garden 2</t>
  </si>
  <si>
    <t>Fortress Metro Tower</t>
  </si>
  <si>
    <t>Victoria Centre</t>
  </si>
  <si>
    <t>A02</t>
  </si>
  <si>
    <t>Sai Ying Pun</t>
  </si>
  <si>
    <t>Silvermine Bay</t>
  </si>
  <si>
    <t>Cheung Chau</t>
  </si>
  <si>
    <t>Peng Chau</t>
  </si>
  <si>
    <t>Sheung Wan</t>
  </si>
  <si>
    <t>Cartwright Garden</t>
  </si>
  <si>
    <t>Cheung Chau 2</t>
  </si>
  <si>
    <t>Kimley Commercial Building</t>
  </si>
  <si>
    <t>Loon Kee Building</t>
  </si>
  <si>
    <t>Yee Ga Court</t>
  </si>
  <si>
    <t>A03</t>
  </si>
  <si>
    <t>Wah Fu 1</t>
  </si>
  <si>
    <t>Wah King</t>
  </si>
  <si>
    <t>Port Centre</t>
  </si>
  <si>
    <t>Shek Tong Tsui</t>
  </si>
  <si>
    <t>Westwood</t>
  </si>
  <si>
    <t>Ap Lei Chau</t>
  </si>
  <si>
    <t>Belcher's Street</t>
  </si>
  <si>
    <t>Ka Wo Building</t>
  </si>
  <si>
    <t>Fullagar</t>
  </si>
  <si>
    <t>Ching Tak Building</t>
  </si>
  <si>
    <t>Smithfield Terrace</t>
  </si>
  <si>
    <t>Princeton Tower</t>
  </si>
  <si>
    <t>Wing Hing House</t>
  </si>
  <si>
    <t>Aldrich Garden</t>
  </si>
  <si>
    <t>A04</t>
  </si>
  <si>
    <t>Fung Wah</t>
  </si>
  <si>
    <t>Gold Luck</t>
  </si>
  <si>
    <t>Sun Sing</t>
  </si>
  <si>
    <t>Tai On Building</t>
  </si>
  <si>
    <t>Harmony Place</t>
  </si>
  <si>
    <t>Yiu Tung 2</t>
  </si>
  <si>
    <t>Perfect Mount</t>
  </si>
  <si>
    <t>Tai Shan</t>
  </si>
  <si>
    <t>Park Vale</t>
  </si>
  <si>
    <t>Hing Wah</t>
  </si>
  <si>
    <t>Siu Sai Wan 2</t>
  </si>
  <si>
    <t>Winner</t>
  </si>
  <si>
    <t>Upper East</t>
  </si>
  <si>
    <t>R02</t>
  </si>
  <si>
    <t>A05</t>
  </si>
  <si>
    <t>Chui Tong</t>
  </si>
  <si>
    <t>Shun Tin</t>
  </si>
  <si>
    <t>Sau Mau Ping Plaza</t>
  </si>
  <si>
    <t>Choi Wan</t>
  </si>
  <si>
    <t>Beverly Garden</t>
  </si>
  <si>
    <t>PopWalk</t>
  </si>
  <si>
    <t>Infinity 8</t>
  </si>
  <si>
    <t>Papillons Square</t>
  </si>
  <si>
    <t>Maritime Bay</t>
  </si>
  <si>
    <t>Choi Hung</t>
  </si>
  <si>
    <t>Choi Ming 3</t>
  </si>
  <si>
    <t>Well On Garden</t>
  </si>
  <si>
    <t>A06</t>
  </si>
  <si>
    <t>On Kay</t>
  </si>
  <si>
    <t>Richland Gardens</t>
  </si>
  <si>
    <t>Dor Hei Building</t>
  </si>
  <si>
    <t>Kwun Tong</t>
  </si>
  <si>
    <t>Tsui Ping 2</t>
  </si>
  <si>
    <t>Kwong Tin</t>
  </si>
  <si>
    <t>Lam Tin</t>
  </si>
  <si>
    <t>Lei Yue Mun Plaza</t>
  </si>
  <si>
    <t>Sceneway Plaza</t>
  </si>
  <si>
    <t>Ping Tin 2</t>
  </si>
  <si>
    <t>Sun Lai</t>
  </si>
  <si>
    <t>Fu Shan Estate</t>
  </si>
  <si>
    <t>A07</t>
  </si>
  <si>
    <t>Hung Hom Centre</t>
  </si>
  <si>
    <t>Chung Hwa Plaza</t>
  </si>
  <si>
    <t>Wearbest</t>
  </si>
  <si>
    <t>Lok Man Sun Chuen</t>
  </si>
  <si>
    <t>Kimberley Road</t>
  </si>
  <si>
    <t>Gillies Avenue South</t>
  </si>
  <si>
    <t>Empress Plaza</t>
  </si>
  <si>
    <t>Tak Man</t>
  </si>
  <si>
    <t>Tokwawan 2</t>
  </si>
  <si>
    <t>Ma Tau Kok Road</t>
  </si>
  <si>
    <t>Austin Road</t>
  </si>
  <si>
    <t>A08</t>
  </si>
  <si>
    <t>Tai Kok Tsui</t>
  </si>
  <si>
    <t>Tai Tung</t>
  </si>
  <si>
    <t>Shanghai Street</t>
  </si>
  <si>
    <t>Jade Mansion</t>
  </si>
  <si>
    <t>Mongkok Building</t>
  </si>
  <si>
    <t>Yaumatei</t>
  </si>
  <si>
    <t>Jordan Road 2</t>
  </si>
  <si>
    <t>Metro Harbour Plaza</t>
  </si>
  <si>
    <t xml:space="preserve">Sim City </t>
  </si>
  <si>
    <t>Yan On Building</t>
  </si>
  <si>
    <t>Far East</t>
  </si>
  <si>
    <t>Prosperous Garden</t>
  </si>
  <si>
    <t>A09</t>
  </si>
  <si>
    <t>Prince Edward</t>
  </si>
  <si>
    <t>Fung Wong</t>
  </si>
  <si>
    <t>Tze Wan Shan 1</t>
  </si>
  <si>
    <t>Chuk Yuen</t>
  </si>
  <si>
    <t>Kam Wing</t>
  </si>
  <si>
    <t>Lung Poon Court</t>
  </si>
  <si>
    <t>Chun Seen Mei</t>
  </si>
  <si>
    <t>Lion Rock Road</t>
  </si>
  <si>
    <t>Ning Yuen Street</t>
  </si>
  <si>
    <t>Tsui Chuk Garden</t>
  </si>
  <si>
    <t>Tin Ma</t>
  </si>
  <si>
    <t>Cambridge Court</t>
  </si>
  <si>
    <t>Fair Way Garden</t>
  </si>
  <si>
    <t>R03</t>
  </si>
  <si>
    <t>A10</t>
  </si>
  <si>
    <t>Lai Chi Kok</t>
  </si>
  <si>
    <t>Nam Cheong Street</t>
  </si>
  <si>
    <t>Tai Hang Tung</t>
  </si>
  <si>
    <t>Beacon Heights</t>
  </si>
  <si>
    <t>Nam Cheong Estate</t>
  </si>
  <si>
    <t>Golden Centre</t>
  </si>
  <si>
    <t>Prosperity Court</t>
  </si>
  <si>
    <t>Rondall Building</t>
  </si>
  <si>
    <t>Cite 33</t>
  </si>
  <si>
    <t>Nam Cheong Place</t>
  </si>
  <si>
    <t>Union Park Centre</t>
  </si>
  <si>
    <t>Shek On Building</t>
  </si>
  <si>
    <t>Nathan Road</t>
  </si>
  <si>
    <t>Lai Tsui Court</t>
  </si>
  <si>
    <t>A11</t>
  </si>
  <si>
    <t>Mei Foo</t>
  </si>
  <si>
    <t>Shamshuipo</t>
  </si>
  <si>
    <t>Golden Hill</t>
  </si>
  <si>
    <t>Sun Kwai Hing</t>
  </si>
  <si>
    <t>Kwai Shing West</t>
  </si>
  <si>
    <t>Tsui Wan</t>
  </si>
  <si>
    <t>Kwai Hing</t>
  </si>
  <si>
    <t>Yin Lai Court</t>
  </si>
  <si>
    <t>Shun Ning Road</t>
  </si>
  <si>
    <t>Apollo Building</t>
  </si>
  <si>
    <t>Un Chau 2</t>
  </si>
  <si>
    <t>A12</t>
  </si>
  <si>
    <t>Shek Yam</t>
  </si>
  <si>
    <t>Shek Lei</t>
  </si>
  <si>
    <t>On Yam</t>
  </si>
  <si>
    <t>Shek Lei II</t>
  </si>
  <si>
    <t>Lei Muk Shue 2</t>
  </si>
  <si>
    <t>Wo Yi Hop Road</t>
  </si>
  <si>
    <t>Kwai Fong</t>
  </si>
  <si>
    <t>Riviera Garden</t>
  </si>
  <si>
    <t xml:space="preserve">Indi Home </t>
  </si>
  <si>
    <t>Nina Mall</t>
  </si>
  <si>
    <t>Tai Wo Hau</t>
  </si>
  <si>
    <t>Waldorf Centre</t>
  </si>
  <si>
    <t>Shek Wai Kok</t>
  </si>
  <si>
    <t>A13</t>
  </si>
  <si>
    <t>Tsuen Wan</t>
  </si>
  <si>
    <t>The Panorama</t>
  </si>
  <si>
    <t>Yat Tung</t>
  </si>
  <si>
    <t>Sham Tseng</t>
  </si>
  <si>
    <t xml:space="preserve">Allway Gardens </t>
  </si>
  <si>
    <t>Tsuen Wan Centre</t>
  </si>
  <si>
    <t>Ying Tung</t>
  </si>
  <si>
    <t>Emperor Plaza 2</t>
  </si>
  <si>
    <t>Broadview Garden</t>
  </si>
  <si>
    <t>Tsing Yi</t>
  </si>
  <si>
    <t>Mayfair</t>
  </si>
  <si>
    <t>Cheung Hong</t>
  </si>
  <si>
    <t>Cheung Ching</t>
  </si>
  <si>
    <t>Cheung Hang</t>
  </si>
  <si>
    <t>A14</t>
  </si>
  <si>
    <t>Tai Hing</t>
  </si>
  <si>
    <t>Butterfly</t>
  </si>
  <si>
    <t>Chi Lok</t>
  </si>
  <si>
    <t>Hanford Garden</t>
  </si>
  <si>
    <t>Glorious Garden</t>
  </si>
  <si>
    <t xml:space="preserve">Hong Lai </t>
  </si>
  <si>
    <t>Tai Hing Garden 1</t>
  </si>
  <si>
    <t>Oceanic Heights</t>
  </si>
  <si>
    <t>Yan Ching Street</t>
  </si>
  <si>
    <t>On Ting</t>
  </si>
  <si>
    <t>R04</t>
  </si>
  <si>
    <t>A15</t>
  </si>
  <si>
    <t>Heng On</t>
  </si>
  <si>
    <t>Chung On Estate</t>
  </si>
  <si>
    <t>Saddle Ridge Garden</t>
  </si>
  <si>
    <t>Lake Silver</t>
  </si>
  <si>
    <t>Wan Tau Tong 2</t>
  </si>
  <si>
    <t>Kwong Fuk Road</t>
  </si>
  <si>
    <t>Tai Kwong Lane</t>
  </si>
  <si>
    <t>Waterside</t>
  </si>
  <si>
    <t>Tai Po Kwong Fuk</t>
  </si>
  <si>
    <t>Kam Ying</t>
  </si>
  <si>
    <t>Kam Tai 2</t>
  </si>
  <si>
    <t>Shek Mun</t>
  </si>
  <si>
    <t>Shek Mun Estate</t>
  </si>
  <si>
    <t>Richwood Park</t>
  </si>
  <si>
    <t>Sun Hing Garden</t>
  </si>
  <si>
    <t>Fu Shin Estate</t>
  </si>
  <si>
    <t>A16</t>
  </si>
  <si>
    <t>Mei Lam</t>
  </si>
  <si>
    <t>Mei Tin</t>
  </si>
  <si>
    <t>Fo Tan</t>
  </si>
  <si>
    <t>Yuet On</t>
  </si>
  <si>
    <t>Pok Hong</t>
  </si>
  <si>
    <t>Chun Shek</t>
  </si>
  <si>
    <t>Kwong Yuen</t>
  </si>
  <si>
    <t>Yue Tin Court</t>
  </si>
  <si>
    <t>Sha Kok 2</t>
  </si>
  <si>
    <t>Shui Chuen O 2</t>
  </si>
  <si>
    <t xml:space="preserve">Shui Chuen O </t>
  </si>
  <si>
    <t>Lek Yuen</t>
  </si>
  <si>
    <t>Lung Hang 2</t>
  </si>
  <si>
    <t>Wo Che</t>
  </si>
  <si>
    <t>A17</t>
  </si>
  <si>
    <t>San Fung</t>
  </si>
  <si>
    <t>Tsui Lai</t>
  </si>
  <si>
    <t>Fanling Centre</t>
  </si>
  <si>
    <t>Avon Park</t>
  </si>
  <si>
    <t>Regentville</t>
  </si>
  <si>
    <t>Flora Plaza</t>
  </si>
  <si>
    <t>Choi Yuen 2</t>
  </si>
  <si>
    <t>San Hong Street</t>
  </si>
  <si>
    <t>Wah Ming 2</t>
  </si>
  <si>
    <t>Cheung Wah</t>
  </si>
  <si>
    <t>Union Plaza</t>
  </si>
  <si>
    <t>A18</t>
  </si>
  <si>
    <t>Lok Ma Chau 2</t>
  </si>
  <si>
    <t>Lok Ma Chau 3</t>
  </si>
  <si>
    <t>Koon Wong Mansion</t>
  </si>
  <si>
    <t>Hop Yick</t>
  </si>
  <si>
    <t>Ping Wui</t>
  </si>
  <si>
    <t>Kam Tin</t>
  </si>
  <si>
    <t>Kwong Wah</t>
  </si>
  <si>
    <t>Golden Plaza 1</t>
  </si>
  <si>
    <t>Cheung Fat</t>
  </si>
  <si>
    <t>Po Shing</t>
  </si>
  <si>
    <t>Yuccie Square</t>
  </si>
  <si>
    <t>Sha Tau Kok</t>
  </si>
  <si>
    <t>Park Reach</t>
  </si>
  <si>
    <t>A19</t>
  </si>
  <si>
    <t>Sun Hui</t>
  </si>
  <si>
    <t>Treasure Court</t>
  </si>
  <si>
    <t>Kin Sang</t>
  </si>
  <si>
    <t>Chestwood Court</t>
  </si>
  <si>
    <t>Tin Chak</t>
  </si>
  <si>
    <t>Tin Ching</t>
  </si>
  <si>
    <t>Leung King 2</t>
  </si>
  <si>
    <t>Aster Court</t>
  </si>
  <si>
    <t>Long Ping 2</t>
  </si>
  <si>
    <t>Lam Tei 2</t>
  </si>
  <si>
    <t>Tin Tsz 2</t>
  </si>
  <si>
    <t>Ping Yan</t>
  </si>
  <si>
    <t>R05</t>
  </si>
  <si>
    <t>A20</t>
  </si>
  <si>
    <t>MPJ</t>
  </si>
  <si>
    <t>Olivers</t>
  </si>
  <si>
    <t xml:space="preserve">Island Crest </t>
  </si>
  <si>
    <t xml:space="preserve">360 Elements </t>
  </si>
  <si>
    <t>3hreesixty</t>
  </si>
  <si>
    <t>A21</t>
  </si>
  <si>
    <t xml:space="preserve">K11 </t>
  </si>
  <si>
    <t xml:space="preserve">iSquare </t>
  </si>
  <si>
    <t>A22</t>
  </si>
  <si>
    <t>A23</t>
  </si>
  <si>
    <t xml:space="preserve">Julimount Garden </t>
  </si>
  <si>
    <t>A24</t>
  </si>
  <si>
    <t xml:space="preserve">Riva </t>
  </si>
  <si>
    <t>Area
Average (100%)</t>
  </si>
  <si>
    <t>Sai Kung Building</t>
  </si>
  <si>
    <t>Chevalier House</t>
  </si>
  <si>
    <t>Siu Lun Court</t>
  </si>
  <si>
    <t>Shan King 2</t>
  </si>
  <si>
    <t>Tai Po Plaza</t>
  </si>
  <si>
    <t>Store Closed</t>
  </si>
  <si>
    <t>Metropole</t>
  </si>
  <si>
    <t>Wanchai</t>
  </si>
  <si>
    <t>Ko Way 2</t>
  </si>
  <si>
    <t>Wan Tsui</t>
  </si>
  <si>
    <t>MCP Discovery</t>
  </si>
  <si>
    <t>MegaBox</t>
  </si>
  <si>
    <t>Tak Bo Garden 2</t>
  </si>
  <si>
    <t>Garden Estate</t>
  </si>
  <si>
    <t>Grand Waterfront</t>
  </si>
  <si>
    <t xml:space="preserve">Hung Hom </t>
  </si>
  <si>
    <t>Seaview Court</t>
  </si>
  <si>
    <t>Hoi Fu Court</t>
  </si>
  <si>
    <t>Pak Tin Estate</t>
  </si>
  <si>
    <t>Mei Foo 2</t>
  </si>
  <si>
    <t xml:space="preserve">Kwai Chung </t>
  </si>
  <si>
    <t>Kwai Shing 2</t>
  </si>
  <si>
    <t>Tivoli Garden 2</t>
  </si>
  <si>
    <t>Trend Plaza 2</t>
  </si>
  <si>
    <t xml:space="preserve">Yi Shing Square </t>
  </si>
  <si>
    <t>San Fung 3</t>
  </si>
  <si>
    <t>Sheung-Shui</t>
  </si>
  <si>
    <t>Kar Shing  Wellcome</t>
  </si>
  <si>
    <t>Lok Ma Chau</t>
  </si>
  <si>
    <t xml:space="preserve"> 3hreesixty</t>
  </si>
  <si>
    <t xml:space="preserve">Caine Road </t>
  </si>
  <si>
    <t xml:space="preserve">Central </t>
  </si>
  <si>
    <t xml:space="preserve">Central House </t>
  </si>
  <si>
    <t xml:space="preserve">Jardine House  </t>
  </si>
  <si>
    <t xml:space="preserve">May Road  </t>
  </si>
  <si>
    <t xml:space="preserve">Nexxus Building  </t>
  </si>
  <si>
    <t>Oliver's  Prince Building</t>
  </si>
  <si>
    <t xml:space="preserve">Peak  </t>
  </si>
  <si>
    <t xml:space="preserve">Seymour Terrace  </t>
  </si>
  <si>
    <t xml:space="preserve">Victoria Road  </t>
  </si>
  <si>
    <t xml:space="preserve">Watford Road  </t>
  </si>
  <si>
    <t xml:space="preserve">Double Cove  </t>
  </si>
  <si>
    <t xml:space="preserve">Langham Place  </t>
  </si>
  <si>
    <t xml:space="preserve">Olympian City 1   </t>
  </si>
  <si>
    <t xml:space="preserve">Olympian City 2  </t>
  </si>
  <si>
    <t xml:space="preserve">Sunshine City Plaza  </t>
  </si>
  <si>
    <t xml:space="preserve">Surson Building  </t>
  </si>
  <si>
    <t xml:space="preserve">The Palazzo  </t>
  </si>
  <si>
    <t xml:space="preserve">Victoria Dockside </t>
  </si>
  <si>
    <t xml:space="preserve">Chung Hom Kok  </t>
  </si>
  <si>
    <t xml:space="preserve">Cloudview Road  </t>
  </si>
  <si>
    <t xml:space="preserve">Fortuna Court  </t>
  </si>
  <si>
    <t xml:space="preserve">Johnston Road </t>
  </si>
  <si>
    <t xml:space="preserve">Kornhill </t>
  </si>
  <si>
    <t xml:space="preserve">Perkins Road  </t>
  </si>
  <si>
    <t xml:space="preserve">Redhill Plaza  </t>
  </si>
  <si>
    <t xml:space="preserve">Repulse Bay Arcade  </t>
  </si>
  <si>
    <t xml:space="preserve">Scenic Villas </t>
  </si>
  <si>
    <t xml:space="preserve">Stanley Plaza  </t>
  </si>
  <si>
    <t xml:space="preserve">Tin Hau  </t>
  </si>
  <si>
    <t xml:space="preserve">Lions Rise  </t>
  </si>
  <si>
    <t xml:space="preserve">Marina Cove  </t>
  </si>
  <si>
    <t xml:space="preserve">No. 8 Garden  </t>
  </si>
  <si>
    <t xml:space="preserve">Oxford Road  </t>
  </si>
  <si>
    <t xml:space="preserve">Pak Shek Kok  </t>
  </si>
  <si>
    <t xml:space="preserve">Park Central  </t>
  </si>
  <si>
    <t>Jasons ichiba</t>
  </si>
  <si>
    <t xml:space="preserve">PopCorn  </t>
  </si>
  <si>
    <t xml:space="preserve">Razor Hill  </t>
  </si>
  <si>
    <t xml:space="preserve">Telford  </t>
  </si>
  <si>
    <t xml:space="preserve">TG Place  </t>
  </si>
  <si>
    <t xml:space="preserve">Yau Yat Chuen  </t>
  </si>
  <si>
    <t xml:space="preserve">CDW Building   </t>
  </si>
  <si>
    <t xml:space="preserve">Coastal Skyline  </t>
  </si>
  <si>
    <t xml:space="preserve">Discovery Bay  </t>
  </si>
  <si>
    <t xml:space="preserve">Fu Tung  </t>
  </si>
  <si>
    <t xml:space="preserve">Gold Coast  </t>
  </si>
  <si>
    <t xml:space="preserve">Homantin Plaza  </t>
  </si>
  <si>
    <t xml:space="preserve">Liberte </t>
  </si>
  <si>
    <t xml:space="preserve">Park Signature   </t>
  </si>
  <si>
    <t xml:space="preserve">The Visionary  </t>
  </si>
  <si>
    <t>Capitol Centre</t>
  </si>
  <si>
    <t>Lei King Wan</t>
  </si>
  <si>
    <t>Luckifast Building</t>
  </si>
  <si>
    <t>Tung Tau Estate</t>
  </si>
  <si>
    <t>Ching Tin</t>
  </si>
  <si>
    <t>Tai Wai Mall</t>
  </si>
  <si>
    <t>Not fully round visit in 2023 (new store in 2023)</t>
  </si>
  <si>
    <t>2023 YTD Average</t>
  </si>
  <si>
    <t>2023 MSP_count</t>
  </si>
  <si>
    <t>2023 MSP_sum</t>
  </si>
  <si>
    <t>Kar Shing</t>
  </si>
  <si>
    <t>Telford Plaza</t>
  </si>
  <si>
    <t>Olivers - Prince's Building</t>
  </si>
  <si>
    <t xml:space="preserve">Sheung-Shui </t>
  </si>
  <si>
    <t xml:space="preserve">Park Signature </t>
  </si>
  <si>
    <t>No. 8 Garden</t>
  </si>
  <si>
    <t>Hing Tin 2</t>
  </si>
  <si>
    <t xml:space="preserve">Wanchai </t>
  </si>
  <si>
    <t xml:space="preserve">PopCorn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</si>
</sst>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18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6">
    <xf numFmtId="0" fontId="0" fillId="0" borderId="0" xfId="0"/>
    <xf numFmtId="0" fontId="2" fillId="0" borderId="0" xfId="0" applyFont="1"/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0" borderId="15" xfId="1" applyNumberFormat="1" applyFont="1" applyBorder="1" applyAlignment="1">
      <alignment horizontal="center"/>
    </xf>
    <xf numFmtId="0" fontId="9" fillId="3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6" fillId="4" borderId="22" xfId="1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1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4" xfId="0" applyFont="1" applyFill="1" applyBorder="1"/>
    <xf numFmtId="0" fontId="2" fillId="6" borderId="25" xfId="0" applyFont="1" applyFill="1" applyBorder="1" applyAlignment="1">
      <alignment horizontal="center"/>
    </xf>
    <xf numFmtId="0" fontId="2" fillId="0" borderId="41" xfId="0" applyFont="1" applyBorder="1"/>
    <xf numFmtId="2" fontId="10" fillId="7" borderId="37" xfId="0" applyNumberFormat="1" applyFont="1" applyFill="1" applyBorder="1" applyAlignment="1">
      <alignment horizontal="center"/>
    </xf>
    <xf numFmtId="0" fontId="2" fillId="8" borderId="0" xfId="0" applyFont="1" applyFill="1"/>
    <xf numFmtId="0" fontId="10" fillId="0" borderId="0" xfId="0" applyFont="1"/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1" fillId="0" borderId="15" xfId="1" applyNumberFormat="1" applyFont="1" applyBorder="1" applyAlignment="1">
      <alignment horizontal="center"/>
    </xf>
    <xf numFmtId="0" fontId="12" fillId="3" borderId="15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4" borderId="22" xfId="1" applyNumberFormat="1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0" fontId="11" fillId="6" borderId="24" xfId="0" applyFont="1" applyFill="1" applyBorder="1" applyAlignment="1">
      <alignment horizontal="center" vertical="center"/>
    </xf>
    <xf numFmtId="0" fontId="11" fillId="6" borderId="25" xfId="0" applyFont="1" applyFill="1" applyBorder="1" applyAlignment="1">
      <alignment horizontal="center" vertical="center"/>
    </xf>
    <xf numFmtId="17" fontId="11" fillId="6" borderId="77" xfId="0" applyNumberFormat="1" applyFont="1" applyFill="1" applyBorder="1" applyAlignment="1">
      <alignment horizontal="center" vertical="center"/>
    </xf>
    <xf numFmtId="0" fontId="11" fillId="6" borderId="73" xfId="0" applyFont="1" applyFill="1" applyBorder="1" applyAlignment="1">
      <alignment horizontal="center" vertical="center" wrapText="1"/>
    </xf>
    <xf numFmtId="0" fontId="13" fillId="4" borderId="69" xfId="0" applyFont="1" applyFill="1" applyBorder="1" applyAlignment="1">
      <alignment horizontal="center"/>
    </xf>
    <xf numFmtId="2" fontId="10" fillId="8" borderId="36" xfId="0" applyNumberFormat="1" applyFont="1" applyFill="1" applyBorder="1" applyAlignment="1">
      <alignment horizontal="center"/>
    </xf>
    <xf numFmtId="0" fontId="10" fillId="0" borderId="79" xfId="0" applyFont="1" applyBorder="1"/>
    <xf numFmtId="0" fontId="2" fillId="0" borderId="68" xfId="0" applyFont="1" applyBorder="1"/>
    <xf numFmtId="0" fontId="2" fillId="0" borderId="7" xfId="0" applyFont="1" applyBorder="1"/>
    <xf numFmtId="0" fontId="2" fillId="0" borderId="55" xfId="0" applyFont="1" applyBorder="1"/>
    <xf numFmtId="0" fontId="2" fillId="0" borderId="72" xfId="0" applyFont="1" applyBorder="1"/>
    <xf numFmtId="0" fontId="2" fillId="0" borderId="16" xfId="0" applyFont="1" applyBorder="1"/>
    <xf numFmtId="0" fontId="2" fillId="0" borderId="79" xfId="0" applyFont="1" applyBorder="1"/>
    <xf numFmtId="0" fontId="15" fillId="0" borderId="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7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2" fontId="15" fillId="9" borderId="64" xfId="0" applyNumberFormat="1" applyFont="1" applyFill="1" applyBorder="1" applyAlignment="1">
      <alignment horizontal="center"/>
    </xf>
    <xf numFmtId="0" fontId="15" fillId="9" borderId="65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 vertical="center"/>
    </xf>
    <xf numFmtId="2" fontId="2" fillId="8" borderId="38" xfId="1" applyNumberFormat="1" applyFont="1" applyFill="1" applyBorder="1" applyAlignment="1">
      <alignment horizontal="center"/>
    </xf>
    <xf numFmtId="2" fontId="2" fillId="8" borderId="16" xfId="1" applyNumberFormat="1" applyFont="1" applyFill="1" applyBorder="1" applyAlignment="1">
      <alignment horizontal="center"/>
    </xf>
    <xf numFmtId="0" fontId="2" fillId="8" borderId="41" xfId="0" applyFont="1" applyFill="1" applyBorder="1" applyAlignment="1">
      <alignment horizontal="center"/>
    </xf>
    <xf numFmtId="0" fontId="4" fillId="8" borderId="59" xfId="0" applyFont="1" applyFill="1" applyBorder="1" applyAlignment="1">
      <alignment horizontal="center"/>
    </xf>
    <xf numFmtId="2" fontId="2" fillId="0" borderId="44" xfId="1" applyNumberFormat="1" applyFont="1" applyBorder="1" applyAlignment="1">
      <alignment horizontal="center"/>
    </xf>
    <xf numFmtId="1" fontId="2" fillId="0" borderId="43" xfId="0" applyNumberFormat="1" applyFont="1" applyBorder="1" applyAlignment="1">
      <alignment horizontal="center"/>
    </xf>
    <xf numFmtId="2" fontId="2" fillId="8" borderId="44" xfId="1" applyNumberFormat="1" applyFont="1" applyFill="1" applyBorder="1" applyAlignment="1">
      <alignment horizontal="center"/>
    </xf>
    <xf numFmtId="1" fontId="2" fillId="8" borderId="47" xfId="0" applyNumberFormat="1" applyFont="1" applyFill="1" applyBorder="1" applyAlignment="1">
      <alignment horizontal="center"/>
    </xf>
    <xf numFmtId="0" fontId="4" fillId="8" borderId="60" xfId="0" applyFont="1" applyFill="1" applyBorder="1" applyAlignment="1">
      <alignment horizontal="center"/>
    </xf>
    <xf numFmtId="2" fontId="2" fillId="8" borderId="50" xfId="1" applyNumberFormat="1" applyFont="1" applyFill="1" applyBorder="1" applyAlignment="1">
      <alignment horizontal="center"/>
    </xf>
    <xf numFmtId="1" fontId="2" fillId="8" borderId="61" xfId="0" applyNumberFormat="1" applyFont="1" applyFill="1" applyBorder="1" applyAlignment="1">
      <alignment horizontal="center"/>
    </xf>
    <xf numFmtId="0" fontId="4" fillId="8" borderId="71" xfId="0" applyFont="1" applyFill="1" applyBorder="1" applyAlignment="1">
      <alignment horizontal="center"/>
    </xf>
    <xf numFmtId="2" fontId="2" fillId="8" borderId="13" xfId="1" applyNumberFormat="1" applyFont="1" applyFill="1" applyBorder="1" applyAlignment="1">
      <alignment horizontal="center"/>
    </xf>
    <xf numFmtId="0" fontId="4" fillId="8" borderId="72" xfId="0" applyFont="1" applyFill="1" applyBorder="1" applyAlignment="1">
      <alignment horizontal="center"/>
    </xf>
    <xf numFmtId="0" fontId="2" fillId="8" borderId="35" xfId="0" applyFont="1" applyFill="1" applyBorder="1" applyAlignment="1">
      <alignment horizontal="center"/>
    </xf>
    <xf numFmtId="0" fontId="2" fillId="8" borderId="43" xfId="0" applyFont="1" applyFill="1" applyBorder="1" applyAlignment="1">
      <alignment horizontal="center"/>
    </xf>
    <xf numFmtId="0" fontId="2" fillId="8" borderId="47" xfId="0" applyFont="1" applyFill="1" applyBorder="1" applyAlignment="1">
      <alignment horizontal="center"/>
    </xf>
    <xf numFmtId="0" fontId="4" fillId="8" borderId="75" xfId="0" applyFont="1" applyFill="1" applyBorder="1" applyAlignment="1">
      <alignment horizontal="center"/>
    </xf>
    <xf numFmtId="0" fontId="4" fillId="8" borderId="63" xfId="0" applyFont="1" applyFill="1" applyBorder="1" applyAlignment="1">
      <alignment horizontal="center"/>
    </xf>
    <xf numFmtId="0" fontId="4" fillId="8" borderId="85" xfId="0" applyFont="1" applyFill="1" applyBorder="1" applyAlignment="1">
      <alignment horizontal="center"/>
    </xf>
    <xf numFmtId="0" fontId="2" fillId="8" borderId="49" xfId="0" applyFont="1" applyFill="1" applyBorder="1" applyAlignment="1">
      <alignment horizontal="center"/>
    </xf>
    <xf numFmtId="1" fontId="2" fillId="8" borderId="35" xfId="0" applyNumberFormat="1" applyFont="1" applyFill="1" applyBorder="1" applyAlignment="1">
      <alignment horizontal="center"/>
    </xf>
    <xf numFmtId="1" fontId="2" fillId="8" borderId="41" xfId="0" applyNumberFormat="1" applyFont="1" applyFill="1" applyBorder="1" applyAlignment="1">
      <alignment horizontal="center"/>
    </xf>
    <xf numFmtId="0" fontId="4" fillId="8" borderId="76" xfId="0" applyFont="1" applyFill="1" applyBorder="1" applyAlignment="1">
      <alignment horizontal="center"/>
    </xf>
    <xf numFmtId="2" fontId="2" fillId="8" borderId="20" xfId="1" applyNumberFormat="1" applyFont="1" applyFill="1" applyBorder="1" applyAlignment="1">
      <alignment horizontal="center"/>
    </xf>
    <xf numFmtId="0" fontId="4" fillId="8" borderId="69" xfId="0" applyFont="1" applyFill="1" applyBorder="1" applyAlignment="1">
      <alignment horizontal="center"/>
    </xf>
    <xf numFmtId="1" fontId="2" fillId="0" borderId="66" xfId="0" applyNumberFormat="1" applyFont="1" applyBorder="1" applyAlignment="1">
      <alignment horizontal="center"/>
    </xf>
    <xf numFmtId="2" fontId="2" fillId="8" borderId="70" xfId="1" applyNumberFormat="1" applyFont="1" applyFill="1" applyBorder="1" applyAlignment="1">
      <alignment horizontal="center"/>
    </xf>
    <xf numFmtId="0" fontId="2" fillId="8" borderId="61" xfId="0" applyFont="1" applyFill="1" applyBorder="1" applyAlignment="1">
      <alignment horizontal="center"/>
    </xf>
    <xf numFmtId="2" fontId="2" fillId="8" borderId="57" xfId="0" applyNumberFormat="1" applyFont="1" applyFill="1" applyBorder="1" applyAlignment="1">
      <alignment horizontal="center"/>
    </xf>
    <xf numFmtId="2" fontId="2" fillId="8" borderId="41" xfId="0" applyNumberFormat="1" applyFont="1" applyFill="1" applyBorder="1" applyAlignment="1">
      <alignment horizontal="center"/>
    </xf>
    <xf numFmtId="2" fontId="2" fillId="8" borderId="72" xfId="0" applyNumberFormat="1" applyFont="1" applyFill="1" applyBorder="1" applyAlignment="1">
      <alignment horizontal="center"/>
    </xf>
    <xf numFmtId="0" fontId="2" fillId="0" borderId="82" xfId="0" applyFont="1" applyBorder="1"/>
    <xf numFmtId="0" fontId="2" fillId="0" borderId="56" xfId="0" applyFont="1" applyBorder="1"/>
    <xf numFmtId="0" fontId="0" fillId="0" borderId="34" xfId="0" applyBorder="1" applyAlignment="1">
      <alignment horizontal="left"/>
    </xf>
    <xf numFmtId="0" fontId="0" fillId="0" borderId="34" xfId="0" applyBorder="1"/>
    <xf numFmtId="0" fontId="0" fillId="0" borderId="35" xfId="0" applyBorder="1"/>
    <xf numFmtId="0" fontId="0" fillId="0" borderId="40" xfId="0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62" xfId="0" applyBorder="1"/>
    <xf numFmtId="0" fontId="0" fillId="0" borderId="47" xfId="0" applyBorder="1"/>
    <xf numFmtId="0" fontId="0" fillId="0" borderId="48" xfId="0" applyBorder="1"/>
    <xf numFmtId="0" fontId="0" fillId="0" borderId="42" xfId="0" applyBorder="1" applyAlignment="1">
      <alignment horizontal="left"/>
    </xf>
    <xf numFmtId="0" fontId="0" fillId="0" borderId="43" xfId="0" applyBorder="1"/>
    <xf numFmtId="0" fontId="0" fillId="0" borderId="46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49" xfId="0" applyBorder="1"/>
    <xf numFmtId="0" fontId="0" fillId="0" borderId="83" xfId="0" applyBorder="1" applyAlignment="1">
      <alignment horizontal="left"/>
    </xf>
    <xf numFmtId="0" fontId="0" fillId="0" borderId="61" xfId="0" applyBorder="1"/>
    <xf numFmtId="0" fontId="0" fillId="0" borderId="86" xfId="0" applyBorder="1"/>
    <xf numFmtId="0" fontId="0" fillId="0" borderId="86" xfId="0" applyBorder="1" applyAlignment="1">
      <alignment horizontal="left"/>
    </xf>
    <xf numFmtId="0" fontId="0" fillId="0" borderId="39" xfId="0" applyBorder="1"/>
    <xf numFmtId="0" fontId="0" fillId="10" borderId="40" xfId="0" applyFill="1" applyBorder="1" applyAlignment="1">
      <alignment horizontal="left"/>
    </xf>
    <xf numFmtId="0" fontId="0" fillId="10" borderId="34" xfId="0" applyFill="1" applyBorder="1"/>
    <xf numFmtId="0" fontId="0" fillId="7" borderId="40" xfId="0" applyFill="1" applyBorder="1" applyAlignment="1">
      <alignment horizontal="left"/>
    </xf>
    <xf numFmtId="0" fontId="0" fillId="7" borderId="34" xfId="0" applyFill="1" applyBorder="1"/>
    <xf numFmtId="0" fontId="0" fillId="7" borderId="35" xfId="0" applyFill="1" applyBorder="1"/>
    <xf numFmtId="0" fontId="0" fillId="0" borderId="46" xfId="0" applyBorder="1"/>
    <xf numFmtId="0" fontId="0" fillId="10" borderId="42" xfId="0" applyFill="1" applyBorder="1" applyAlignment="1">
      <alignment horizontal="left"/>
    </xf>
    <xf numFmtId="0" fontId="0" fillId="0" borderId="66" xfId="0" applyBorder="1"/>
    <xf numFmtId="0" fontId="0" fillId="0" borderId="83" xfId="0" applyBorder="1"/>
    <xf numFmtId="2" fontId="10" fillId="8" borderId="37" xfId="0" applyNumberFormat="1" applyFont="1" applyFill="1" applyBorder="1" applyAlignment="1">
      <alignment horizontal="center"/>
    </xf>
    <xf numFmtId="2" fontId="10" fillId="8" borderId="35" xfId="0" applyNumberFormat="1" applyFont="1" applyFill="1" applyBorder="1" applyAlignment="1">
      <alignment horizontal="center"/>
    </xf>
    <xf numFmtId="2" fontId="10" fillId="8" borderId="40" xfId="0" applyNumberFormat="1" applyFont="1" applyFill="1" applyBorder="1" applyAlignment="1">
      <alignment horizontal="center"/>
    </xf>
    <xf numFmtId="2" fontId="10" fillId="8" borderId="54" xfId="0" applyNumberFormat="1" applyFont="1" applyFill="1" applyBorder="1" applyAlignment="1">
      <alignment horizontal="center"/>
    </xf>
    <xf numFmtId="2" fontId="10" fillId="8" borderId="47" xfId="0" applyNumberFormat="1" applyFont="1" applyFill="1" applyBorder="1" applyAlignment="1">
      <alignment horizontal="center"/>
    </xf>
    <xf numFmtId="2" fontId="10" fillId="8" borderId="46" xfId="0" applyNumberFormat="1" applyFont="1" applyFill="1" applyBorder="1" applyAlignment="1">
      <alignment horizontal="center"/>
    </xf>
    <xf numFmtId="2" fontId="10" fillId="8" borderId="66" xfId="0" applyNumberFormat="1" applyFont="1" applyFill="1" applyBorder="1" applyAlignment="1">
      <alignment horizontal="center"/>
    </xf>
    <xf numFmtId="2" fontId="10" fillId="8" borderId="34" xfId="0" applyNumberFormat="1" applyFont="1" applyFill="1" applyBorder="1" applyAlignment="1">
      <alignment horizontal="center"/>
    </xf>
    <xf numFmtId="2" fontId="10" fillId="8" borderId="83" xfId="0" applyNumberFormat="1" applyFont="1" applyFill="1" applyBorder="1" applyAlignment="1">
      <alignment horizontal="center"/>
    </xf>
    <xf numFmtId="2" fontId="10" fillId="8" borderId="87" xfId="0" applyNumberFormat="1" applyFont="1" applyFill="1" applyBorder="1" applyAlignment="1">
      <alignment horizontal="center"/>
    </xf>
    <xf numFmtId="2" fontId="10" fillId="8" borderId="88" xfId="0" applyNumberFormat="1" applyFont="1" applyFill="1" applyBorder="1" applyAlignment="1">
      <alignment horizontal="center"/>
    </xf>
    <xf numFmtId="2" fontId="10" fillId="8" borderId="89" xfId="0" applyNumberFormat="1" applyFont="1" applyFill="1" applyBorder="1" applyAlignment="1">
      <alignment horizontal="center"/>
    </xf>
    <xf numFmtId="2" fontId="0" fillId="8" borderId="36" xfId="0" applyNumberFormat="1" applyFill="1" applyBorder="1" applyAlignment="1">
      <alignment horizontal="center"/>
    </xf>
    <xf numFmtId="2" fontId="0" fillId="8" borderId="46" xfId="0" applyNumberFormat="1" applyFill="1" applyBorder="1" applyAlignment="1">
      <alignment horizontal="center"/>
    </xf>
    <xf numFmtId="2" fontId="0" fillId="7" borderId="36" xfId="0" applyNumberForma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0" fillId="8" borderId="83" xfId="0" applyNumberFormat="1" applyFill="1" applyBorder="1" applyAlignment="1">
      <alignment horizontal="center"/>
    </xf>
    <xf numFmtId="0" fontId="1" fillId="0" borderId="0" xfId="0" applyFont="1"/>
    <xf numFmtId="0" fontId="2" fillId="10" borderId="0" xfId="0" applyFont="1" applyFill="1" applyAlignment="1">
      <alignment horizontal="center"/>
    </xf>
    <xf numFmtId="0" fontId="2" fillId="0" borderId="57" xfId="0" applyFont="1" applyBorder="1"/>
    <xf numFmtId="0" fontId="2" fillId="0" borderId="13" xfId="0" applyFont="1" applyBorder="1"/>
    <xf numFmtId="0" fontId="2" fillId="8" borderId="90" xfId="0" applyFont="1" applyFill="1" applyBorder="1"/>
    <xf numFmtId="2" fontId="10" fillId="8" borderId="91" xfId="0" applyNumberFormat="1" applyFont="1" applyFill="1" applyBorder="1" applyAlignment="1">
      <alignment horizontal="center"/>
    </xf>
    <xf numFmtId="2" fontId="10" fillId="8" borderId="45" xfId="0" applyNumberFormat="1" applyFont="1" applyFill="1" applyBorder="1" applyAlignment="1">
      <alignment horizontal="center"/>
    </xf>
    <xf numFmtId="0" fontId="10" fillId="8" borderId="79" xfId="0" applyFont="1" applyFill="1" applyBorder="1"/>
    <xf numFmtId="0" fontId="4" fillId="8" borderId="90" xfId="0" applyFont="1" applyFill="1" applyBorder="1" applyAlignment="1">
      <alignment horizontal="center"/>
    </xf>
    <xf numFmtId="2" fontId="2" fillId="8" borderId="35" xfId="0" applyNumberFormat="1" applyFont="1" applyFill="1" applyBorder="1" applyAlignment="1">
      <alignment horizontal="center"/>
    </xf>
    <xf numFmtId="2" fontId="2" fillId="8" borderId="75" xfId="0" applyNumberFormat="1" applyFont="1" applyFill="1" applyBorder="1" applyAlignment="1">
      <alignment horizontal="center"/>
    </xf>
    <xf numFmtId="2" fontId="2" fillId="8" borderId="9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2" fontId="10" fillId="7" borderId="40" xfId="0" applyNumberFormat="1" applyFont="1" applyFill="1" applyBorder="1" applyAlignment="1">
      <alignment horizontal="center"/>
    </xf>
    <xf numFmtId="0" fontId="0" fillId="8" borderId="40" xfId="0" applyFill="1" applyBorder="1" applyAlignment="1">
      <alignment horizontal="left"/>
    </xf>
    <xf numFmtId="0" fontId="0" fillId="8" borderId="34" xfId="0" applyFill="1" applyBorder="1"/>
    <xf numFmtId="0" fontId="0" fillId="8" borderId="35" xfId="0" applyFill="1" applyBorder="1"/>
    <xf numFmtId="2" fontId="1" fillId="0" borderId="38" xfId="1" applyNumberFormat="1" applyFont="1" applyBorder="1" applyAlignment="1">
      <alignment horizontal="center"/>
    </xf>
    <xf numFmtId="1" fontId="1" fillId="0" borderId="39" xfId="0" applyNumberFormat="1" applyFont="1" applyBorder="1" applyAlignment="1">
      <alignment horizontal="center"/>
    </xf>
    <xf numFmtId="2" fontId="1" fillId="0" borderId="16" xfId="1" applyNumberFormat="1" applyFont="1" applyBorder="1" applyAlignment="1">
      <alignment horizontal="center"/>
    </xf>
    <xf numFmtId="1" fontId="1" fillId="0" borderId="41" xfId="0" applyNumberFormat="1" applyFont="1" applyBorder="1" applyAlignment="1">
      <alignment horizontal="center"/>
    </xf>
    <xf numFmtId="2" fontId="1" fillId="0" borderId="44" xfId="1" applyNumberFormat="1" applyFont="1" applyBorder="1" applyAlignment="1">
      <alignment horizontal="center"/>
    </xf>
    <xf numFmtId="1" fontId="1" fillId="0" borderId="43" xfId="0" applyNumberFormat="1" applyFont="1" applyBorder="1" applyAlignment="1">
      <alignment horizontal="center"/>
    </xf>
    <xf numFmtId="2" fontId="1" fillId="0" borderId="50" xfId="1" applyNumberFormat="1" applyFont="1" applyBorder="1" applyAlignment="1">
      <alignment horizontal="center"/>
    </xf>
    <xf numFmtId="1" fontId="1" fillId="0" borderId="49" xfId="0" applyNumberFormat="1" applyFont="1" applyBorder="1" applyAlignment="1">
      <alignment horizontal="center"/>
    </xf>
    <xf numFmtId="2" fontId="1" fillId="0" borderId="20" xfId="1" applyNumberFormat="1" applyFont="1" applyBorder="1" applyAlignment="1">
      <alignment horizontal="center"/>
    </xf>
    <xf numFmtId="1" fontId="1" fillId="0" borderId="47" xfId="0" applyNumberFormat="1" applyFont="1" applyBorder="1" applyAlignment="1">
      <alignment horizontal="center"/>
    </xf>
    <xf numFmtId="2" fontId="1" fillId="0" borderId="13" xfId="1" applyNumberFormat="1" applyFont="1" applyBorder="1" applyAlignment="1">
      <alignment horizontal="center"/>
    </xf>
    <xf numFmtId="1" fontId="1" fillId="0" borderId="35" xfId="0" applyNumberFormat="1" applyFont="1" applyBorder="1" applyAlignment="1">
      <alignment horizontal="center"/>
    </xf>
    <xf numFmtId="1" fontId="1" fillId="0" borderId="66" xfId="0" applyNumberFormat="1" applyFont="1" applyBorder="1" applyAlignment="1">
      <alignment horizontal="center"/>
    </xf>
    <xf numFmtId="1" fontId="1" fillId="7" borderId="41" xfId="0" applyNumberFormat="1" applyFont="1" applyFill="1" applyBorder="1" applyAlignment="1">
      <alignment horizontal="center"/>
    </xf>
    <xf numFmtId="1" fontId="1" fillId="8" borderId="41" xfId="0" applyNumberFormat="1" applyFont="1" applyFill="1" applyBorder="1" applyAlignment="1">
      <alignment horizontal="center"/>
    </xf>
    <xf numFmtId="2" fontId="1" fillId="8" borderId="13" xfId="1" applyNumberFormat="1" applyFont="1" applyFill="1" applyBorder="1" applyAlignment="1">
      <alignment horizontal="center"/>
    </xf>
    <xf numFmtId="1" fontId="1" fillId="8" borderId="35" xfId="0" applyNumberFormat="1" applyFont="1" applyFill="1" applyBorder="1" applyAlignment="1">
      <alignment horizontal="center"/>
    </xf>
    <xf numFmtId="0" fontId="1" fillId="0" borderId="79" xfId="0" applyFont="1" applyBorder="1"/>
    <xf numFmtId="2" fontId="11" fillId="9" borderId="64" xfId="0" applyNumberFormat="1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 vertical="center"/>
    </xf>
    <xf numFmtId="0" fontId="13" fillId="0" borderId="59" xfId="0" applyFont="1" applyBorder="1" applyAlignment="1">
      <alignment horizontal="center"/>
    </xf>
    <xf numFmtId="0" fontId="13" fillId="0" borderId="60" xfId="0" applyFont="1" applyBorder="1" applyAlignment="1">
      <alignment horizontal="center"/>
    </xf>
    <xf numFmtId="0" fontId="13" fillId="4" borderId="76" xfId="0" applyFont="1" applyFill="1" applyBorder="1" applyAlignment="1">
      <alignment horizontal="center"/>
    </xf>
    <xf numFmtId="0" fontId="1" fillId="0" borderId="81" xfId="0" applyFont="1" applyBorder="1"/>
    <xf numFmtId="0" fontId="13" fillId="0" borderId="72" xfId="0" applyFont="1" applyBorder="1" applyAlignment="1">
      <alignment horizontal="center"/>
    </xf>
    <xf numFmtId="0" fontId="1" fillId="0" borderId="72" xfId="0" applyFont="1" applyBorder="1"/>
    <xf numFmtId="0" fontId="13" fillId="0" borderId="75" xfId="0" applyFont="1" applyBorder="1" applyAlignment="1">
      <alignment horizontal="center"/>
    </xf>
    <xf numFmtId="0" fontId="1" fillId="0" borderId="75" xfId="0" applyFont="1" applyBorder="1"/>
    <xf numFmtId="0" fontId="13" fillId="0" borderId="63" xfId="0" applyFont="1" applyBorder="1" applyAlignment="1">
      <alignment horizontal="center"/>
    </xf>
    <xf numFmtId="0" fontId="1" fillId="0" borderId="71" xfId="0" applyFont="1" applyBorder="1"/>
    <xf numFmtId="0" fontId="13" fillId="0" borderId="74" xfId="0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0" fontId="1" fillId="0" borderId="56" xfId="0" applyFont="1" applyBorder="1"/>
    <xf numFmtId="0" fontId="1" fillId="0" borderId="82" xfId="0" applyFont="1" applyBorder="1"/>
    <xf numFmtId="2" fontId="1" fillId="8" borderId="13" xfId="0" applyNumberFormat="1" applyFont="1" applyFill="1" applyBorder="1" applyAlignment="1">
      <alignment horizontal="center"/>
    </xf>
    <xf numFmtId="2" fontId="1" fillId="8" borderId="75" xfId="0" applyNumberFormat="1" applyFont="1" applyFill="1" applyBorder="1" applyAlignment="1">
      <alignment horizontal="center"/>
    </xf>
    <xf numFmtId="2" fontId="1" fillId="8" borderId="57" xfId="0" applyNumberFormat="1" applyFont="1" applyFill="1" applyBorder="1" applyAlignment="1">
      <alignment horizontal="center"/>
    </xf>
    <xf numFmtId="0" fontId="13" fillId="0" borderId="85" xfId="0" applyFont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2" fontId="1" fillId="0" borderId="13" xfId="1" applyNumberFormat="1" applyFont="1" applyFill="1" applyBorder="1" applyAlignment="1">
      <alignment horizontal="center"/>
    </xf>
    <xf numFmtId="0" fontId="13" fillId="4" borderId="82" xfId="0" applyFont="1" applyFill="1" applyBorder="1" applyAlignment="1">
      <alignment horizontal="center"/>
    </xf>
    <xf numFmtId="0" fontId="0" fillId="0" borderId="41" xfId="0" applyBorder="1"/>
    <xf numFmtId="2" fontId="1" fillId="0" borderId="9" xfId="1" applyNumberFormat="1" applyFont="1" applyBorder="1" applyAlignment="1">
      <alignment horizontal="center"/>
    </xf>
    <xf numFmtId="2" fontId="11" fillId="6" borderId="94" xfId="0" applyNumberFormat="1" applyFont="1" applyFill="1" applyBorder="1" applyAlignment="1">
      <alignment horizontal="center" vertical="center" wrapText="1"/>
    </xf>
    <xf numFmtId="2" fontId="11" fillId="6" borderId="95" xfId="0" applyNumberFormat="1" applyFont="1" applyFill="1" applyBorder="1" applyAlignment="1">
      <alignment horizontal="center" vertical="center" wrapText="1"/>
    </xf>
    <xf numFmtId="0" fontId="16" fillId="6" borderId="29" xfId="0" applyFont="1" applyFill="1" applyBorder="1" applyAlignment="1">
      <alignment horizontal="center" vertical="center"/>
    </xf>
    <xf numFmtId="0" fontId="16" fillId="6" borderId="30" xfId="0" applyFont="1" applyFill="1" applyBorder="1" applyAlignment="1">
      <alignment horizontal="center" vertical="center"/>
    </xf>
    <xf numFmtId="0" fontId="16" fillId="6" borderId="31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2" fontId="2" fillId="0" borderId="0" xfId="0" applyNumberFormat="1" applyFont="1"/>
    <xf numFmtId="2" fontId="10" fillId="0" borderId="0" xfId="0" applyNumberFormat="1" applyFont="1"/>
    <xf numFmtId="2" fontId="10" fillId="8" borderId="52" xfId="0" applyNumberFormat="1" applyFont="1" applyFill="1" applyBorder="1" applyAlignment="1">
      <alignment horizontal="center"/>
    </xf>
    <xf numFmtId="2" fontId="10" fillId="8" borderId="41" xfId="0" applyNumberFormat="1" applyFont="1" applyFill="1" applyBorder="1" applyAlignment="1">
      <alignment horizontal="center"/>
    </xf>
    <xf numFmtId="2" fontId="10" fillId="8" borderId="61" xfId="0" applyNumberFormat="1" applyFont="1" applyFill="1" applyBorder="1" applyAlignment="1">
      <alignment horizontal="center"/>
    </xf>
    <xf numFmtId="2" fontId="10" fillId="7" borderId="35" xfId="0" applyNumberFormat="1" applyFont="1" applyFill="1" applyBorder="1" applyAlignment="1">
      <alignment horizontal="center"/>
    </xf>
    <xf numFmtId="164" fontId="11" fillId="6" borderId="25" xfId="0" applyNumberFormat="1" applyFont="1" applyFill="1" applyBorder="1" applyAlignment="1">
      <alignment horizontal="center" vertical="center"/>
    </xf>
    <xf numFmtId="1" fontId="2" fillId="8" borderId="66" xfId="0" applyNumberFormat="1" applyFont="1" applyFill="1" applyBorder="1" applyAlignment="1">
      <alignment horizontal="center"/>
    </xf>
    <xf numFmtId="0" fontId="11" fillId="6" borderId="27" xfId="0" applyFont="1" applyFill="1" applyBorder="1" applyAlignment="1">
      <alignment horizontal="center" vertical="center"/>
    </xf>
    <xf numFmtId="0" fontId="0" fillId="8" borderId="42" xfId="0" applyFill="1" applyBorder="1" applyAlignment="1">
      <alignment horizontal="left"/>
    </xf>
    <xf numFmtId="0" fontId="0" fillId="8" borderId="62" xfId="0" applyFill="1" applyBorder="1"/>
    <xf numFmtId="0" fontId="0" fillId="0" borderId="40" xfId="0" applyBorder="1"/>
    <xf numFmtId="0" fontId="0" fillId="8" borderId="61" xfId="0" applyFill="1" applyBorder="1"/>
    <xf numFmtId="0" fontId="0" fillId="10" borderId="41" xfId="0" applyFill="1" applyBorder="1"/>
    <xf numFmtId="0" fontId="0" fillId="0" borderId="52" xfId="0" applyBorder="1"/>
    <xf numFmtId="0" fontId="0" fillId="0" borderId="97" xfId="0" applyBorder="1"/>
    <xf numFmtId="2" fontId="0" fillId="8" borderId="40" xfId="0" applyNumberFormat="1" applyFill="1" applyBorder="1" applyAlignment="1">
      <alignment horizontal="center"/>
    </xf>
    <xf numFmtId="2" fontId="0" fillId="0" borderId="90" xfId="0" applyNumberFormat="1" applyBorder="1" applyAlignment="1">
      <alignment horizontal="center"/>
    </xf>
    <xf numFmtId="2" fontId="0" fillId="8" borderId="34" xfId="0" applyNumberFormat="1" applyFill="1" applyBorder="1" applyAlignment="1">
      <alignment horizontal="center"/>
    </xf>
    <xf numFmtId="2" fontId="0" fillId="0" borderId="68" xfId="0" applyNumberFormat="1" applyBorder="1" applyAlignment="1">
      <alignment horizontal="center"/>
    </xf>
    <xf numFmtId="2" fontId="0" fillId="8" borderId="89" xfId="0" applyNumberFormat="1" applyFill="1" applyBorder="1" applyAlignment="1">
      <alignment horizontal="center"/>
    </xf>
    <xf numFmtId="2" fontId="0" fillId="0" borderId="93" xfId="0" applyNumberFormat="1" applyBorder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2" fontId="0" fillId="8" borderId="54" xfId="0" applyNumberFormat="1" applyFill="1" applyBorder="1" applyAlignment="1">
      <alignment horizontal="center"/>
    </xf>
    <xf numFmtId="0" fontId="0" fillId="0" borderId="50" xfId="0" applyBorder="1"/>
    <xf numFmtId="0" fontId="0" fillId="0" borderId="13" xfId="0" applyBorder="1"/>
    <xf numFmtId="0" fontId="0" fillId="0" borderId="20" xfId="0" applyBorder="1"/>
    <xf numFmtId="0" fontId="0" fillId="0" borderId="16" xfId="0" applyBorder="1"/>
    <xf numFmtId="0" fontId="0" fillId="0" borderId="70" xfId="0" applyBorder="1"/>
    <xf numFmtId="0" fontId="0" fillId="0" borderId="44" xfId="0" applyBorder="1"/>
    <xf numFmtId="0" fontId="0" fillId="0" borderId="53" xfId="0" applyBorder="1"/>
    <xf numFmtId="0" fontId="0" fillId="8" borderId="13" xfId="0" applyFill="1" applyBorder="1"/>
    <xf numFmtId="0" fontId="17" fillId="8" borderId="13" xfId="0" applyFont="1" applyFill="1" applyBorder="1"/>
    <xf numFmtId="0" fontId="0" fillId="8" borderId="20" xfId="0" applyFill="1" applyBorder="1"/>
    <xf numFmtId="0" fontId="0" fillId="0" borderId="9" xfId="0" applyBorder="1"/>
    <xf numFmtId="0" fontId="0" fillId="8" borderId="70" xfId="0" applyFill="1" applyBorder="1"/>
    <xf numFmtId="0" fontId="0" fillId="0" borderId="98" xfId="0" applyBorder="1"/>
    <xf numFmtId="2" fontId="10" fillId="0" borderId="79" xfId="0" applyNumberFormat="1" applyFont="1" applyBorder="1"/>
    <xf numFmtId="2" fontId="10" fillId="8" borderId="92" xfId="0" applyNumberFormat="1" applyFont="1" applyFill="1" applyBorder="1" applyAlignment="1">
      <alignment horizontal="center"/>
    </xf>
    <xf numFmtId="2" fontId="0" fillId="8" borderId="91" xfId="0" applyNumberFormat="1" applyFill="1" applyBorder="1" applyAlignment="1">
      <alignment horizontal="center"/>
    </xf>
    <xf numFmtId="2" fontId="0" fillId="0" borderId="96" xfId="0" applyNumberFormat="1" applyBorder="1" applyAlignment="1">
      <alignment horizontal="center"/>
    </xf>
    <xf numFmtId="2" fontId="10" fillId="8" borderId="84" xfId="0" applyNumberFormat="1" applyFont="1" applyFill="1" applyBorder="1" applyAlignment="1">
      <alignment horizontal="center"/>
    </xf>
    <xf numFmtId="2" fontId="10" fillId="8" borderId="100" xfId="0" applyNumberFormat="1" applyFont="1" applyFill="1" applyBorder="1" applyAlignment="1">
      <alignment horizontal="center"/>
    </xf>
    <xf numFmtId="2" fontId="0" fillId="8" borderId="84" xfId="0" applyNumberFormat="1" applyFill="1" applyBorder="1" applyAlignment="1">
      <alignment horizontal="center"/>
    </xf>
    <xf numFmtId="2" fontId="10" fillId="8" borderId="97" xfId="0" applyNumberFormat="1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1" fillId="0" borderId="103" xfId="0" applyFont="1" applyBorder="1"/>
    <xf numFmtId="0" fontId="1" fillId="0" borderId="104" xfId="0" applyFont="1" applyBorder="1"/>
    <xf numFmtId="0" fontId="13" fillId="4" borderId="67" xfId="0" applyFont="1" applyFill="1" applyBorder="1" applyAlignment="1">
      <alignment horizontal="center"/>
    </xf>
    <xf numFmtId="0" fontId="13" fillId="0" borderId="56" xfId="0" applyFont="1" applyBorder="1" applyAlignment="1">
      <alignment horizontal="center"/>
    </xf>
    <xf numFmtId="0" fontId="8" fillId="0" borderId="70" xfId="0" applyFont="1" applyBorder="1" applyAlignment="1">
      <alignment horizontal="center"/>
    </xf>
    <xf numFmtId="0" fontId="8" fillId="0" borderId="101" xfId="0" applyFont="1" applyBorder="1" applyAlignment="1">
      <alignment horizontal="center"/>
    </xf>
    <xf numFmtId="0" fontId="13" fillId="11" borderId="76" xfId="0" applyFont="1" applyFill="1" applyBorder="1" applyAlignment="1">
      <alignment horizontal="center"/>
    </xf>
    <xf numFmtId="0" fontId="6" fillId="11" borderId="102" xfId="1" applyNumberFormat="1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70" xfId="0" applyFont="1" applyBorder="1" applyAlignment="1">
      <alignment horizontal="center"/>
    </xf>
    <xf numFmtId="0" fontId="13" fillId="0" borderId="101" xfId="0" applyFont="1" applyBorder="1" applyAlignment="1">
      <alignment horizontal="center"/>
    </xf>
    <xf numFmtId="0" fontId="11" fillId="11" borderId="102" xfId="1" applyNumberFormat="1" applyFont="1" applyFill="1" applyBorder="1" applyAlignment="1">
      <alignment horizontal="center"/>
    </xf>
    <xf numFmtId="0" fontId="15" fillId="6" borderId="23" xfId="0" applyFont="1" applyFill="1" applyBorder="1" applyAlignment="1">
      <alignment horizontal="center" vertical="center"/>
    </xf>
    <xf numFmtId="0" fontId="15" fillId="6" borderId="24" xfId="0" applyFont="1" applyFill="1" applyBorder="1" applyAlignment="1">
      <alignment horizontal="center" vertical="center"/>
    </xf>
    <xf numFmtId="0" fontId="15" fillId="6" borderId="25" xfId="0" applyFont="1" applyFill="1" applyBorder="1" applyAlignment="1">
      <alignment horizontal="center" vertical="center"/>
    </xf>
    <xf numFmtId="2" fontId="15" fillId="9" borderId="20" xfId="0" applyNumberFormat="1" applyFont="1" applyFill="1" applyBorder="1" applyAlignment="1">
      <alignment horizontal="center" vertical="center" wrapText="1"/>
    </xf>
    <xf numFmtId="0" fontId="15" fillId="9" borderId="47" xfId="0" applyFont="1" applyFill="1" applyBorder="1" applyAlignment="1">
      <alignment horizontal="center" vertical="center" wrapText="1"/>
    </xf>
    <xf numFmtId="0" fontId="15" fillId="9" borderId="69" xfId="0" applyFont="1" applyFill="1" applyBorder="1" applyAlignment="1">
      <alignment horizontal="center" vertical="center" wrapText="1"/>
    </xf>
    <xf numFmtId="0" fontId="4" fillId="8" borderId="105" xfId="0" applyFont="1" applyFill="1" applyBorder="1" applyAlignment="1">
      <alignment horizontal="center"/>
    </xf>
    <xf numFmtId="2" fontId="2" fillId="8" borderId="53" xfId="1" applyNumberFormat="1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4" fillId="8" borderId="74" xfId="0" applyFont="1" applyFill="1" applyBorder="1" applyAlignment="1">
      <alignment horizontal="center"/>
    </xf>
    <xf numFmtId="0" fontId="2" fillId="0" borderId="103" xfId="0" applyFont="1" applyBorder="1"/>
    <xf numFmtId="0" fontId="4" fillId="8" borderId="4" xfId="0" applyFont="1" applyFill="1" applyBorder="1" applyAlignment="1">
      <alignment horizontal="center"/>
    </xf>
    <xf numFmtId="0" fontId="4" fillId="8" borderId="82" xfId="0" applyFont="1" applyFill="1" applyBorder="1" applyAlignment="1">
      <alignment horizontal="center"/>
    </xf>
    <xf numFmtId="0" fontId="2" fillId="8" borderId="16" xfId="0" applyFont="1" applyFill="1" applyBorder="1"/>
    <xf numFmtId="0" fontId="4" fillId="4" borderId="99" xfId="0" applyFont="1" applyFill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0" fontId="4" fillId="11" borderId="9" xfId="0" applyFont="1" applyFill="1" applyBorder="1" applyAlignment="1">
      <alignment horizontal="center"/>
    </xf>
    <xf numFmtId="0" fontId="4" fillId="11" borderId="99" xfId="0" applyFont="1" applyFill="1" applyBorder="1" applyAlignment="1">
      <alignment horizontal="center"/>
    </xf>
    <xf numFmtId="2" fontId="0" fillId="7" borderId="40" xfId="0" applyNumberFormat="1" applyFill="1" applyBorder="1" applyAlignment="1">
      <alignment horizontal="center"/>
    </xf>
    <xf numFmtId="2" fontId="0" fillId="7" borderId="90" xfId="0" applyNumberFormat="1" applyFill="1" applyBorder="1" applyAlignment="1">
      <alignment horizontal="center"/>
    </xf>
    <xf numFmtId="0" fontId="2" fillId="0" borderId="71" xfId="0" applyFont="1" applyBorder="1"/>
    <xf numFmtId="0" fontId="13" fillId="4" borderId="99" xfId="0" applyFont="1" applyFill="1" applyBorder="1" applyAlignment="1">
      <alignment horizontal="center"/>
    </xf>
    <xf numFmtId="17" fontId="11" fillId="6" borderId="26" xfId="0" applyNumberFormat="1" applyFont="1" applyFill="1" applyBorder="1" applyAlignment="1">
      <alignment horizontal="center" vertical="center"/>
    </xf>
    <xf numFmtId="2" fontId="10" fillId="7" borderId="87" xfId="0" applyNumberFormat="1" applyFont="1" applyFill="1" applyBorder="1" applyAlignment="1">
      <alignment horizontal="center"/>
    </xf>
    <xf numFmtId="1" fontId="1" fillId="0" borderId="0" xfId="0" applyNumberFormat="1" applyFont="1"/>
    <xf numFmtId="1" fontId="11" fillId="9" borderId="65" xfId="0" applyNumberFormat="1" applyFont="1" applyFill="1" applyBorder="1" applyAlignment="1">
      <alignment horizontal="center"/>
    </xf>
    <xf numFmtId="1" fontId="1" fillId="0" borderId="80" xfId="0" applyNumberFormat="1" applyFont="1" applyBorder="1"/>
    <xf numFmtId="1" fontId="1" fillId="0" borderId="41" xfId="0" applyNumberFormat="1" applyFont="1" applyBorder="1"/>
    <xf numFmtId="1" fontId="1" fillId="0" borderId="65" xfId="0" applyNumberFormat="1" applyFont="1" applyBorder="1"/>
    <xf numFmtId="1" fontId="1" fillId="0" borderId="78" xfId="0" applyNumberFormat="1" applyFont="1" applyBorder="1"/>
    <xf numFmtId="1" fontId="2" fillId="0" borderId="58" xfId="0" applyNumberFormat="1" applyFont="1" applyBorder="1"/>
    <xf numFmtId="1" fontId="1" fillId="0" borderId="49" xfId="0" applyNumberFormat="1" applyFont="1" applyBorder="1"/>
    <xf numFmtId="1" fontId="1" fillId="0" borderId="58" xfId="0" applyNumberFormat="1" applyFont="1" applyBorder="1"/>
    <xf numFmtId="1" fontId="1" fillId="0" borderId="43" xfId="0" applyNumberFormat="1" applyFont="1" applyBorder="1"/>
    <xf numFmtId="1" fontId="1" fillId="0" borderId="55" xfId="0" applyNumberFormat="1" applyFont="1" applyBorder="1"/>
    <xf numFmtId="1" fontId="1" fillId="0" borderId="61" xfId="0" applyNumberFormat="1" applyFont="1" applyBorder="1"/>
    <xf numFmtId="1" fontId="1" fillId="0" borderId="79" xfId="0" applyNumberFormat="1" applyFont="1" applyBorder="1"/>
    <xf numFmtId="164" fontId="11" fillId="6" borderId="26" xfId="0" applyNumberFormat="1" applyFont="1" applyFill="1" applyBorder="1" applyAlignment="1">
      <alignment horizontal="center" vertical="center"/>
    </xf>
    <xf numFmtId="2" fontId="10" fillId="8" borderId="68" xfId="0" applyNumberFormat="1" applyFont="1" applyFill="1" applyBorder="1" applyAlignment="1">
      <alignment horizontal="center"/>
    </xf>
    <xf numFmtId="2" fontId="10" fillId="8" borderId="0" xfId="0" applyNumberFormat="1" applyFont="1" applyFill="1" applyAlignment="1">
      <alignment horizontal="center"/>
    </xf>
    <xf numFmtId="2" fontId="10" fillId="8" borderId="93" xfId="0" applyNumberFormat="1" applyFont="1" applyFill="1" applyBorder="1" applyAlignment="1">
      <alignment horizontal="center"/>
    </xf>
    <xf numFmtId="2" fontId="10" fillId="8" borderId="18" xfId="0" applyNumberFormat="1" applyFont="1" applyFill="1" applyBorder="1" applyAlignment="1">
      <alignment horizontal="center"/>
    </xf>
    <xf numFmtId="2" fontId="10" fillId="8" borderId="106" xfId="0" applyNumberFormat="1" applyFont="1" applyFill="1" applyBorder="1" applyAlignment="1">
      <alignment horizontal="center"/>
    </xf>
    <xf numFmtId="2" fontId="10" fillId="8" borderId="96" xfId="0" applyNumberFormat="1" applyFont="1" applyFill="1" applyBorder="1" applyAlignment="1">
      <alignment horizontal="center"/>
    </xf>
    <xf numFmtId="2" fontId="10" fillId="7" borderId="68" xfId="0" applyNumberFormat="1" applyFont="1" applyFill="1" applyBorder="1" applyAlignment="1">
      <alignment horizontal="center"/>
    </xf>
    <xf numFmtId="2" fontId="10" fillId="8" borderId="58" xfId="0" applyNumberFormat="1" applyFont="1" applyFill="1" applyBorder="1" applyAlignment="1">
      <alignment horizontal="center"/>
    </xf>
    <xf numFmtId="2" fontId="10" fillId="8" borderId="51" xfId="0" applyNumberFormat="1" applyFont="1" applyFill="1" applyBorder="1" applyAlignment="1">
      <alignment horizontal="center"/>
    </xf>
    <xf numFmtId="2" fontId="10" fillId="8" borderId="108" xfId="0" applyNumberFormat="1" applyFont="1" applyFill="1" applyBorder="1" applyAlignment="1">
      <alignment horizontal="center"/>
    </xf>
    <xf numFmtId="2" fontId="10" fillId="7" borderId="34" xfId="0" applyNumberFormat="1" applyFont="1" applyFill="1" applyBorder="1" applyAlignment="1">
      <alignment horizontal="center"/>
    </xf>
    <xf numFmtId="2" fontId="10" fillId="8" borderId="42" xfId="0" applyNumberFormat="1" applyFont="1" applyFill="1" applyBorder="1" applyAlignment="1">
      <alignment horizontal="center"/>
    </xf>
    <xf numFmtId="2" fontId="1" fillId="0" borderId="36" xfId="1" applyNumberFormat="1" applyFont="1" applyBorder="1" applyAlignment="1">
      <alignment horizontal="center"/>
    </xf>
    <xf numFmtId="2" fontId="1" fillId="0" borderId="87" xfId="1" applyNumberFormat="1" applyFont="1" applyBorder="1" applyAlignment="1">
      <alignment horizontal="center"/>
    </xf>
    <xf numFmtId="2" fontId="1" fillId="0" borderId="89" xfId="1" applyNumberFormat="1" applyFont="1" applyBorder="1" applyAlignment="1">
      <alignment horizontal="center"/>
    </xf>
    <xf numFmtId="2" fontId="1" fillId="7" borderId="87" xfId="1" applyNumberFormat="1" applyFont="1" applyFill="1" applyBorder="1" applyAlignment="1">
      <alignment horizontal="center"/>
    </xf>
    <xf numFmtId="2" fontId="1" fillId="0" borderId="45" xfId="1" applyNumberFormat="1" applyFont="1" applyBorder="1" applyAlignment="1">
      <alignment horizontal="center"/>
    </xf>
    <xf numFmtId="2" fontId="10" fillId="8" borderId="86" xfId="0" applyNumberFormat="1" applyFont="1" applyFill="1" applyBorder="1" applyAlignment="1">
      <alignment horizontal="center"/>
    </xf>
    <xf numFmtId="164" fontId="11" fillId="6" borderId="24" xfId="0" applyNumberFormat="1" applyFont="1" applyFill="1" applyBorder="1" applyAlignment="1">
      <alignment horizontal="center" vertical="center"/>
    </xf>
    <xf numFmtId="2" fontId="10" fillId="8" borderId="109" xfId="0" applyNumberFormat="1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8" borderId="43" xfId="0" applyNumberFormat="1" applyFont="1" applyFill="1" applyBorder="1" applyAlignment="1">
      <alignment horizontal="center"/>
    </xf>
    <xf numFmtId="2" fontId="10" fillId="8" borderId="39" xfId="0" applyNumberFormat="1" applyFont="1" applyFill="1" applyBorder="1" applyAlignment="1">
      <alignment horizontal="center"/>
    </xf>
    <xf numFmtId="2" fontId="10" fillId="8" borderId="62" xfId="0" applyNumberFormat="1" applyFont="1" applyFill="1" applyBorder="1" applyAlignment="1">
      <alignment horizontal="center"/>
    </xf>
    <xf numFmtId="2" fontId="10" fillId="8" borderId="16" xfId="0" applyNumberFormat="1" applyFont="1" applyFill="1" applyBorder="1" applyAlignment="1">
      <alignment horizontal="center"/>
    </xf>
    <xf numFmtId="2" fontId="2" fillId="0" borderId="79" xfId="0" applyNumberFormat="1" applyFont="1" applyBorder="1"/>
    <xf numFmtId="2" fontId="10" fillId="8" borderId="20" xfId="0" applyNumberFormat="1" applyFont="1" applyFill="1" applyBorder="1" applyAlignment="1">
      <alignment horizontal="center"/>
    </xf>
    <xf numFmtId="2" fontId="10" fillId="8" borderId="49" xfId="0" applyNumberFormat="1" applyFont="1" applyFill="1" applyBorder="1" applyAlignment="1">
      <alignment horizontal="center"/>
    </xf>
    <xf numFmtId="2" fontId="10" fillId="8" borderId="48" xfId="0" applyNumberFormat="1" applyFont="1" applyFill="1" applyBorder="1" applyAlignment="1">
      <alignment horizontal="center"/>
    </xf>
    <xf numFmtId="164" fontId="11" fillId="6" borderId="28" xfId="0" applyNumberFormat="1" applyFont="1" applyFill="1" applyBorder="1" applyAlignment="1">
      <alignment horizontal="center" vertical="center"/>
    </xf>
    <xf numFmtId="17" fontId="11" fillId="6" borderId="24" xfId="0" applyNumberFormat="1" applyFont="1" applyFill="1" applyBorder="1" applyAlignment="1">
      <alignment horizontal="center" vertical="center"/>
    </xf>
    <xf numFmtId="17" fontId="11" fillId="6" borderId="73" xfId="0" applyNumberFormat="1" applyFont="1" applyFill="1" applyBorder="1" applyAlignment="1">
      <alignment horizontal="center" vertical="center"/>
    </xf>
    <xf numFmtId="164" fontId="11" fillId="6" borderId="77" xfId="0" applyNumberFormat="1" applyFont="1" applyFill="1" applyBorder="1" applyAlignment="1">
      <alignment horizontal="center" vertical="center"/>
    </xf>
    <xf numFmtId="2" fontId="10" fillId="8" borderId="110" xfId="0" applyNumberFormat="1" applyFont="1" applyFill="1" applyBorder="1" applyAlignment="1">
      <alignment horizontal="center"/>
    </xf>
    <xf numFmtId="2" fontId="10" fillId="8" borderId="50" xfId="0" applyNumberFormat="1" applyFont="1" applyFill="1" applyBorder="1" applyAlignment="1">
      <alignment horizontal="center"/>
    </xf>
    <xf numFmtId="2" fontId="10" fillId="8" borderId="9" xfId="0" applyNumberFormat="1" applyFont="1" applyFill="1" applyBorder="1" applyAlignment="1">
      <alignment horizontal="center"/>
    </xf>
    <xf numFmtId="2" fontId="10" fillId="8" borderId="38" xfId="0" applyNumberFormat="1" applyFont="1" applyFill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2" fontId="1" fillId="0" borderId="32" xfId="1" applyNumberFormat="1" applyFont="1" applyBorder="1" applyAlignment="1">
      <alignment horizontal="center"/>
    </xf>
    <xf numFmtId="1" fontId="1" fillId="0" borderId="111" xfId="0" applyNumberFormat="1" applyFont="1" applyBorder="1" applyAlignment="1">
      <alignment horizontal="center"/>
    </xf>
    <xf numFmtId="1" fontId="1" fillId="0" borderId="11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88" xfId="0" applyNumberFormat="1" applyFont="1" applyBorder="1" applyAlignment="1">
      <alignment horizontal="center"/>
    </xf>
    <xf numFmtId="1" fontId="1" fillId="0" borderId="37" xfId="0" applyNumberFormat="1" applyFont="1" applyBorder="1" applyAlignment="1">
      <alignment horizontal="center"/>
    </xf>
    <xf numFmtId="1" fontId="1" fillId="0" borderId="92" xfId="0" applyNumberFormat="1" applyFont="1" applyBorder="1" applyAlignment="1">
      <alignment horizontal="center"/>
    </xf>
    <xf numFmtId="1" fontId="1" fillId="8" borderId="111" xfId="0" applyNumberFormat="1" applyFont="1" applyFill="1" applyBorder="1" applyAlignment="1">
      <alignment horizontal="center"/>
    </xf>
    <xf numFmtId="1" fontId="1" fillId="8" borderId="88" xfId="0" applyNumberFormat="1" applyFont="1" applyFill="1" applyBorder="1" applyAlignment="1">
      <alignment horizontal="center"/>
    </xf>
    <xf numFmtId="1" fontId="1" fillId="8" borderId="37" xfId="0" applyNumberFormat="1" applyFont="1" applyFill="1" applyBorder="1" applyAlignment="1">
      <alignment horizontal="center"/>
    </xf>
    <xf numFmtId="1" fontId="1" fillId="8" borderId="92" xfId="0" applyNumberFormat="1" applyFont="1" applyFill="1" applyBorder="1" applyAlignment="1">
      <alignment horizontal="center"/>
    </xf>
    <xf numFmtId="1" fontId="1" fillId="7" borderId="111" xfId="0" applyNumberFormat="1" applyFont="1" applyFill="1" applyBorder="1" applyAlignment="1">
      <alignment horizontal="center"/>
    </xf>
    <xf numFmtId="1" fontId="1" fillId="8" borderId="112" xfId="0" applyNumberFormat="1" applyFont="1" applyFill="1" applyBorder="1" applyAlignment="1">
      <alignment horizontal="center"/>
    </xf>
    <xf numFmtId="1" fontId="1" fillId="8" borderId="3" xfId="0" applyNumberFormat="1" applyFont="1" applyFill="1" applyBorder="1" applyAlignment="1">
      <alignment horizontal="center"/>
    </xf>
    <xf numFmtId="2" fontId="16" fillId="9" borderId="44" xfId="0" applyNumberFormat="1" applyFont="1" applyFill="1" applyBorder="1" applyAlignment="1">
      <alignment horizontal="center" vertical="center" wrapText="1"/>
    </xf>
    <xf numFmtId="1" fontId="16" fillId="9" borderId="43" xfId="0" applyNumberFormat="1" applyFont="1" applyFill="1" applyBorder="1" applyAlignment="1">
      <alignment horizontal="center" vertical="center" wrapText="1"/>
    </xf>
    <xf numFmtId="0" fontId="16" fillId="9" borderId="60" xfId="0" applyFont="1" applyFill="1" applyBorder="1" applyAlignment="1">
      <alignment horizontal="center" vertical="center" wrapText="1"/>
    </xf>
    <xf numFmtId="17" fontId="13" fillId="6" borderId="113" xfId="0" applyNumberFormat="1" applyFont="1" applyFill="1" applyBorder="1" applyAlignment="1">
      <alignment horizontal="center" vertical="center"/>
    </xf>
    <xf numFmtId="17" fontId="13" fillId="6" borderId="30" xfId="0" applyNumberFormat="1" applyFont="1" applyFill="1" applyBorder="1" applyAlignment="1">
      <alignment horizontal="center" vertical="center"/>
    </xf>
    <xf numFmtId="17" fontId="13" fillId="6" borderId="65" xfId="0" applyNumberFormat="1" applyFont="1" applyFill="1" applyBorder="1" applyAlignment="1">
      <alignment horizontal="center" vertical="center"/>
    </xf>
    <xf numFmtId="2" fontId="0" fillId="8" borderId="38" xfId="0" applyNumberFormat="1" applyFill="1" applyBorder="1" applyAlignment="1">
      <alignment horizontal="center"/>
    </xf>
    <xf numFmtId="2" fontId="0" fillId="8" borderId="86" xfId="0" applyNumberFormat="1" applyFill="1" applyBorder="1" applyAlignment="1">
      <alignment horizontal="center"/>
    </xf>
    <xf numFmtId="2" fontId="0" fillId="0" borderId="86" xfId="0" applyNumberFormat="1" applyBorder="1" applyAlignment="1">
      <alignment horizontal="center"/>
    </xf>
    <xf numFmtId="17" fontId="13" fillId="6" borderId="107" xfId="0" applyNumberFormat="1" applyFont="1" applyFill="1" applyBorder="1" applyAlignment="1">
      <alignment horizontal="center" vertical="center"/>
    </xf>
    <xf numFmtId="164" fontId="13" fillId="6" borderId="115" xfId="0" applyNumberFormat="1" applyFont="1" applyFill="1" applyBorder="1" applyAlignment="1">
      <alignment horizontal="center" vertical="center"/>
    </xf>
    <xf numFmtId="164" fontId="13" fillId="6" borderId="114" xfId="0" applyNumberFormat="1" applyFont="1" applyFill="1" applyBorder="1" applyAlignment="1">
      <alignment horizontal="center" vertical="center"/>
    </xf>
    <xf numFmtId="164" fontId="13" fillId="6" borderId="116" xfId="0" applyNumberFormat="1" applyFont="1" applyFill="1" applyBorder="1" applyAlignment="1">
      <alignment horizontal="center" vertical="center"/>
    </xf>
    <xf numFmtId="0" fontId="16" fillId="6" borderId="30" xfId="0" applyFont="1" applyFill="1" applyBorder="1" applyAlignment="1">
      <alignment horizontal="center" vertical="center" wrapText="1"/>
    </xf>
    <xf numFmtId="2" fontId="1" fillId="0" borderId="109" xfId="1" applyNumberFormat="1" applyFont="1" applyBorder="1" applyAlignment="1">
      <alignment horizontal="center"/>
    </xf>
    <xf numFmtId="0" fontId="13" fillId="11" borderId="20" xfId="0" applyFont="1" applyFill="1" applyBorder="1" applyAlignment="1">
      <alignment horizontal="center"/>
    </xf>
    <xf numFmtId="0" fontId="10" fillId="0" borderId="83" xfId="0" applyFont="1" applyBorder="1" applyAlignment="1">
      <alignment horizontal="center"/>
    </xf>
    <xf numFmtId="2" fontId="1" fillId="0" borderId="0" xfId="0" applyNumberFormat="1" applyFont="1"/>
    <xf numFmtId="2" fontId="1" fillId="0" borderId="16" xfId="0" applyNumberFormat="1" applyFont="1" applyBorder="1"/>
    <xf numFmtId="2" fontId="1" fillId="0" borderId="50" xfId="0" applyNumberFormat="1" applyFont="1" applyBorder="1"/>
    <xf numFmtId="2" fontId="2" fillId="0" borderId="57" xfId="0" applyNumberFormat="1" applyFont="1" applyBorder="1"/>
    <xf numFmtId="2" fontId="1" fillId="0" borderId="64" xfId="0" applyNumberFormat="1" applyFont="1" applyBorder="1"/>
    <xf numFmtId="2" fontId="1" fillId="0" borderId="13" xfId="0" applyNumberFormat="1" applyFont="1" applyBorder="1"/>
    <xf numFmtId="2" fontId="1" fillId="0" borderId="56" xfId="0" applyNumberFormat="1" applyFont="1" applyBorder="1"/>
    <xf numFmtId="2" fontId="1" fillId="0" borderId="57" xfId="0" applyNumberFormat="1" applyFont="1" applyBorder="1"/>
    <xf numFmtId="2" fontId="1" fillId="0" borderId="79" xfId="0" applyNumberFormat="1" applyFont="1" applyBorder="1"/>
    <xf numFmtId="0" fontId="11" fillId="0" borderId="2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1" fillId="6" borderId="2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1" fillId="6" borderId="107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2" fontId="13" fillId="4" borderId="80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23275-8B66-4A1F-B360-086B876ACF0A}">
  <sheetPr>
    <tabColor rgb="FFFF0000"/>
  </sheetPr>
  <dimension ref="A1:K323"/>
  <sheetViews>
    <sheetView tabSelected="1" topLeftCell="C302" zoomScale="90" zoomScaleNormal="90" workbookViewId="0">
      <selection activeCell="D307" sqref="D307"/>
    </sheetView>
  </sheetViews>
  <sheetFormatPr defaultColWidth="7.875" defaultRowHeight="15.75"/>
  <cols>
    <col min="1" max="2" width="7.875" style="33"/>
    <col min="3" max="3" width="15.125" style="33" customWidth="1"/>
    <col min="4" max="4" width="22.875" style="33" customWidth="1"/>
    <col min="5" max="5" width="11.625" style="33" customWidth="1"/>
    <col min="6" max="8" width="8.125" style="219" customWidth="1"/>
    <col min="9" max="9" width="24.75" style="219" customWidth="1"/>
    <col min="10" max="10" width="8.875" style="33" customWidth="1"/>
    <col min="11" max="16384" width="7.875" style="33"/>
  </cols>
  <sheetData>
    <row r="1" spans="1:11" ht="48" thickBot="1">
      <c r="A1" s="51" t="s">
        <v>8</v>
      </c>
      <c r="B1" s="52" t="s">
        <v>9</v>
      </c>
      <c r="C1" s="52" t="s">
        <v>10</v>
      </c>
      <c r="D1" s="52" t="s">
        <v>11</v>
      </c>
      <c r="E1" s="53" t="s">
        <v>12</v>
      </c>
      <c r="F1" s="224">
        <v>45170</v>
      </c>
      <c r="G1" s="343">
        <v>45200</v>
      </c>
      <c r="H1" s="332">
        <v>45231</v>
      </c>
      <c r="I1" s="313">
        <v>45261</v>
      </c>
      <c r="J1" s="213" t="s">
        <v>383</v>
      </c>
      <c r="K1" s="212" t="s">
        <v>382</v>
      </c>
    </row>
    <row r="2" spans="1:11" ht="16.5" thickBot="1">
      <c r="A2" s="108" t="s">
        <v>15</v>
      </c>
      <c r="B2" s="109" t="s">
        <v>16</v>
      </c>
      <c r="C2" s="108">
        <v>210062</v>
      </c>
      <c r="D2" s="108" t="s">
        <v>17</v>
      </c>
      <c r="E2" s="120" t="s">
        <v>18</v>
      </c>
      <c r="F2" s="341">
        <v>97.368421052631589</v>
      </c>
      <c r="G2" s="314"/>
      <c r="H2" s="142">
        <v>81.578947368421055</v>
      </c>
      <c r="I2" s="314">
        <v>89.473684210526315</v>
      </c>
      <c r="J2" s="415">
        <f>SUM(F2:I2)</f>
        <v>268.42105263157896</v>
      </c>
      <c r="K2" s="351">
        <f>COUNTA(F2:I2)</f>
        <v>3</v>
      </c>
    </row>
    <row r="3" spans="1:11" ht="16.5" thickBot="1">
      <c r="A3" s="111" t="s">
        <v>15</v>
      </c>
      <c r="B3" s="109" t="s">
        <v>16</v>
      </c>
      <c r="C3" s="111">
        <v>213868</v>
      </c>
      <c r="D3" s="111" t="s">
        <v>28</v>
      </c>
      <c r="E3" s="110" t="s">
        <v>18</v>
      </c>
      <c r="F3" s="136">
        <v>84.210526315789465</v>
      </c>
      <c r="G3" s="314">
        <v>80.26315789473685</v>
      </c>
      <c r="H3" s="142"/>
      <c r="I3" s="221"/>
      <c r="J3" s="415">
        <f t="shared" ref="J3:J65" si="0">SUM(F3:I3)</f>
        <v>164.4736842105263</v>
      </c>
      <c r="K3" s="351">
        <f>COUNTA(F3:I3)</f>
        <v>2</v>
      </c>
    </row>
    <row r="4" spans="1:11" ht="16.5" thickBot="1">
      <c r="A4" s="111" t="s">
        <v>15</v>
      </c>
      <c r="B4" s="109" t="s">
        <v>16</v>
      </c>
      <c r="C4" s="111">
        <v>215194</v>
      </c>
      <c r="D4" s="111" t="s">
        <v>25</v>
      </c>
      <c r="E4" s="110" t="s">
        <v>18</v>
      </c>
      <c r="F4" s="136">
        <v>72.368421052631589</v>
      </c>
      <c r="G4" s="314"/>
      <c r="H4" s="142">
        <v>81.578947368421055</v>
      </c>
      <c r="I4" s="136">
        <v>86.84210526315789</v>
      </c>
      <c r="J4" s="415">
        <f t="shared" si="0"/>
        <v>240.78947368421055</v>
      </c>
      <c r="K4" s="351">
        <f>COUNTA(F4:I4)</f>
        <v>3</v>
      </c>
    </row>
    <row r="5" spans="1:11" ht="16.5" thickBot="1">
      <c r="A5" s="111" t="s">
        <v>15</v>
      </c>
      <c r="B5" s="109" t="s">
        <v>16</v>
      </c>
      <c r="C5" s="111">
        <v>213629</v>
      </c>
      <c r="D5" s="111" t="s">
        <v>29</v>
      </c>
      <c r="E5" s="110" t="s">
        <v>18</v>
      </c>
      <c r="F5" s="136">
        <v>72.368421052631589</v>
      </c>
      <c r="G5" s="314"/>
      <c r="H5" s="142">
        <v>82.89473684210526</v>
      </c>
      <c r="I5" s="136">
        <v>76.315789473684205</v>
      </c>
      <c r="J5" s="415">
        <f t="shared" si="0"/>
        <v>231.57894736842104</v>
      </c>
      <c r="K5" s="351">
        <f>COUNTA(F5:I5)</f>
        <v>3</v>
      </c>
    </row>
    <row r="6" spans="1:11" ht="16.5" thickBot="1">
      <c r="A6" s="111" t="s">
        <v>15</v>
      </c>
      <c r="B6" s="109" t="s">
        <v>16</v>
      </c>
      <c r="C6" s="111">
        <v>214239</v>
      </c>
      <c r="D6" s="111" t="s">
        <v>23</v>
      </c>
      <c r="E6" s="110" t="s">
        <v>18</v>
      </c>
      <c r="F6" s="136">
        <v>97.368421052631589</v>
      </c>
      <c r="G6" s="314">
        <v>77.631578947368411</v>
      </c>
      <c r="H6" s="142"/>
      <c r="I6" s="136"/>
      <c r="J6" s="415">
        <f t="shared" si="0"/>
        <v>175</v>
      </c>
      <c r="K6" s="351">
        <f>COUNTA(F6:I6)</f>
        <v>2</v>
      </c>
    </row>
    <row r="7" spans="1:11" ht="16.5" thickBot="1">
      <c r="A7" s="111" t="s">
        <v>15</v>
      </c>
      <c r="B7" s="109" t="s">
        <v>16</v>
      </c>
      <c r="C7" s="111">
        <v>213348</v>
      </c>
      <c r="D7" s="111" t="s">
        <v>22</v>
      </c>
      <c r="E7" s="110" t="s">
        <v>18</v>
      </c>
      <c r="F7" s="136">
        <v>80.26315789473685</v>
      </c>
      <c r="G7" s="314">
        <v>82.89473684210526</v>
      </c>
      <c r="H7" s="142"/>
      <c r="I7" s="136"/>
      <c r="J7" s="415">
        <f t="shared" si="0"/>
        <v>163.15789473684211</v>
      </c>
      <c r="K7" s="351">
        <f>COUNTA(F7:I7)</f>
        <v>2</v>
      </c>
    </row>
    <row r="8" spans="1:11" ht="16.5" thickBot="1">
      <c r="A8" s="111" t="s">
        <v>15</v>
      </c>
      <c r="B8" s="109" t="s">
        <v>16</v>
      </c>
      <c r="C8" s="111">
        <v>213702</v>
      </c>
      <c r="D8" s="111" t="s">
        <v>59</v>
      </c>
      <c r="E8" s="110" t="s">
        <v>18</v>
      </c>
      <c r="F8" s="136">
        <v>81.578947368421055</v>
      </c>
      <c r="G8" s="314">
        <v>77.631578947368411</v>
      </c>
      <c r="H8" s="142"/>
      <c r="I8" s="136"/>
      <c r="J8" s="415">
        <f t="shared" si="0"/>
        <v>159.21052631578948</v>
      </c>
      <c r="K8" s="351">
        <f>COUNTA(F8:I8)</f>
        <v>2</v>
      </c>
    </row>
    <row r="9" spans="1:11" ht="16.5" thickBot="1">
      <c r="A9" s="111" t="s">
        <v>15</v>
      </c>
      <c r="B9" s="109" t="s">
        <v>16</v>
      </c>
      <c r="C9" s="111">
        <v>214445</v>
      </c>
      <c r="D9" s="111" t="s">
        <v>24</v>
      </c>
      <c r="E9" s="110" t="s">
        <v>18</v>
      </c>
      <c r="F9" s="136">
        <v>89.473684210526315</v>
      </c>
      <c r="G9" s="314">
        <v>89.473684210526315</v>
      </c>
      <c r="H9" s="142"/>
      <c r="I9" s="136"/>
      <c r="J9" s="415">
        <f t="shared" si="0"/>
        <v>178.94736842105263</v>
      </c>
      <c r="K9" s="351">
        <f>COUNTA(F9:I9)</f>
        <v>2</v>
      </c>
    </row>
    <row r="10" spans="1:11" ht="16.5" thickBot="1">
      <c r="A10" s="111" t="s">
        <v>15</v>
      </c>
      <c r="B10" s="109" t="s">
        <v>16</v>
      </c>
      <c r="C10" s="111">
        <v>211847</v>
      </c>
      <c r="D10" s="111" t="s">
        <v>19</v>
      </c>
      <c r="E10" s="110" t="s">
        <v>18</v>
      </c>
      <c r="F10" s="136">
        <v>75</v>
      </c>
      <c r="G10" s="314">
        <v>73.684210526315795</v>
      </c>
      <c r="H10" s="142"/>
      <c r="I10" s="136"/>
      <c r="J10" s="415">
        <f t="shared" si="0"/>
        <v>148.68421052631578</v>
      </c>
      <c r="K10" s="351">
        <f>COUNTA(F10:I10)</f>
        <v>2</v>
      </c>
    </row>
    <row r="11" spans="1:11" ht="16.5" thickBot="1">
      <c r="A11" s="111" t="s">
        <v>15</v>
      </c>
      <c r="B11" s="109" t="s">
        <v>16</v>
      </c>
      <c r="C11" s="111">
        <v>212555</v>
      </c>
      <c r="D11" s="111" t="s">
        <v>20</v>
      </c>
      <c r="E11" s="110" t="s">
        <v>18</v>
      </c>
      <c r="F11" s="136">
        <v>86.84210526315789</v>
      </c>
      <c r="G11" s="314">
        <v>100</v>
      </c>
      <c r="H11" s="142"/>
      <c r="I11" s="136"/>
      <c r="J11" s="415">
        <f>SUM(F11:I11)</f>
        <v>186.84210526315789</v>
      </c>
      <c r="K11" s="351">
        <f>COUNTA(F11:I11)</f>
        <v>2</v>
      </c>
    </row>
    <row r="12" spans="1:11" ht="16.5" thickBot="1">
      <c r="A12" s="111" t="s">
        <v>15</v>
      </c>
      <c r="B12" s="109" t="s">
        <v>16</v>
      </c>
      <c r="C12" s="111">
        <v>213421</v>
      </c>
      <c r="D12" s="111" t="s">
        <v>27</v>
      </c>
      <c r="E12" s="110" t="s">
        <v>18</v>
      </c>
      <c r="F12" s="136">
        <v>75</v>
      </c>
      <c r="G12" s="314">
        <v>80.26315789473685</v>
      </c>
      <c r="H12" s="142"/>
      <c r="I12" s="136"/>
      <c r="J12" s="415">
        <f t="shared" si="0"/>
        <v>155.26315789473685</v>
      </c>
      <c r="K12" s="351">
        <f>COUNTA(F12:I12)</f>
        <v>2</v>
      </c>
    </row>
    <row r="13" spans="1:11" ht="16.5" thickBot="1">
      <c r="A13" s="111" t="s">
        <v>15</v>
      </c>
      <c r="B13" s="109" t="s">
        <v>16</v>
      </c>
      <c r="C13" s="111">
        <v>213009</v>
      </c>
      <c r="D13" s="111" t="s">
        <v>299</v>
      </c>
      <c r="E13" s="110" t="s">
        <v>18</v>
      </c>
      <c r="F13" s="136">
        <v>78.94736842105263</v>
      </c>
      <c r="G13" s="314"/>
      <c r="H13" s="142">
        <v>98.684210526315795</v>
      </c>
      <c r="I13" s="136">
        <v>77.631578947368411</v>
      </c>
      <c r="J13" s="415">
        <f t="shared" si="0"/>
        <v>255.26315789473685</v>
      </c>
      <c r="K13" s="351">
        <f>COUNTA(F13:I13)</f>
        <v>3</v>
      </c>
    </row>
    <row r="14" spans="1:11" ht="16.5" thickBot="1">
      <c r="A14" s="111" t="s">
        <v>15</v>
      </c>
      <c r="B14" s="109" t="s">
        <v>16</v>
      </c>
      <c r="C14" s="111">
        <v>213215</v>
      </c>
      <c r="D14" s="111" t="s">
        <v>21</v>
      </c>
      <c r="E14" s="110" t="s">
        <v>18</v>
      </c>
      <c r="F14" s="136">
        <v>82.89473684210526</v>
      </c>
      <c r="G14" s="314">
        <v>85.526315789473685</v>
      </c>
      <c r="H14" s="142"/>
      <c r="I14" s="136"/>
      <c r="J14" s="415">
        <f t="shared" si="0"/>
        <v>168.42105263157896</v>
      </c>
      <c r="K14" s="351">
        <f>COUNTA(F14:I14)</f>
        <v>2</v>
      </c>
    </row>
    <row r="15" spans="1:11" ht="16.5" thickBot="1">
      <c r="A15" s="111" t="s">
        <v>15</v>
      </c>
      <c r="B15" s="109" t="s">
        <v>16</v>
      </c>
      <c r="C15" s="111">
        <v>215236</v>
      </c>
      <c r="D15" s="111" t="s">
        <v>66</v>
      </c>
      <c r="E15" s="110" t="s">
        <v>18</v>
      </c>
      <c r="F15" s="136">
        <v>88.15789473684211</v>
      </c>
      <c r="G15" s="314">
        <v>75</v>
      </c>
      <c r="H15" s="142"/>
      <c r="I15" s="136"/>
      <c r="J15" s="415">
        <f t="shared" si="0"/>
        <v>163.15789473684211</v>
      </c>
      <c r="K15" s="351">
        <f>COUNTA(F15:I15)</f>
        <v>2</v>
      </c>
    </row>
    <row r="16" spans="1:11" ht="16.5" thickBot="1">
      <c r="A16" s="112" t="s">
        <v>15</v>
      </c>
      <c r="B16" s="113" t="s">
        <v>16</v>
      </c>
      <c r="C16" s="112">
        <v>215632</v>
      </c>
      <c r="D16" s="112" t="s">
        <v>30</v>
      </c>
      <c r="E16" s="114" t="s">
        <v>18</v>
      </c>
      <c r="F16" s="139">
        <v>90.789473684210535</v>
      </c>
      <c r="G16" s="315">
        <v>85.526315789473685</v>
      </c>
      <c r="H16" s="337"/>
      <c r="I16" s="222"/>
      <c r="J16" s="415">
        <f t="shared" si="0"/>
        <v>176.31578947368422</v>
      </c>
      <c r="K16" s="352">
        <f>COUNTA(F16:I16)</f>
        <v>2</v>
      </c>
    </row>
    <row r="17" spans="1:11" ht="16.5" thickBot="1">
      <c r="A17" s="111" t="s">
        <v>15</v>
      </c>
      <c r="B17" s="115" t="s">
        <v>31</v>
      </c>
      <c r="C17" s="111">
        <v>213678</v>
      </c>
      <c r="D17" s="111" t="s">
        <v>37</v>
      </c>
      <c r="E17" s="110" t="s">
        <v>18</v>
      </c>
      <c r="F17" s="136">
        <v>92.10526315789474</v>
      </c>
      <c r="G17" s="348">
        <v>100</v>
      </c>
      <c r="H17" s="342"/>
      <c r="I17" s="341"/>
      <c r="J17" s="415">
        <f>SUM(F17:I17)</f>
        <v>192.10526315789474</v>
      </c>
      <c r="K17" s="353">
        <f>COUNTA(F17:I17)</f>
        <v>2</v>
      </c>
    </row>
    <row r="18" spans="1:11" ht="16.5" thickBot="1">
      <c r="A18" s="111" t="s">
        <v>15</v>
      </c>
      <c r="B18" s="109" t="s">
        <v>31</v>
      </c>
      <c r="C18" s="111">
        <v>211805</v>
      </c>
      <c r="D18" s="111" t="s">
        <v>34</v>
      </c>
      <c r="E18" s="110" t="s">
        <v>18</v>
      </c>
      <c r="F18" s="136">
        <v>81.578947368421055</v>
      </c>
      <c r="G18" s="314">
        <v>76.315789473684205</v>
      </c>
      <c r="H18" s="142"/>
      <c r="I18" s="136"/>
      <c r="J18" s="415">
        <f t="shared" si="0"/>
        <v>157.89473684210526</v>
      </c>
      <c r="K18" s="351">
        <f>COUNTA(F18:I18)</f>
        <v>2</v>
      </c>
    </row>
    <row r="19" spans="1:11" ht="16.5" thickBot="1">
      <c r="A19" s="111" t="s">
        <v>15</v>
      </c>
      <c r="B19" s="109" t="s">
        <v>31</v>
      </c>
      <c r="C19" s="111">
        <v>214635</v>
      </c>
      <c r="D19" s="111" t="s">
        <v>38</v>
      </c>
      <c r="E19" s="110" t="s">
        <v>18</v>
      </c>
      <c r="F19" s="136">
        <v>85.526315789473685</v>
      </c>
      <c r="G19" s="314">
        <v>80.26315789473685</v>
      </c>
      <c r="H19" s="142"/>
      <c r="I19" s="136"/>
      <c r="J19" s="415">
        <f t="shared" si="0"/>
        <v>165.78947368421052</v>
      </c>
      <c r="K19" s="351">
        <f>COUNTA(F19:I19)</f>
        <v>2</v>
      </c>
    </row>
    <row r="20" spans="1:11" ht="16.5" thickBot="1">
      <c r="A20" s="111" t="s">
        <v>15</v>
      </c>
      <c r="B20" s="109" t="s">
        <v>31</v>
      </c>
      <c r="C20" s="111">
        <v>211391</v>
      </c>
      <c r="D20" s="111" t="s">
        <v>26</v>
      </c>
      <c r="E20" s="110" t="s">
        <v>18</v>
      </c>
      <c r="F20" s="136">
        <v>78.94736842105263</v>
      </c>
      <c r="G20" s="314">
        <v>88.15789473684211</v>
      </c>
      <c r="H20" s="142"/>
      <c r="I20" s="136"/>
      <c r="J20" s="415">
        <f t="shared" si="0"/>
        <v>167.10526315789474</v>
      </c>
      <c r="K20" s="351">
        <f>COUNTA(F20:I20)</f>
        <v>2</v>
      </c>
    </row>
    <row r="21" spans="1:11" ht="16.5" thickBot="1">
      <c r="A21" s="111" t="s">
        <v>15</v>
      </c>
      <c r="B21" s="109" t="s">
        <v>31</v>
      </c>
      <c r="C21" s="111">
        <v>214858</v>
      </c>
      <c r="D21" s="111" t="s">
        <v>39</v>
      </c>
      <c r="E21" s="110" t="s">
        <v>18</v>
      </c>
      <c r="F21" s="136">
        <v>80.26315789473685</v>
      </c>
      <c r="G21" s="314">
        <v>82.89473684210526</v>
      </c>
      <c r="H21" s="142"/>
      <c r="I21" s="136"/>
      <c r="J21" s="415">
        <f t="shared" si="0"/>
        <v>163.15789473684211</v>
      </c>
      <c r="K21" s="351">
        <f>COUNTA(F21:I21)</f>
        <v>2</v>
      </c>
    </row>
    <row r="22" spans="1:11" ht="16.5" thickBot="1">
      <c r="A22" s="111" t="s">
        <v>15</v>
      </c>
      <c r="B22" s="109" t="s">
        <v>31</v>
      </c>
      <c r="C22" s="111">
        <v>214924</v>
      </c>
      <c r="D22" s="111" t="s">
        <v>40</v>
      </c>
      <c r="E22" s="110" t="s">
        <v>18</v>
      </c>
      <c r="F22" s="136">
        <v>81.578947368421055</v>
      </c>
      <c r="G22" s="314">
        <v>93.421052631578945</v>
      </c>
      <c r="H22" s="142"/>
      <c r="I22" s="136"/>
      <c r="J22" s="415">
        <f t="shared" si="0"/>
        <v>175</v>
      </c>
      <c r="K22" s="351">
        <f>COUNTA(F22:I22)</f>
        <v>2</v>
      </c>
    </row>
    <row r="23" spans="1:11" ht="16.5" thickBot="1">
      <c r="A23" s="166" t="s">
        <v>15</v>
      </c>
      <c r="B23" s="167" t="s">
        <v>31</v>
      </c>
      <c r="C23" s="166">
        <v>215830</v>
      </c>
      <c r="D23" s="166" t="s">
        <v>376</v>
      </c>
      <c r="E23" s="168" t="s">
        <v>18</v>
      </c>
      <c r="F23" s="136">
        <v>80.26315789473685</v>
      </c>
      <c r="G23" s="314">
        <v>85.526315789473685</v>
      </c>
      <c r="H23" s="142"/>
      <c r="I23" s="136"/>
      <c r="J23" s="415">
        <f t="shared" si="0"/>
        <v>165.78947368421052</v>
      </c>
      <c r="K23" s="351">
        <f>COUNTA(F23:I23)</f>
        <v>2</v>
      </c>
    </row>
    <row r="24" spans="1:11" ht="16.5" thickBot="1">
      <c r="A24" s="111" t="s">
        <v>15</v>
      </c>
      <c r="B24" s="109" t="s">
        <v>31</v>
      </c>
      <c r="C24" s="111">
        <v>212613</v>
      </c>
      <c r="D24" s="111" t="s">
        <v>35</v>
      </c>
      <c r="E24" s="110" t="s">
        <v>18</v>
      </c>
      <c r="F24" s="136">
        <v>81.578947368421055</v>
      </c>
      <c r="G24" s="314">
        <v>82.89473684210526</v>
      </c>
      <c r="H24" s="142"/>
      <c r="I24" s="136"/>
      <c r="J24" s="415">
        <f t="shared" si="0"/>
        <v>164.4736842105263</v>
      </c>
      <c r="K24" s="351">
        <f>COUNTA(F24:I24)</f>
        <v>2</v>
      </c>
    </row>
    <row r="25" spans="1:11" ht="16.5" thickBot="1">
      <c r="A25" s="111" t="s">
        <v>15</v>
      </c>
      <c r="B25" s="109" t="s">
        <v>31</v>
      </c>
      <c r="C25" s="111">
        <v>210583</v>
      </c>
      <c r="D25" s="111" t="s">
        <v>32</v>
      </c>
      <c r="E25" s="110" t="s">
        <v>18</v>
      </c>
      <c r="F25" s="136">
        <v>82.89473684210526</v>
      </c>
      <c r="G25" s="314">
        <v>84.210526315789465</v>
      </c>
      <c r="H25" s="142"/>
      <c r="I25" s="136"/>
      <c r="J25" s="415">
        <f t="shared" si="0"/>
        <v>167.10526315789474</v>
      </c>
      <c r="K25" s="351">
        <f>COUNTA(F25:I25)</f>
        <v>2</v>
      </c>
    </row>
    <row r="26" spans="1:11" ht="16.5" thickBot="1">
      <c r="A26" s="111" t="s">
        <v>15</v>
      </c>
      <c r="B26" s="109" t="s">
        <v>31</v>
      </c>
      <c r="C26" s="111">
        <v>213496</v>
      </c>
      <c r="D26" s="111" t="s">
        <v>36</v>
      </c>
      <c r="E26" s="110" t="s">
        <v>18</v>
      </c>
      <c r="F26" s="136">
        <v>85.526315789473685</v>
      </c>
      <c r="G26" s="314">
        <v>92.10526315789474</v>
      </c>
      <c r="H26" s="142"/>
      <c r="I26" s="136"/>
      <c r="J26" s="415">
        <f>SUM(F26:I26)</f>
        <v>177.63157894736844</v>
      </c>
      <c r="K26" s="351">
        <f>COUNTA(F26:I26)</f>
        <v>2</v>
      </c>
    </row>
    <row r="27" spans="1:11" ht="16.5" thickBot="1">
      <c r="A27" s="111" t="s">
        <v>15</v>
      </c>
      <c r="B27" s="109" t="s">
        <v>31</v>
      </c>
      <c r="C27" s="111">
        <v>211649</v>
      </c>
      <c r="D27" s="111" t="s">
        <v>33</v>
      </c>
      <c r="E27" s="110" t="s">
        <v>18</v>
      </c>
      <c r="F27" s="136">
        <v>85.526315789473685</v>
      </c>
      <c r="G27" s="314">
        <v>96.052631578947356</v>
      </c>
      <c r="H27" s="142"/>
      <c r="I27" s="136"/>
      <c r="J27" s="415">
        <f t="shared" si="0"/>
        <v>181.57894736842104</v>
      </c>
      <c r="K27" s="351">
        <f>COUNTA(F27:I27)</f>
        <v>2</v>
      </c>
    </row>
    <row r="28" spans="1:11" ht="16.5" thickBot="1">
      <c r="A28" s="111" t="s">
        <v>15</v>
      </c>
      <c r="B28" s="109" t="s">
        <v>31</v>
      </c>
      <c r="C28" s="111">
        <v>210781</v>
      </c>
      <c r="D28" s="116" t="s">
        <v>391</v>
      </c>
      <c r="E28" s="117" t="s">
        <v>18</v>
      </c>
      <c r="F28" s="136">
        <v>72.368421052631589</v>
      </c>
      <c r="G28" s="314">
        <v>80.26315789473685</v>
      </c>
      <c r="H28" s="142"/>
      <c r="I28" s="136"/>
      <c r="J28" s="415">
        <f>SUM(F28:I28)</f>
        <v>152.63157894736844</v>
      </c>
      <c r="K28" s="351">
        <f>COUNTA(F28:I28)</f>
        <v>2</v>
      </c>
    </row>
    <row r="29" spans="1:11" ht="16.5" thickBot="1">
      <c r="A29" s="116" t="s">
        <v>15</v>
      </c>
      <c r="B29" s="113" t="s">
        <v>31</v>
      </c>
      <c r="C29" s="118">
        <v>215129</v>
      </c>
      <c r="D29" s="116" t="s">
        <v>41</v>
      </c>
      <c r="E29" s="117" t="s">
        <v>18</v>
      </c>
      <c r="F29" s="220">
        <v>92.10526315789474</v>
      </c>
      <c r="G29" s="340">
        <v>86.84210526315789</v>
      </c>
      <c r="H29" s="140"/>
      <c r="I29" s="222"/>
      <c r="J29" s="415">
        <f t="shared" si="0"/>
        <v>178.94736842105263</v>
      </c>
      <c r="K29" s="352">
        <f>COUNTA(F29:I29)</f>
        <v>2</v>
      </c>
    </row>
    <row r="30" spans="1:11" ht="16.5" thickBot="1">
      <c r="A30" s="119" t="s">
        <v>15</v>
      </c>
      <c r="B30" s="115" t="s">
        <v>42</v>
      </c>
      <c r="C30" s="108">
        <v>213546</v>
      </c>
      <c r="D30" s="119" t="s">
        <v>48</v>
      </c>
      <c r="E30" s="120" t="s">
        <v>18</v>
      </c>
      <c r="F30" s="136">
        <v>81.578947368421055</v>
      </c>
      <c r="G30" s="314">
        <v>80.26315789473685</v>
      </c>
      <c r="H30" s="142"/>
      <c r="I30" s="341"/>
      <c r="J30" s="415">
        <f t="shared" si="0"/>
        <v>161.84210526315792</v>
      </c>
      <c r="K30" s="353">
        <f>COUNTA(F30:I30)</f>
        <v>2</v>
      </c>
    </row>
    <row r="31" spans="1:11" ht="16.5" thickBot="1">
      <c r="A31" s="111" t="s">
        <v>15</v>
      </c>
      <c r="B31" s="109" t="s">
        <v>42</v>
      </c>
      <c r="C31" s="111">
        <v>214213</v>
      </c>
      <c r="D31" s="111" t="s">
        <v>49</v>
      </c>
      <c r="E31" s="110" t="s">
        <v>18</v>
      </c>
      <c r="F31" s="136">
        <v>90.789473684210535</v>
      </c>
      <c r="G31" s="314">
        <v>77.631578947368411</v>
      </c>
      <c r="H31" s="142"/>
      <c r="I31" s="136"/>
      <c r="J31" s="415">
        <f t="shared" si="0"/>
        <v>168.42105263157896</v>
      </c>
      <c r="K31" s="351">
        <f>COUNTA(F31:I31)</f>
        <v>2</v>
      </c>
    </row>
    <row r="32" spans="1:11" ht="16.5" thickBot="1">
      <c r="A32" s="111" t="s">
        <v>15</v>
      </c>
      <c r="B32" s="109" t="s">
        <v>42</v>
      </c>
      <c r="C32" s="111">
        <v>214841</v>
      </c>
      <c r="D32" s="111" t="s">
        <v>52</v>
      </c>
      <c r="E32" s="110" t="s">
        <v>18</v>
      </c>
      <c r="F32" s="136">
        <v>82.89473684210526</v>
      </c>
      <c r="G32" s="314">
        <v>97.368421052631589</v>
      </c>
      <c r="H32" s="142"/>
      <c r="I32" s="136"/>
      <c r="J32" s="415">
        <f t="shared" si="0"/>
        <v>180.26315789473685</v>
      </c>
      <c r="K32" s="351">
        <f>COUNTA(F32:I32)</f>
        <v>2</v>
      </c>
    </row>
    <row r="33" spans="1:11" ht="16.5" thickBot="1">
      <c r="A33" s="111" t="s">
        <v>15</v>
      </c>
      <c r="B33" s="109" t="s">
        <v>42</v>
      </c>
      <c r="C33" s="111">
        <v>214551</v>
      </c>
      <c r="D33" s="111" t="s">
        <v>51</v>
      </c>
      <c r="E33" s="110" t="s">
        <v>18</v>
      </c>
      <c r="F33" s="136">
        <v>88.15789473684211</v>
      </c>
      <c r="G33" s="314">
        <v>84.210526315789465</v>
      </c>
      <c r="H33" s="142"/>
      <c r="I33" s="136"/>
      <c r="J33" s="415">
        <f t="shared" si="0"/>
        <v>172.36842105263156</v>
      </c>
      <c r="K33" s="351">
        <f>COUNTA(F33:I33)</f>
        <v>2</v>
      </c>
    </row>
    <row r="34" spans="1:11" ht="16.5" thickBot="1">
      <c r="A34" s="111" t="s">
        <v>15</v>
      </c>
      <c r="B34" s="109" t="s">
        <v>42</v>
      </c>
      <c r="C34" s="111">
        <v>214452</v>
      </c>
      <c r="D34" s="111" t="s">
        <v>50</v>
      </c>
      <c r="E34" s="110" t="s">
        <v>18</v>
      </c>
      <c r="F34" s="136">
        <v>77.631578947368411</v>
      </c>
      <c r="G34" s="314">
        <v>75</v>
      </c>
      <c r="H34" s="142"/>
      <c r="I34" s="136"/>
      <c r="J34" s="415">
        <f t="shared" si="0"/>
        <v>152.63157894736841</v>
      </c>
      <c r="K34" s="351">
        <f>COUNTA(F34:I34)</f>
        <v>2</v>
      </c>
    </row>
    <row r="35" spans="1:11" ht="16.5" thickBot="1">
      <c r="A35" s="111" t="s">
        <v>15</v>
      </c>
      <c r="B35" s="109" t="s">
        <v>42</v>
      </c>
      <c r="C35" s="111">
        <v>211599</v>
      </c>
      <c r="D35" s="111" t="s">
        <v>45</v>
      </c>
      <c r="E35" s="110" t="s">
        <v>18</v>
      </c>
      <c r="F35" s="136">
        <v>85.526315789473685</v>
      </c>
      <c r="G35" s="314">
        <v>86.84210526315789</v>
      </c>
      <c r="H35" s="142"/>
      <c r="I35" s="136"/>
      <c r="J35" s="415">
        <f t="shared" si="0"/>
        <v>172.36842105263156</v>
      </c>
      <c r="K35" s="351">
        <f>COUNTA(F35:I35)</f>
        <v>2</v>
      </c>
    </row>
    <row r="36" spans="1:11" ht="16.5" thickBot="1">
      <c r="A36" s="111" t="s">
        <v>15</v>
      </c>
      <c r="B36" s="109" t="s">
        <v>42</v>
      </c>
      <c r="C36" s="111">
        <v>215103</v>
      </c>
      <c r="D36" s="111" t="s">
        <v>54</v>
      </c>
      <c r="E36" s="110" t="s">
        <v>18</v>
      </c>
      <c r="F36" s="136">
        <v>85.526315789473685</v>
      </c>
      <c r="G36" s="314">
        <v>78.94736842105263</v>
      </c>
      <c r="H36" s="142"/>
      <c r="I36" s="136"/>
      <c r="J36" s="415">
        <f t="shared" si="0"/>
        <v>164.4736842105263</v>
      </c>
      <c r="K36" s="351">
        <f>COUNTA(F36:I36)</f>
        <v>2</v>
      </c>
    </row>
    <row r="37" spans="1:11" ht="16.5" thickBot="1">
      <c r="A37" s="111" t="s">
        <v>15</v>
      </c>
      <c r="B37" s="109" t="s">
        <v>42</v>
      </c>
      <c r="C37" s="111">
        <v>212688</v>
      </c>
      <c r="D37" s="111" t="s">
        <v>46</v>
      </c>
      <c r="E37" s="110" t="s">
        <v>18</v>
      </c>
      <c r="F37" s="136">
        <v>88.15789473684211</v>
      </c>
      <c r="G37" s="314">
        <v>76.315789473684205</v>
      </c>
      <c r="H37" s="142"/>
      <c r="I37" s="136"/>
      <c r="J37" s="415">
        <f t="shared" si="0"/>
        <v>164.4736842105263</v>
      </c>
      <c r="K37" s="351">
        <f>COUNTA(F37:I37)</f>
        <v>2</v>
      </c>
    </row>
    <row r="38" spans="1:11" ht="16.5" thickBot="1">
      <c r="A38" s="111" t="s">
        <v>15</v>
      </c>
      <c r="B38" s="109" t="s">
        <v>42</v>
      </c>
      <c r="C38" s="111">
        <v>215012</v>
      </c>
      <c r="D38" s="111" t="s">
        <v>53</v>
      </c>
      <c r="E38" s="110" t="s">
        <v>18</v>
      </c>
      <c r="F38" s="136">
        <v>90.789473684210535</v>
      </c>
      <c r="G38" s="314">
        <v>82.89473684210526</v>
      </c>
      <c r="H38" s="142"/>
      <c r="I38" s="136"/>
      <c r="J38" s="415">
        <f t="shared" si="0"/>
        <v>173.68421052631578</v>
      </c>
      <c r="K38" s="351">
        <f>COUNTA(F38:I38)</f>
        <v>2</v>
      </c>
    </row>
    <row r="39" spans="1:11" ht="16.5" thickBot="1">
      <c r="A39" s="111" t="s">
        <v>15</v>
      </c>
      <c r="B39" s="109" t="s">
        <v>42</v>
      </c>
      <c r="C39" s="111">
        <v>210054</v>
      </c>
      <c r="D39" s="111" t="s">
        <v>43</v>
      </c>
      <c r="E39" s="110" t="s">
        <v>18</v>
      </c>
      <c r="F39" s="136">
        <v>97.368421052631589</v>
      </c>
      <c r="G39" s="314">
        <v>84.210526315789465</v>
      </c>
      <c r="H39" s="142"/>
      <c r="I39" s="136"/>
      <c r="J39" s="415">
        <f t="shared" si="0"/>
        <v>181.57894736842104</v>
      </c>
      <c r="K39" s="351">
        <f>COUNTA(F39:I39)</f>
        <v>2</v>
      </c>
    </row>
    <row r="40" spans="1:11" ht="16.5" thickBot="1">
      <c r="A40" s="111" t="s">
        <v>15</v>
      </c>
      <c r="B40" s="109" t="s">
        <v>42</v>
      </c>
      <c r="C40" s="111">
        <v>210286</v>
      </c>
      <c r="D40" s="111" t="s">
        <v>44</v>
      </c>
      <c r="E40" s="110" t="s">
        <v>18</v>
      </c>
      <c r="F40" s="136">
        <v>80.26315789473685</v>
      </c>
      <c r="G40" s="314">
        <v>80.26315789473685</v>
      </c>
      <c r="H40" s="142"/>
      <c r="I40" s="136"/>
      <c r="J40" s="415">
        <f t="shared" si="0"/>
        <v>160.5263157894737</v>
      </c>
      <c r="K40" s="351">
        <f>COUNTA(F40:I40)</f>
        <v>2</v>
      </c>
    </row>
    <row r="41" spans="1:11" ht="16.5" thickBot="1">
      <c r="A41" s="111" t="s">
        <v>15</v>
      </c>
      <c r="B41" s="109" t="s">
        <v>42</v>
      </c>
      <c r="C41" s="111">
        <v>213306</v>
      </c>
      <c r="D41" s="116" t="s">
        <v>47</v>
      </c>
      <c r="E41" s="117" t="s">
        <v>18</v>
      </c>
      <c r="F41" s="136">
        <v>100</v>
      </c>
      <c r="G41" s="314"/>
      <c r="H41" s="142">
        <v>92.10526315789474</v>
      </c>
      <c r="I41" s="136">
        <v>72.368421052631589</v>
      </c>
      <c r="J41" s="415">
        <f t="shared" si="0"/>
        <v>264.47368421052636</v>
      </c>
      <c r="K41" s="351">
        <f>COUNTA(F41:I41)</f>
        <v>3</v>
      </c>
    </row>
    <row r="42" spans="1:11" ht="16.5" thickBot="1">
      <c r="A42" s="116" t="s">
        <v>15</v>
      </c>
      <c r="B42" s="113" t="s">
        <v>42</v>
      </c>
      <c r="C42" s="112">
        <v>215616</v>
      </c>
      <c r="D42" s="118" t="s">
        <v>55</v>
      </c>
      <c r="E42" s="114" t="s">
        <v>18</v>
      </c>
      <c r="F42" s="220">
        <v>84.210526315789465</v>
      </c>
      <c r="G42" s="315">
        <v>78.94736842105263</v>
      </c>
      <c r="H42" s="337"/>
      <c r="I42" s="222"/>
      <c r="J42" s="415">
        <f t="shared" si="0"/>
        <v>163.15789473684208</v>
      </c>
      <c r="K42" s="352">
        <f>COUNTA(F42:I42)</f>
        <v>2</v>
      </c>
    </row>
    <row r="43" spans="1:11" ht="16.5" thickBot="1">
      <c r="A43" s="119" t="s">
        <v>15</v>
      </c>
      <c r="B43" s="115" t="s">
        <v>57</v>
      </c>
      <c r="C43" s="108">
        <v>215681</v>
      </c>
      <c r="D43" s="108" t="s">
        <v>56</v>
      </c>
      <c r="E43" s="110" t="s">
        <v>18</v>
      </c>
      <c r="F43" s="136">
        <v>86.84210526315789</v>
      </c>
      <c r="G43" s="348">
        <v>93.421052631578945</v>
      </c>
      <c r="H43" s="342"/>
      <c r="I43" s="341"/>
      <c r="J43" s="415">
        <f t="shared" si="0"/>
        <v>180.26315789473682</v>
      </c>
      <c r="K43" s="353">
        <f>COUNTA(F43:I43)</f>
        <v>2</v>
      </c>
    </row>
    <row r="44" spans="1:11" ht="16.5" thickBot="1">
      <c r="A44" s="111" t="s">
        <v>15</v>
      </c>
      <c r="B44" s="109" t="s">
        <v>57</v>
      </c>
      <c r="C44" s="111">
        <v>213314</v>
      </c>
      <c r="D44" s="111" t="s">
        <v>58</v>
      </c>
      <c r="E44" s="110" t="s">
        <v>18</v>
      </c>
      <c r="F44" s="136">
        <v>86.84210526315789</v>
      </c>
      <c r="G44" s="314">
        <v>82.89473684210526</v>
      </c>
      <c r="H44" s="142"/>
      <c r="I44" s="136"/>
      <c r="J44" s="415">
        <f t="shared" si="0"/>
        <v>169.73684210526315</v>
      </c>
      <c r="K44" s="351">
        <f>COUNTA(F44:I44)</f>
        <v>2</v>
      </c>
    </row>
    <row r="45" spans="1:11" ht="16.5" thickBot="1">
      <c r="A45" s="111" t="s">
        <v>15</v>
      </c>
      <c r="B45" s="109" t="s">
        <v>57</v>
      </c>
      <c r="C45" s="111">
        <v>215020</v>
      </c>
      <c r="D45" s="111" t="s">
        <v>62</v>
      </c>
      <c r="E45" s="110" t="s">
        <v>18</v>
      </c>
      <c r="F45" s="136">
        <v>75</v>
      </c>
      <c r="G45" s="314">
        <v>89.473684210526315</v>
      </c>
      <c r="H45" s="142"/>
      <c r="I45" s="136"/>
      <c r="J45" s="415">
        <f t="shared" si="0"/>
        <v>164.4736842105263</v>
      </c>
      <c r="K45" s="351">
        <f>COUNTA(F45:I45)</f>
        <v>2</v>
      </c>
    </row>
    <row r="46" spans="1:11" ht="16.5" thickBot="1">
      <c r="A46" s="111" t="s">
        <v>15</v>
      </c>
      <c r="B46" s="109" t="s">
        <v>57</v>
      </c>
      <c r="C46" s="111">
        <v>211441</v>
      </c>
      <c r="D46" s="111" t="s">
        <v>67</v>
      </c>
      <c r="E46" s="110" t="s">
        <v>18</v>
      </c>
      <c r="F46" s="136">
        <v>80.26315789473685</v>
      </c>
      <c r="G46" s="314">
        <v>89.473684210526315</v>
      </c>
      <c r="H46" s="142"/>
      <c r="I46" s="136"/>
      <c r="J46" s="415">
        <f t="shared" si="0"/>
        <v>169.73684210526318</v>
      </c>
      <c r="K46" s="351">
        <f>COUNTA(F46:I46)</f>
        <v>2</v>
      </c>
    </row>
    <row r="47" spans="1:11" ht="16.5" thickBot="1">
      <c r="A47" s="111" t="s">
        <v>15</v>
      </c>
      <c r="B47" s="109" t="s">
        <v>57</v>
      </c>
      <c r="C47" s="111">
        <v>213967</v>
      </c>
      <c r="D47" s="111" t="s">
        <v>301</v>
      </c>
      <c r="E47" s="110" t="s">
        <v>18</v>
      </c>
      <c r="F47" s="136">
        <v>82.89473684210526</v>
      </c>
      <c r="G47" s="314">
        <v>85.526315789473685</v>
      </c>
      <c r="H47" s="142"/>
      <c r="I47" s="136"/>
      <c r="J47" s="415">
        <f t="shared" si="0"/>
        <v>168.42105263157896</v>
      </c>
      <c r="K47" s="351">
        <f>COUNTA(F47:I47)</f>
        <v>2</v>
      </c>
    </row>
    <row r="48" spans="1:11" ht="16.5" thickBot="1">
      <c r="A48" s="111" t="s">
        <v>15</v>
      </c>
      <c r="B48" s="109" t="s">
        <v>57</v>
      </c>
      <c r="C48" s="111">
        <v>213165</v>
      </c>
      <c r="D48" s="111" t="s">
        <v>64</v>
      </c>
      <c r="E48" s="110" t="s">
        <v>18</v>
      </c>
      <c r="F48" s="136">
        <v>90.789473684210535</v>
      </c>
      <c r="G48" s="314">
        <v>92.10526315789474</v>
      </c>
      <c r="H48" s="142"/>
      <c r="I48" s="136"/>
      <c r="J48" s="415">
        <f t="shared" si="0"/>
        <v>182.89473684210526</v>
      </c>
      <c r="K48" s="351">
        <f>COUNTA(F48:I48)</f>
        <v>2</v>
      </c>
    </row>
    <row r="49" spans="1:11" ht="16.5" thickBot="1">
      <c r="A49" s="111" t="s">
        <v>15</v>
      </c>
      <c r="B49" s="109" t="s">
        <v>57</v>
      </c>
      <c r="C49" s="111">
        <v>215210</v>
      </c>
      <c r="D49" s="111" t="s">
        <v>68</v>
      </c>
      <c r="E49" s="110" t="s">
        <v>18</v>
      </c>
      <c r="F49" s="136">
        <v>84.210526315789465</v>
      </c>
      <c r="G49" s="314"/>
      <c r="H49" s="142">
        <v>71.05263157894737</v>
      </c>
      <c r="I49" s="136">
        <v>88.15789473684211</v>
      </c>
      <c r="J49" s="415">
        <f t="shared" si="0"/>
        <v>243.42105263157893</v>
      </c>
      <c r="K49" s="351">
        <f>COUNTA(F49:I49)</f>
        <v>3</v>
      </c>
    </row>
    <row r="50" spans="1:11" ht="16.5" thickBot="1">
      <c r="A50" s="111" t="s">
        <v>15</v>
      </c>
      <c r="B50" s="109" t="s">
        <v>57</v>
      </c>
      <c r="C50" s="111">
        <v>211565</v>
      </c>
      <c r="D50" s="111" t="s">
        <v>60</v>
      </c>
      <c r="E50" s="110" t="s">
        <v>18</v>
      </c>
      <c r="F50" s="136">
        <v>89.473684210526315</v>
      </c>
      <c r="G50" s="314">
        <v>96.052631578947356</v>
      </c>
      <c r="H50" s="142"/>
      <c r="I50" s="136"/>
      <c r="J50" s="415">
        <f t="shared" si="0"/>
        <v>185.52631578947367</v>
      </c>
      <c r="K50" s="351">
        <f>COUNTA(F50:I50)</f>
        <v>2</v>
      </c>
    </row>
    <row r="51" spans="1:11" ht="16.5" thickBot="1">
      <c r="A51" s="111" t="s">
        <v>15</v>
      </c>
      <c r="B51" s="109" t="s">
        <v>57</v>
      </c>
      <c r="C51" s="111">
        <v>215368</v>
      </c>
      <c r="D51" s="111" t="s">
        <v>61</v>
      </c>
      <c r="E51" s="110" t="s">
        <v>18</v>
      </c>
      <c r="F51" s="136">
        <v>78.94736842105263</v>
      </c>
      <c r="G51" s="314">
        <v>82.89473684210526</v>
      </c>
      <c r="H51" s="142"/>
      <c r="I51" s="136"/>
      <c r="J51" s="415">
        <f t="shared" si="0"/>
        <v>161.84210526315789</v>
      </c>
      <c r="K51" s="351">
        <f>COUNTA(F51:I51)</f>
        <v>2</v>
      </c>
    </row>
    <row r="52" spans="1:11" ht="16.5" thickBot="1">
      <c r="A52" s="111" t="s">
        <v>15</v>
      </c>
      <c r="B52" s="109" t="s">
        <v>57</v>
      </c>
      <c r="C52" s="111">
        <v>210864</v>
      </c>
      <c r="D52" s="111" t="s">
        <v>65</v>
      </c>
      <c r="E52" s="110" t="s">
        <v>18</v>
      </c>
      <c r="F52" s="136">
        <v>84.210526315789465</v>
      </c>
      <c r="G52" s="314">
        <v>85.526315789473685</v>
      </c>
      <c r="H52" s="142"/>
      <c r="I52" s="136"/>
      <c r="J52" s="415">
        <f t="shared" si="0"/>
        <v>169.73684210526315</v>
      </c>
      <c r="K52" s="351">
        <f>COUNTA(F52:I52)</f>
        <v>2</v>
      </c>
    </row>
    <row r="53" spans="1:11" ht="16.5" thickBot="1">
      <c r="A53" s="111" t="s">
        <v>15</v>
      </c>
      <c r="B53" s="109" t="s">
        <v>57</v>
      </c>
      <c r="C53" s="111">
        <v>215426</v>
      </c>
      <c r="D53" s="111" t="s">
        <v>70</v>
      </c>
      <c r="E53" s="110" t="s">
        <v>18</v>
      </c>
      <c r="F53" s="136">
        <v>68.421052631578945</v>
      </c>
      <c r="G53" s="314">
        <v>81.578947368421055</v>
      </c>
      <c r="H53" s="142"/>
      <c r="I53" s="136"/>
      <c r="J53" s="415">
        <f t="shared" si="0"/>
        <v>150</v>
      </c>
      <c r="K53" s="351">
        <f>COUNTA(F53:I53)</f>
        <v>2</v>
      </c>
    </row>
    <row r="54" spans="1:11" ht="16.5" thickBot="1">
      <c r="A54" s="111" t="s">
        <v>15</v>
      </c>
      <c r="B54" s="109" t="s">
        <v>57</v>
      </c>
      <c r="C54" s="111">
        <v>213249</v>
      </c>
      <c r="D54" s="111" t="s">
        <v>302</v>
      </c>
      <c r="E54" s="110" t="s">
        <v>18</v>
      </c>
      <c r="F54" s="136">
        <v>89.473684210526315</v>
      </c>
      <c r="G54" s="314">
        <v>85.526315789473685</v>
      </c>
      <c r="H54" s="142"/>
      <c r="I54" s="136"/>
      <c r="J54" s="415">
        <f t="shared" si="0"/>
        <v>175</v>
      </c>
      <c r="K54" s="351">
        <f>COUNTA(F54:I54)</f>
        <v>2</v>
      </c>
    </row>
    <row r="55" spans="1:11" ht="16.5" thickBot="1">
      <c r="A55" s="111" t="s">
        <v>15</v>
      </c>
      <c r="B55" s="109" t="s">
        <v>57</v>
      </c>
      <c r="C55" s="111">
        <v>210898</v>
      </c>
      <c r="D55" s="111" t="s">
        <v>69</v>
      </c>
      <c r="E55" s="110" t="s">
        <v>18</v>
      </c>
      <c r="F55" s="136">
        <v>80.26315789473685</v>
      </c>
      <c r="G55" s="314">
        <v>85.526315789473685</v>
      </c>
      <c r="H55" s="142"/>
      <c r="I55" s="136"/>
      <c r="J55" s="415">
        <f t="shared" si="0"/>
        <v>165.78947368421052</v>
      </c>
      <c r="K55" s="351">
        <f>COUNTA(F55:I55)</f>
        <v>2</v>
      </c>
    </row>
    <row r="56" spans="1:11" ht="16.5" thickBot="1">
      <c r="A56" s="121" t="s">
        <v>15</v>
      </c>
      <c r="B56" s="113" t="s">
        <v>57</v>
      </c>
      <c r="C56" s="116">
        <v>215095</v>
      </c>
      <c r="D56" s="116" t="s">
        <v>63</v>
      </c>
      <c r="E56" s="122" t="s">
        <v>18</v>
      </c>
      <c r="F56" s="262">
        <v>75</v>
      </c>
      <c r="G56" s="315">
        <v>85.526315789473685</v>
      </c>
      <c r="H56" s="337"/>
      <c r="I56" s="141"/>
      <c r="J56" s="415">
        <f t="shared" si="0"/>
        <v>160.5263157894737</v>
      </c>
      <c r="K56" s="386">
        <f>COUNTA(F56:I56)</f>
        <v>2</v>
      </c>
    </row>
    <row r="57" spans="1:11" ht="17.25" thickTop="1" thickBot="1">
      <c r="A57" s="108" t="s">
        <v>71</v>
      </c>
      <c r="B57" s="123" t="s">
        <v>72</v>
      </c>
      <c r="C57" s="124">
        <v>214346</v>
      </c>
      <c r="D57" s="124" t="s">
        <v>77</v>
      </c>
      <c r="E57" s="125" t="s">
        <v>18</v>
      </c>
      <c r="F57" s="136">
        <v>80.26315789473685</v>
      </c>
      <c r="G57" s="350">
        <v>82.89473684210526</v>
      </c>
      <c r="H57" s="331"/>
      <c r="I57" s="136"/>
      <c r="J57" s="415">
        <f t="shared" si="0"/>
        <v>163.15789473684211</v>
      </c>
      <c r="K57" s="354">
        <f>COUNTA(F57:I57)</f>
        <v>2</v>
      </c>
    </row>
    <row r="58" spans="1:11" ht="16.5" thickBot="1">
      <c r="A58" s="111" t="s">
        <v>71</v>
      </c>
      <c r="B58" s="109" t="s">
        <v>72</v>
      </c>
      <c r="C58" s="111">
        <v>212654</v>
      </c>
      <c r="D58" s="111" t="s">
        <v>82</v>
      </c>
      <c r="E58" s="110" t="s">
        <v>18</v>
      </c>
      <c r="F58" s="136">
        <v>86.84210526315789</v>
      </c>
      <c r="G58" s="314">
        <v>84.210526315789465</v>
      </c>
      <c r="H58" s="142"/>
      <c r="I58" s="136"/>
      <c r="J58" s="415">
        <f t="shared" si="0"/>
        <v>171.05263157894734</v>
      </c>
      <c r="K58" s="351">
        <f>COUNTA(F58:I58)</f>
        <v>2</v>
      </c>
    </row>
    <row r="59" spans="1:11" ht="16.5" thickBot="1">
      <c r="A59" s="111" t="s">
        <v>71</v>
      </c>
      <c r="B59" s="109" t="s">
        <v>72</v>
      </c>
      <c r="C59" s="111">
        <v>215475</v>
      </c>
      <c r="D59" s="111" t="s">
        <v>83</v>
      </c>
      <c r="E59" s="110" t="s">
        <v>18</v>
      </c>
      <c r="F59" s="136">
        <v>71.05263157894737</v>
      </c>
      <c r="G59" s="314">
        <v>65.789473684210535</v>
      </c>
      <c r="H59" s="142"/>
      <c r="I59" s="136"/>
      <c r="J59" s="415">
        <f t="shared" si="0"/>
        <v>136.84210526315792</v>
      </c>
      <c r="K59" s="351">
        <f>COUNTA(F59:I59)</f>
        <v>2</v>
      </c>
    </row>
    <row r="60" spans="1:11" ht="16.5" thickBot="1">
      <c r="A60" s="111" t="s">
        <v>71</v>
      </c>
      <c r="B60" s="109" t="s">
        <v>72</v>
      </c>
      <c r="C60" s="111">
        <v>214692</v>
      </c>
      <c r="D60" s="111" t="s">
        <v>76</v>
      </c>
      <c r="E60" s="110" t="s">
        <v>18</v>
      </c>
      <c r="F60" s="136">
        <v>90.789473684210535</v>
      </c>
      <c r="G60" s="314">
        <v>90.789473684210535</v>
      </c>
      <c r="H60" s="142"/>
      <c r="I60" s="221"/>
      <c r="J60" s="415">
        <f t="shared" si="0"/>
        <v>181.57894736842107</v>
      </c>
      <c r="K60" s="351">
        <f>COUNTA(F60:I60)</f>
        <v>2</v>
      </c>
    </row>
    <row r="61" spans="1:11" ht="16.5" thickBot="1">
      <c r="A61" s="111" t="s">
        <v>71</v>
      </c>
      <c r="B61" s="109" t="s">
        <v>72</v>
      </c>
      <c r="C61" s="111">
        <v>212621</v>
      </c>
      <c r="D61" s="111" t="s">
        <v>73</v>
      </c>
      <c r="E61" s="110" t="s">
        <v>18</v>
      </c>
      <c r="F61" s="136">
        <v>85.526315789473685</v>
      </c>
      <c r="G61" s="314">
        <v>75</v>
      </c>
      <c r="H61" s="142"/>
      <c r="I61" s="136"/>
      <c r="J61" s="415">
        <f t="shared" si="0"/>
        <v>160.5263157894737</v>
      </c>
      <c r="K61" s="351">
        <f>COUNTA(F61:I61)</f>
        <v>2</v>
      </c>
    </row>
    <row r="62" spans="1:11" ht="16.5" thickBot="1">
      <c r="A62" s="111" t="s">
        <v>71</v>
      </c>
      <c r="B62" s="109" t="s">
        <v>72</v>
      </c>
      <c r="C62" s="111">
        <v>213975</v>
      </c>
      <c r="D62" s="111" t="s">
        <v>79</v>
      </c>
      <c r="E62" s="110" t="s">
        <v>18</v>
      </c>
      <c r="F62" s="136">
        <v>73.684210526315795</v>
      </c>
      <c r="G62" s="314">
        <v>75</v>
      </c>
      <c r="H62" s="142"/>
      <c r="I62" s="136"/>
      <c r="J62" s="415">
        <f t="shared" si="0"/>
        <v>148.68421052631578</v>
      </c>
      <c r="K62" s="351">
        <f>COUNTA(F62:I62)</f>
        <v>2</v>
      </c>
    </row>
    <row r="63" spans="1:11" ht="16.5" thickBot="1">
      <c r="A63" s="111" t="s">
        <v>71</v>
      </c>
      <c r="B63" s="109" t="s">
        <v>72</v>
      </c>
      <c r="C63" s="111">
        <v>212803</v>
      </c>
      <c r="D63" s="111" t="s">
        <v>81</v>
      </c>
      <c r="E63" s="110" t="s">
        <v>18</v>
      </c>
      <c r="F63" s="136">
        <v>75</v>
      </c>
      <c r="G63" s="314"/>
      <c r="H63" s="142">
        <v>73.684210526315795</v>
      </c>
      <c r="I63" s="136">
        <v>69.736842105263165</v>
      </c>
      <c r="J63" s="415">
        <f t="shared" si="0"/>
        <v>218.42105263157896</v>
      </c>
      <c r="K63" s="351">
        <f>COUNTA(F63:I63)</f>
        <v>3</v>
      </c>
    </row>
    <row r="64" spans="1:11" ht="16.5" thickBot="1">
      <c r="A64" s="166" t="s">
        <v>71</v>
      </c>
      <c r="B64" s="167" t="s">
        <v>72</v>
      </c>
      <c r="C64" s="166">
        <v>215772</v>
      </c>
      <c r="D64" s="166" t="s">
        <v>303</v>
      </c>
      <c r="E64" s="168" t="s">
        <v>18</v>
      </c>
      <c r="F64" s="136">
        <v>89.473684210526315</v>
      </c>
      <c r="G64" s="314"/>
      <c r="H64" s="142">
        <v>72.368421052631589</v>
      </c>
      <c r="I64" s="136">
        <v>78.94736842105263</v>
      </c>
      <c r="J64" s="415">
        <f t="shared" si="0"/>
        <v>240.78947368421055</v>
      </c>
      <c r="K64" s="351">
        <f>COUNTA(F64:I64)</f>
        <v>3</v>
      </c>
    </row>
    <row r="65" spans="1:11" ht="16.5" thickBot="1">
      <c r="A65" s="111" t="s">
        <v>71</v>
      </c>
      <c r="B65" s="109" t="s">
        <v>72</v>
      </c>
      <c r="C65" s="111">
        <v>215558</v>
      </c>
      <c r="D65" s="111" t="s">
        <v>80</v>
      </c>
      <c r="E65" s="110" t="s">
        <v>18</v>
      </c>
      <c r="F65" s="136">
        <v>90.789473684210535</v>
      </c>
      <c r="G65" s="314">
        <v>77.631578947368411</v>
      </c>
      <c r="H65" s="142"/>
      <c r="I65" s="136"/>
      <c r="J65" s="415">
        <f t="shared" si="0"/>
        <v>168.42105263157896</v>
      </c>
      <c r="K65" s="351">
        <f>COUNTA(F65:I65)</f>
        <v>2</v>
      </c>
    </row>
    <row r="66" spans="1:11" ht="16.5" thickBot="1">
      <c r="A66" s="111" t="s">
        <v>71</v>
      </c>
      <c r="B66" s="109" t="s">
        <v>72</v>
      </c>
      <c r="C66" s="111">
        <v>215335</v>
      </c>
      <c r="D66" s="111" t="s">
        <v>78</v>
      </c>
      <c r="E66" s="110" t="s">
        <v>18</v>
      </c>
      <c r="F66" s="136">
        <v>93.421052631578945</v>
      </c>
      <c r="G66" s="314">
        <v>75</v>
      </c>
      <c r="H66" s="142"/>
      <c r="I66" s="136"/>
      <c r="J66" s="415">
        <f t="shared" ref="J66:J126" si="1">SUM(F66:I66)</f>
        <v>168.42105263157896</v>
      </c>
      <c r="K66" s="351">
        <f>COUNTA(F66:I66)</f>
        <v>2</v>
      </c>
    </row>
    <row r="67" spans="1:11" ht="16.5" thickBot="1">
      <c r="A67" s="111" t="s">
        <v>71</v>
      </c>
      <c r="B67" s="109" t="s">
        <v>72</v>
      </c>
      <c r="C67" s="111">
        <v>215723</v>
      </c>
      <c r="D67" s="111" t="s">
        <v>293</v>
      </c>
      <c r="E67" s="110" t="s">
        <v>18</v>
      </c>
      <c r="F67" s="136">
        <v>84.210526315789465</v>
      </c>
      <c r="G67" s="314">
        <v>84.210526315789465</v>
      </c>
      <c r="H67" s="142"/>
      <c r="I67" s="136"/>
      <c r="J67" s="415">
        <f t="shared" si="1"/>
        <v>168.42105263157893</v>
      </c>
      <c r="K67" s="351">
        <f>COUNTA(F67:I67)</f>
        <v>2</v>
      </c>
    </row>
    <row r="68" spans="1:11" ht="16.5" thickBot="1">
      <c r="A68" s="111" t="s">
        <v>71</v>
      </c>
      <c r="B68" s="109" t="s">
        <v>72</v>
      </c>
      <c r="C68" s="111">
        <v>213462</v>
      </c>
      <c r="D68" s="111" t="s">
        <v>75</v>
      </c>
      <c r="E68" s="110" t="s">
        <v>18</v>
      </c>
      <c r="F68" s="136">
        <v>86.84210526315789</v>
      </c>
      <c r="G68" s="314"/>
      <c r="H68" s="142">
        <v>80.26315789473685</v>
      </c>
      <c r="I68" s="136">
        <v>78.94736842105263</v>
      </c>
      <c r="J68" s="415">
        <f t="shared" si="1"/>
        <v>246.05263157894737</v>
      </c>
      <c r="K68" s="351">
        <f>COUNTA(F68:I68)</f>
        <v>3</v>
      </c>
    </row>
    <row r="69" spans="1:11" ht="16.5" thickBot="1">
      <c r="A69" s="111" t="s">
        <v>71</v>
      </c>
      <c r="B69" s="109" t="s">
        <v>72</v>
      </c>
      <c r="C69" s="111">
        <v>210567</v>
      </c>
      <c r="D69" s="111" t="s">
        <v>74</v>
      </c>
      <c r="E69" s="110" t="s">
        <v>18</v>
      </c>
      <c r="F69" s="136">
        <v>96.052631578947356</v>
      </c>
      <c r="G69" s="314">
        <v>89.473684210526315</v>
      </c>
      <c r="H69" s="142"/>
      <c r="I69" s="136"/>
      <c r="J69" s="415">
        <f t="shared" si="1"/>
        <v>185.52631578947367</v>
      </c>
      <c r="K69" s="351">
        <f>COUNTA(F69:I69)</f>
        <v>2</v>
      </c>
    </row>
    <row r="70" spans="1:11" ht="16.5" thickBot="1">
      <c r="A70" s="116" t="s">
        <v>71</v>
      </c>
      <c r="B70" s="131" t="s">
        <v>72</v>
      </c>
      <c r="C70" s="116">
        <v>214783</v>
      </c>
      <c r="D70" s="116" t="s">
        <v>84</v>
      </c>
      <c r="E70" s="122" t="s">
        <v>18</v>
      </c>
      <c r="F70" s="139">
        <v>97.368421052631589</v>
      </c>
      <c r="G70" s="340">
        <v>78.94736842105263</v>
      </c>
      <c r="H70" s="140"/>
      <c r="I70" s="139"/>
      <c r="J70" s="415">
        <f t="shared" si="1"/>
        <v>176.31578947368422</v>
      </c>
      <c r="K70" s="352">
        <f>COUNTA(F70:I70)</f>
        <v>2</v>
      </c>
    </row>
    <row r="71" spans="1:11" ht="16.5" thickBot="1">
      <c r="A71" s="119" t="s">
        <v>71</v>
      </c>
      <c r="B71" s="109" t="s">
        <v>85</v>
      </c>
      <c r="C71" s="119">
        <v>215160</v>
      </c>
      <c r="D71" s="119" t="s">
        <v>88</v>
      </c>
      <c r="E71" s="120" t="s">
        <v>18</v>
      </c>
      <c r="F71" s="136">
        <v>80.26315789473685</v>
      </c>
      <c r="G71" s="314">
        <v>100</v>
      </c>
      <c r="H71" s="142"/>
      <c r="I71" s="136"/>
      <c r="J71" s="415">
        <f t="shared" si="1"/>
        <v>180.26315789473685</v>
      </c>
      <c r="K71" s="353">
        <f>COUNTA(F71:I71)</f>
        <v>2</v>
      </c>
    </row>
    <row r="72" spans="1:11" ht="16.5" thickBot="1">
      <c r="A72" s="111" t="s">
        <v>71</v>
      </c>
      <c r="B72" s="109" t="s">
        <v>85</v>
      </c>
      <c r="C72" s="111">
        <v>215509</v>
      </c>
      <c r="D72" s="111" t="s">
        <v>97</v>
      </c>
      <c r="E72" s="110" t="s">
        <v>18</v>
      </c>
      <c r="F72" s="136">
        <v>71.05263157894737</v>
      </c>
      <c r="G72" s="314">
        <v>88.15789473684211</v>
      </c>
      <c r="H72" s="142"/>
      <c r="I72" s="136"/>
      <c r="J72" s="415">
        <f t="shared" si="1"/>
        <v>159.21052631578948</v>
      </c>
      <c r="K72" s="351">
        <f>COUNTA(F72:I72)</f>
        <v>2</v>
      </c>
    </row>
    <row r="73" spans="1:11" ht="16.5" thickBot="1">
      <c r="A73" s="111" t="s">
        <v>71</v>
      </c>
      <c r="B73" s="109" t="s">
        <v>85</v>
      </c>
      <c r="C73" s="111">
        <v>215822</v>
      </c>
      <c r="D73" s="111" t="s">
        <v>306</v>
      </c>
      <c r="E73" s="110" t="s">
        <v>18</v>
      </c>
      <c r="F73" s="136">
        <v>81.578947368421055</v>
      </c>
      <c r="G73" s="314">
        <v>80.26315789473685</v>
      </c>
      <c r="H73" s="142"/>
      <c r="I73" s="136"/>
      <c r="J73" s="415">
        <f t="shared" si="1"/>
        <v>161.84210526315792</v>
      </c>
      <c r="K73" s="351">
        <f>COUNTA(F73:I73)</f>
        <v>2</v>
      </c>
    </row>
    <row r="74" spans="1:11" ht="16.5" thickBot="1">
      <c r="A74" s="111" t="s">
        <v>71</v>
      </c>
      <c r="B74" s="109" t="s">
        <v>85</v>
      </c>
      <c r="C74" s="111">
        <v>212100</v>
      </c>
      <c r="D74" s="111" t="s">
        <v>91</v>
      </c>
      <c r="E74" s="110" t="s">
        <v>18</v>
      </c>
      <c r="F74" s="136">
        <v>84.210526315789465</v>
      </c>
      <c r="G74" s="314">
        <v>76.315789473684205</v>
      </c>
      <c r="H74" s="142"/>
      <c r="I74" s="136"/>
      <c r="J74" s="415">
        <f t="shared" si="1"/>
        <v>160.52631578947367</v>
      </c>
      <c r="K74" s="351">
        <f>COUNTA(F74:I74)</f>
        <v>2</v>
      </c>
    </row>
    <row r="75" spans="1:11" ht="16.5" thickBot="1">
      <c r="A75" s="111" t="s">
        <v>71</v>
      </c>
      <c r="B75" s="109" t="s">
        <v>85</v>
      </c>
      <c r="C75" s="111">
        <v>210690</v>
      </c>
      <c r="D75" s="111" t="s">
        <v>89</v>
      </c>
      <c r="E75" s="110" t="s">
        <v>18</v>
      </c>
      <c r="F75" s="321">
        <v>92.10526315789474</v>
      </c>
      <c r="G75" s="338">
        <v>78.94736842105263</v>
      </c>
      <c r="H75" s="142"/>
      <c r="I75" s="136"/>
      <c r="J75" s="415">
        <f t="shared" si="1"/>
        <v>171.05263157894737</v>
      </c>
      <c r="K75" s="351">
        <f>COUNTA(F75:I75)</f>
        <v>2</v>
      </c>
    </row>
    <row r="76" spans="1:11" ht="16.5" thickBot="1">
      <c r="A76" s="111" t="s">
        <v>71</v>
      </c>
      <c r="B76" s="109" t="s">
        <v>85</v>
      </c>
      <c r="C76" s="111">
        <v>212787</v>
      </c>
      <c r="D76" s="111" t="s">
        <v>92</v>
      </c>
      <c r="E76" s="110" t="s">
        <v>18</v>
      </c>
      <c r="F76" s="136">
        <v>93.421052631578945</v>
      </c>
      <c r="G76" s="314"/>
      <c r="H76" s="142">
        <v>73.684210526315795</v>
      </c>
      <c r="I76" s="221">
        <v>75</v>
      </c>
      <c r="J76" s="415">
        <f t="shared" si="1"/>
        <v>242.10526315789474</v>
      </c>
      <c r="K76" s="351">
        <f>COUNTA(F76:I76)</f>
        <v>3</v>
      </c>
    </row>
    <row r="77" spans="1:11" ht="16.5" thickBot="1">
      <c r="A77" s="111" t="s">
        <v>71</v>
      </c>
      <c r="B77" s="109" t="s">
        <v>85</v>
      </c>
      <c r="C77" s="111">
        <v>213405</v>
      </c>
      <c r="D77" s="111" t="s">
        <v>93</v>
      </c>
      <c r="E77" s="110" t="s">
        <v>18</v>
      </c>
      <c r="F77" s="321">
        <v>80.26315789473685</v>
      </c>
      <c r="G77" s="338"/>
      <c r="H77" s="142">
        <v>84.210526315789465</v>
      </c>
      <c r="I77" s="136">
        <v>101.31578947368421</v>
      </c>
      <c r="J77" s="415">
        <f t="shared" si="1"/>
        <v>265.78947368421052</v>
      </c>
      <c r="K77" s="351">
        <f>COUNTA(F77:I77)</f>
        <v>3</v>
      </c>
    </row>
    <row r="78" spans="1:11" ht="16.5" thickBot="1">
      <c r="A78" s="111" t="s">
        <v>71</v>
      </c>
      <c r="B78" s="109" t="s">
        <v>85</v>
      </c>
      <c r="C78" s="111">
        <v>211151</v>
      </c>
      <c r="D78" s="111" t="s">
        <v>86</v>
      </c>
      <c r="E78" s="110" t="s">
        <v>18</v>
      </c>
      <c r="F78" s="221">
        <v>88.15789473684211</v>
      </c>
      <c r="G78" s="314">
        <v>85.526315789473685</v>
      </c>
      <c r="H78" s="142"/>
      <c r="I78" s="136"/>
      <c r="J78" s="415">
        <f t="shared" si="1"/>
        <v>173.68421052631578</v>
      </c>
      <c r="K78" s="351">
        <f>COUNTA(F78:I78)</f>
        <v>2</v>
      </c>
    </row>
    <row r="79" spans="1:11" ht="16.5" thickBot="1">
      <c r="A79" s="111" t="s">
        <v>71</v>
      </c>
      <c r="B79" s="109" t="s">
        <v>85</v>
      </c>
      <c r="C79" s="111">
        <v>215111</v>
      </c>
      <c r="D79" s="111" t="s">
        <v>95</v>
      </c>
      <c r="E79" s="110" t="s">
        <v>18</v>
      </c>
      <c r="F79" s="136">
        <v>86.84210526315789</v>
      </c>
      <c r="G79" s="314">
        <v>89.473684210526315</v>
      </c>
      <c r="H79" s="142"/>
      <c r="I79" s="136"/>
      <c r="J79" s="415">
        <f t="shared" si="1"/>
        <v>176.31578947368422</v>
      </c>
      <c r="K79" s="351">
        <f>COUNTA(F79:I79)</f>
        <v>2</v>
      </c>
    </row>
    <row r="80" spans="1:11" ht="16.5" thickBot="1">
      <c r="A80" s="111" t="s">
        <v>71</v>
      </c>
      <c r="B80" s="109" t="s">
        <v>85</v>
      </c>
      <c r="C80" s="111">
        <v>213058</v>
      </c>
      <c r="D80" s="111" t="s">
        <v>87</v>
      </c>
      <c r="E80" s="110" t="s">
        <v>18</v>
      </c>
      <c r="F80" s="221">
        <v>93.421052631578945</v>
      </c>
      <c r="G80" s="314">
        <v>73.684210526315795</v>
      </c>
      <c r="H80" s="142"/>
      <c r="I80" s="136"/>
      <c r="J80" s="415">
        <f t="shared" si="1"/>
        <v>167.10526315789474</v>
      </c>
      <c r="K80" s="351">
        <f>COUNTA(F80:I80)</f>
        <v>2</v>
      </c>
    </row>
    <row r="81" spans="1:11" ht="16.5" thickBot="1">
      <c r="A81" s="111" t="s">
        <v>71</v>
      </c>
      <c r="B81" s="109" t="s">
        <v>85</v>
      </c>
      <c r="C81" s="111">
        <v>214312</v>
      </c>
      <c r="D81" s="111" t="s">
        <v>94</v>
      </c>
      <c r="E81" s="110" t="s">
        <v>18</v>
      </c>
      <c r="F81" s="136">
        <v>92.10526315789474</v>
      </c>
      <c r="G81" s="314">
        <v>72.368421052631589</v>
      </c>
      <c r="H81" s="142"/>
      <c r="I81" s="136"/>
      <c r="J81" s="415">
        <f t="shared" si="1"/>
        <v>164.47368421052633</v>
      </c>
      <c r="K81" s="351">
        <f>COUNTA(F81:I81)</f>
        <v>2</v>
      </c>
    </row>
    <row r="82" spans="1:11" ht="16.5" thickBot="1">
      <c r="A82" s="111" t="s">
        <v>71</v>
      </c>
      <c r="B82" s="109" t="s">
        <v>85</v>
      </c>
      <c r="C82" s="111">
        <v>211102</v>
      </c>
      <c r="D82" s="111" t="s">
        <v>96</v>
      </c>
      <c r="E82" s="110" t="s">
        <v>18</v>
      </c>
      <c r="F82" s="136">
        <v>84.210526315789465</v>
      </c>
      <c r="G82" s="314">
        <v>72.368421052631589</v>
      </c>
      <c r="H82" s="142"/>
      <c r="I82" s="136"/>
      <c r="J82" s="415">
        <f t="shared" si="1"/>
        <v>156.57894736842104</v>
      </c>
      <c r="K82" s="351">
        <f>COUNTA(F82:I82)</f>
        <v>2</v>
      </c>
    </row>
    <row r="83" spans="1:11" ht="16.5" thickBot="1">
      <c r="A83" s="227" t="s">
        <v>71</v>
      </c>
      <c r="B83" s="228" t="s">
        <v>85</v>
      </c>
      <c r="C83" s="227">
        <v>215798</v>
      </c>
      <c r="D83" s="227" t="s">
        <v>305</v>
      </c>
      <c r="E83" s="230" t="s">
        <v>18</v>
      </c>
      <c r="F83" s="136">
        <v>84.210526315789465</v>
      </c>
      <c r="G83" s="314">
        <v>81.578947368421055</v>
      </c>
      <c r="H83" s="142"/>
      <c r="I83" s="136"/>
      <c r="J83" s="415">
        <f t="shared" si="1"/>
        <v>165.78947368421052</v>
      </c>
      <c r="K83" s="351">
        <f>COUNTA(F83:I83)</f>
        <v>2</v>
      </c>
    </row>
    <row r="84" spans="1:11" ht="16.5" thickBot="1">
      <c r="A84" s="116" t="s">
        <v>71</v>
      </c>
      <c r="B84" s="113" t="s">
        <v>85</v>
      </c>
      <c r="C84" s="116">
        <v>215392</v>
      </c>
      <c r="D84" s="118" t="s">
        <v>90</v>
      </c>
      <c r="E84" s="114" t="s">
        <v>18</v>
      </c>
      <c r="F84" s="139">
        <v>80.26315789473685</v>
      </c>
      <c r="G84" s="340"/>
      <c r="H84" s="140">
        <v>89.473684210526315</v>
      </c>
      <c r="I84" s="139">
        <v>75</v>
      </c>
      <c r="J84" s="415">
        <f t="shared" si="1"/>
        <v>244.73684210526318</v>
      </c>
      <c r="K84" s="355">
        <f>COUNTA(F84:I84)</f>
        <v>3</v>
      </c>
    </row>
    <row r="85" spans="1:11" ht="16.5" thickBot="1">
      <c r="A85" s="119" t="s">
        <v>71</v>
      </c>
      <c r="B85" s="115" t="s">
        <v>98</v>
      </c>
      <c r="C85" s="119">
        <v>211425</v>
      </c>
      <c r="D85" s="108" t="s">
        <v>109</v>
      </c>
      <c r="E85" s="110" t="s">
        <v>18</v>
      </c>
      <c r="F85" s="136">
        <v>80.26315789473685</v>
      </c>
      <c r="G85" s="314">
        <v>85.526315789473685</v>
      </c>
      <c r="H85" s="142"/>
      <c r="I85" s="136"/>
      <c r="J85" s="415">
        <f t="shared" si="1"/>
        <v>165.78947368421052</v>
      </c>
      <c r="K85" s="354">
        <f>COUNTA(F85:I85)</f>
        <v>2</v>
      </c>
    </row>
    <row r="86" spans="1:11" ht="16.5" thickBot="1">
      <c r="A86" s="111" t="s">
        <v>71</v>
      </c>
      <c r="B86" s="109" t="s">
        <v>98</v>
      </c>
      <c r="C86" s="111">
        <v>215756</v>
      </c>
      <c r="D86" s="111" t="s">
        <v>294</v>
      </c>
      <c r="E86" s="110" t="s">
        <v>18</v>
      </c>
      <c r="F86" s="136">
        <v>88.15789473684211</v>
      </c>
      <c r="G86" s="314">
        <v>85.526315789473685</v>
      </c>
      <c r="H86" s="142"/>
      <c r="I86" s="136"/>
      <c r="J86" s="415">
        <f t="shared" si="1"/>
        <v>173.68421052631578</v>
      </c>
      <c r="K86" s="351">
        <f>COUNTA(F86:I86)</f>
        <v>2</v>
      </c>
    </row>
    <row r="87" spans="1:11" ht="16.5" thickBot="1">
      <c r="A87" s="111" t="s">
        <v>71</v>
      </c>
      <c r="B87" s="109" t="s">
        <v>98</v>
      </c>
      <c r="C87" s="111">
        <v>213330</v>
      </c>
      <c r="D87" s="111" t="s">
        <v>100</v>
      </c>
      <c r="E87" s="110" t="s">
        <v>18</v>
      </c>
      <c r="F87" s="136">
        <v>86.84210526315789</v>
      </c>
      <c r="G87" s="314">
        <v>78.94736842105263</v>
      </c>
      <c r="H87" s="142"/>
      <c r="I87" s="136"/>
      <c r="J87" s="415">
        <f t="shared" si="1"/>
        <v>165.78947368421052</v>
      </c>
      <c r="K87" s="351">
        <f>COUNTA(F87:I87)</f>
        <v>2</v>
      </c>
    </row>
    <row r="88" spans="1:11" ht="16.5" thickBot="1">
      <c r="A88" s="111" t="s">
        <v>71</v>
      </c>
      <c r="B88" s="109" t="s">
        <v>98</v>
      </c>
      <c r="C88" s="111">
        <v>214718</v>
      </c>
      <c r="D88" s="111" t="s">
        <v>105</v>
      </c>
      <c r="E88" s="110" t="s">
        <v>18</v>
      </c>
      <c r="F88" s="136">
        <v>88.15789473684211</v>
      </c>
      <c r="G88" s="314">
        <v>81.578947368421055</v>
      </c>
      <c r="H88" s="142"/>
      <c r="I88" s="221"/>
      <c r="J88" s="415">
        <f t="shared" si="1"/>
        <v>169.73684210526318</v>
      </c>
      <c r="K88" s="351">
        <f>COUNTA(F88:I88)</f>
        <v>2</v>
      </c>
    </row>
    <row r="89" spans="1:11" ht="16.5" thickBot="1">
      <c r="A89" s="111" t="s">
        <v>71</v>
      </c>
      <c r="B89" s="109" t="s">
        <v>98</v>
      </c>
      <c r="C89" s="111">
        <v>214734</v>
      </c>
      <c r="D89" s="111" t="s">
        <v>307</v>
      </c>
      <c r="E89" s="110" t="s">
        <v>18</v>
      </c>
      <c r="F89" s="136">
        <v>84.210526315789465</v>
      </c>
      <c r="G89" s="314">
        <v>92.10526315789474</v>
      </c>
      <c r="H89" s="142"/>
      <c r="I89" s="136"/>
      <c r="J89" s="415">
        <f t="shared" si="1"/>
        <v>176.31578947368422</v>
      </c>
      <c r="K89" s="351">
        <f>COUNTA(F89:I89)</f>
        <v>2</v>
      </c>
    </row>
    <row r="90" spans="1:11" ht="16.5" thickBot="1">
      <c r="A90" s="111" t="s">
        <v>71</v>
      </c>
      <c r="B90" s="109" t="s">
        <v>98</v>
      </c>
      <c r="C90" s="111">
        <v>210807</v>
      </c>
      <c r="D90" s="111" t="s">
        <v>99</v>
      </c>
      <c r="E90" s="110" t="s">
        <v>18</v>
      </c>
      <c r="F90" s="136">
        <v>61.842105263157897</v>
      </c>
      <c r="G90" s="314">
        <v>75</v>
      </c>
      <c r="H90" s="142"/>
      <c r="I90" s="136"/>
      <c r="J90" s="415">
        <f t="shared" si="1"/>
        <v>136.84210526315789</v>
      </c>
      <c r="K90" s="351">
        <f>COUNTA(F90:I90)</f>
        <v>2</v>
      </c>
    </row>
    <row r="91" spans="1:11" ht="16.5" thickBot="1">
      <c r="A91" s="111" t="s">
        <v>71</v>
      </c>
      <c r="B91" s="109" t="s">
        <v>98</v>
      </c>
      <c r="C91" s="111">
        <v>212514</v>
      </c>
      <c r="D91" s="111" t="s">
        <v>308</v>
      </c>
      <c r="E91" s="110" t="s">
        <v>18</v>
      </c>
      <c r="F91" s="136">
        <v>65.789473684210535</v>
      </c>
      <c r="G91" s="314"/>
      <c r="H91" s="142">
        <v>82.89473684210526</v>
      </c>
      <c r="I91" s="136">
        <v>73.684210526315795</v>
      </c>
      <c r="J91" s="415">
        <f t="shared" si="1"/>
        <v>222.36842105263156</v>
      </c>
      <c r="K91" s="351">
        <f>COUNTA(F91:I91)</f>
        <v>3</v>
      </c>
    </row>
    <row r="92" spans="1:11" ht="16.5" thickBot="1">
      <c r="A92" s="111" t="s">
        <v>71</v>
      </c>
      <c r="B92" s="109" t="s">
        <v>98</v>
      </c>
      <c r="C92" s="111">
        <v>213645</v>
      </c>
      <c r="D92" s="111" t="s">
        <v>103</v>
      </c>
      <c r="E92" s="110" t="s">
        <v>18</v>
      </c>
      <c r="F92" s="136">
        <v>84.210526315789465</v>
      </c>
      <c r="G92" s="314">
        <v>71.05263157894737</v>
      </c>
      <c r="H92" s="142"/>
      <c r="I92" s="136"/>
      <c r="J92" s="415">
        <f t="shared" si="1"/>
        <v>155.26315789473682</v>
      </c>
      <c r="K92" s="351">
        <f>COUNTA(F92:I92)</f>
        <v>2</v>
      </c>
    </row>
    <row r="93" spans="1:11" ht="16.5" thickBot="1">
      <c r="A93" s="111" t="s">
        <v>71</v>
      </c>
      <c r="B93" s="109" t="s">
        <v>98</v>
      </c>
      <c r="C93" s="111">
        <v>215277</v>
      </c>
      <c r="D93" s="111" t="s">
        <v>108</v>
      </c>
      <c r="E93" s="110" t="s">
        <v>18</v>
      </c>
      <c r="F93" s="136">
        <v>81.578947368421055</v>
      </c>
      <c r="G93" s="314">
        <v>85.526315789473685</v>
      </c>
      <c r="H93" s="142"/>
      <c r="I93" s="136"/>
      <c r="J93" s="415">
        <f t="shared" si="1"/>
        <v>167.10526315789474</v>
      </c>
      <c r="K93" s="351">
        <f>COUNTA(F93:I93)</f>
        <v>2</v>
      </c>
    </row>
    <row r="94" spans="1:11" ht="16.5" thickBot="1">
      <c r="A94" s="111" t="s">
        <v>71</v>
      </c>
      <c r="B94" s="109" t="s">
        <v>98</v>
      </c>
      <c r="C94" s="111">
        <v>214726</v>
      </c>
      <c r="D94" s="111" t="s">
        <v>106</v>
      </c>
      <c r="E94" s="110" t="s">
        <v>18</v>
      </c>
      <c r="F94" s="136">
        <v>81.578947368421055</v>
      </c>
      <c r="G94" s="314">
        <v>80.26315789473685</v>
      </c>
      <c r="H94" s="142"/>
      <c r="I94" s="136"/>
      <c r="J94" s="415">
        <f t="shared" si="1"/>
        <v>161.84210526315792</v>
      </c>
      <c r="K94" s="351">
        <f>COUNTA(F94:I94)</f>
        <v>2</v>
      </c>
    </row>
    <row r="95" spans="1:11" ht="16.5" thickBot="1">
      <c r="A95" s="111" t="s">
        <v>71</v>
      </c>
      <c r="B95" s="109" t="s">
        <v>98</v>
      </c>
      <c r="C95" s="111">
        <v>214908</v>
      </c>
      <c r="D95" s="111" t="s">
        <v>107</v>
      </c>
      <c r="E95" s="110" t="s">
        <v>18</v>
      </c>
      <c r="F95" s="136">
        <v>93.421052631578945</v>
      </c>
      <c r="G95" s="314">
        <v>88.15789473684211</v>
      </c>
      <c r="H95" s="142"/>
      <c r="I95" s="136"/>
      <c r="J95" s="415">
        <f t="shared" si="1"/>
        <v>181.57894736842104</v>
      </c>
      <c r="K95" s="351">
        <f>COUNTA(F95:I95)</f>
        <v>2</v>
      </c>
    </row>
    <row r="96" spans="1:11" ht="16.5" thickBot="1">
      <c r="A96" s="116" t="s">
        <v>71</v>
      </c>
      <c r="B96" s="113" t="s">
        <v>98</v>
      </c>
      <c r="C96" s="116">
        <v>213371</v>
      </c>
      <c r="D96" s="118" t="s">
        <v>101</v>
      </c>
      <c r="E96" s="114" t="s">
        <v>18</v>
      </c>
      <c r="F96" s="139">
        <v>78.94736842105263</v>
      </c>
      <c r="G96" s="340">
        <v>76.315789473684205</v>
      </c>
      <c r="H96" s="140"/>
      <c r="I96" s="139"/>
      <c r="J96" s="415">
        <f t="shared" si="1"/>
        <v>155.26315789473682</v>
      </c>
      <c r="K96" s="355">
        <f>COUNTA(F96:I96)</f>
        <v>2</v>
      </c>
    </row>
    <row r="97" spans="1:11" ht="16.5" thickBot="1">
      <c r="A97" s="119" t="s">
        <v>71</v>
      </c>
      <c r="B97" s="115" t="s">
        <v>110</v>
      </c>
      <c r="C97" s="119">
        <v>214056</v>
      </c>
      <c r="D97" s="108" t="s">
        <v>121</v>
      </c>
      <c r="E97" s="110" t="s">
        <v>18</v>
      </c>
      <c r="F97" s="136">
        <v>93.421052631578945</v>
      </c>
      <c r="G97" s="314">
        <v>88.15789473684211</v>
      </c>
      <c r="H97" s="142"/>
      <c r="I97" s="136"/>
      <c r="J97" s="415">
        <f t="shared" si="1"/>
        <v>181.57894736842104</v>
      </c>
      <c r="K97" s="354">
        <f>COUNTA(F97:I97)</f>
        <v>2</v>
      </c>
    </row>
    <row r="98" spans="1:11" ht="16.5" thickBot="1">
      <c r="A98" s="111" t="s">
        <v>71</v>
      </c>
      <c r="B98" s="109" t="s">
        <v>110</v>
      </c>
      <c r="C98" s="111">
        <v>210344</v>
      </c>
      <c r="D98" s="111" t="s">
        <v>114</v>
      </c>
      <c r="E98" s="110" t="s">
        <v>18</v>
      </c>
      <c r="F98" s="136">
        <v>76.315789473684205</v>
      </c>
      <c r="G98" s="314">
        <v>72.368421052631589</v>
      </c>
      <c r="H98" s="142"/>
      <c r="I98" s="136"/>
      <c r="J98" s="415">
        <f t="shared" si="1"/>
        <v>148.68421052631578</v>
      </c>
      <c r="K98" s="351">
        <f>COUNTA(F98:I98)</f>
        <v>2</v>
      </c>
    </row>
    <row r="99" spans="1:11" ht="16.5" thickBot="1">
      <c r="A99" s="111" t="s">
        <v>71</v>
      </c>
      <c r="B99" s="109" t="s">
        <v>110</v>
      </c>
      <c r="C99" s="111">
        <v>215491</v>
      </c>
      <c r="D99" s="111" t="s">
        <v>117</v>
      </c>
      <c r="E99" s="110" t="s">
        <v>18</v>
      </c>
      <c r="F99" s="136">
        <v>75</v>
      </c>
      <c r="G99" s="314">
        <v>97.368421052631589</v>
      </c>
      <c r="H99" s="142"/>
      <c r="I99" s="136"/>
      <c r="J99" s="415">
        <f t="shared" si="1"/>
        <v>172.36842105263159</v>
      </c>
      <c r="K99" s="351">
        <f>COUNTA(F99:I99)</f>
        <v>2</v>
      </c>
    </row>
    <row r="100" spans="1:11" ht="16.5" thickBot="1">
      <c r="A100" s="111" t="s">
        <v>71</v>
      </c>
      <c r="B100" s="109" t="s">
        <v>110</v>
      </c>
      <c r="C100" s="111">
        <v>213512</v>
      </c>
      <c r="D100" s="111" t="s">
        <v>118</v>
      </c>
      <c r="E100" s="110" t="s">
        <v>18</v>
      </c>
      <c r="F100" s="136">
        <v>82.89473684210526</v>
      </c>
      <c r="G100" s="314">
        <v>86.84210526315789</v>
      </c>
      <c r="H100" s="142"/>
      <c r="I100" s="136"/>
      <c r="J100" s="415">
        <f t="shared" si="1"/>
        <v>169.73684210526315</v>
      </c>
      <c r="K100" s="351">
        <f>COUNTA(F100:I100)</f>
        <v>2</v>
      </c>
    </row>
    <row r="101" spans="1:11" ht="16.5" thickBot="1">
      <c r="A101" s="111" t="s">
        <v>71</v>
      </c>
      <c r="B101" s="109" t="s">
        <v>110</v>
      </c>
      <c r="C101" s="111">
        <v>214437</v>
      </c>
      <c r="D101" s="111" t="s">
        <v>115</v>
      </c>
      <c r="E101" s="110" t="s">
        <v>18</v>
      </c>
      <c r="F101" s="136">
        <v>90.789473684210535</v>
      </c>
      <c r="G101" s="314">
        <v>77.631578947368411</v>
      </c>
      <c r="H101" s="142"/>
      <c r="I101" s="136"/>
      <c r="J101" s="415">
        <f t="shared" si="1"/>
        <v>168.42105263157896</v>
      </c>
      <c r="K101" s="351">
        <f>COUNTA(F101:I101)</f>
        <v>2</v>
      </c>
    </row>
    <row r="102" spans="1:11" ht="16.5" thickBot="1">
      <c r="A102" s="111" t="s">
        <v>71</v>
      </c>
      <c r="B102" s="109" t="s">
        <v>110</v>
      </c>
      <c r="C102" s="111">
        <v>211961</v>
      </c>
      <c r="D102" s="111" t="s">
        <v>122</v>
      </c>
      <c r="E102" s="110" t="s">
        <v>18</v>
      </c>
      <c r="F102" s="136">
        <v>80.26315789473685</v>
      </c>
      <c r="G102" s="314">
        <v>76.315789473684205</v>
      </c>
      <c r="H102" s="142"/>
      <c r="I102" s="221"/>
      <c r="J102" s="415">
        <f t="shared" si="1"/>
        <v>156.57894736842104</v>
      </c>
      <c r="K102" s="351">
        <f>COUNTA(F102:I102)</f>
        <v>2</v>
      </c>
    </row>
    <row r="103" spans="1:11" ht="16.5" thickBot="1">
      <c r="A103" s="111" t="s">
        <v>71</v>
      </c>
      <c r="B103" s="109" t="s">
        <v>110</v>
      </c>
      <c r="C103" s="111">
        <v>217018</v>
      </c>
      <c r="D103" s="111" t="s">
        <v>309</v>
      </c>
      <c r="E103" s="110" t="s">
        <v>18</v>
      </c>
      <c r="F103" s="136">
        <v>80.26315789473685</v>
      </c>
      <c r="G103" s="314">
        <v>94.73684210526315</v>
      </c>
      <c r="H103" s="142"/>
      <c r="I103" s="136"/>
      <c r="J103" s="415">
        <f t="shared" si="1"/>
        <v>175</v>
      </c>
      <c r="K103" s="351">
        <f>COUNTA(F103:I103)</f>
        <v>2</v>
      </c>
    </row>
    <row r="104" spans="1:11" ht="16.5" thickBot="1">
      <c r="A104" s="111" t="s">
        <v>71</v>
      </c>
      <c r="B104" s="109" t="s">
        <v>110</v>
      </c>
      <c r="C104" s="111">
        <v>211383</v>
      </c>
      <c r="D104" s="111" t="s">
        <v>113</v>
      </c>
      <c r="E104" s="110" t="s">
        <v>18</v>
      </c>
      <c r="F104" s="136">
        <v>80.26315789473685</v>
      </c>
      <c r="G104" s="314">
        <v>80.26315789473685</v>
      </c>
      <c r="H104" s="142"/>
      <c r="I104" s="136"/>
      <c r="J104" s="415">
        <f t="shared" si="1"/>
        <v>160.5263157894737</v>
      </c>
      <c r="K104" s="351">
        <f>COUNTA(F104:I104)</f>
        <v>2</v>
      </c>
    </row>
    <row r="105" spans="1:11" ht="16.5" thickBot="1">
      <c r="A105" s="111" t="s">
        <v>71</v>
      </c>
      <c r="B105" s="109" t="s">
        <v>110</v>
      </c>
      <c r="C105" s="111">
        <v>214049</v>
      </c>
      <c r="D105" s="111" t="s">
        <v>119</v>
      </c>
      <c r="E105" s="110" t="s">
        <v>18</v>
      </c>
      <c r="F105" s="136">
        <v>86.84210526315789</v>
      </c>
      <c r="G105" s="314">
        <v>81.578947368421055</v>
      </c>
      <c r="H105" s="142"/>
      <c r="I105" s="136"/>
      <c r="J105" s="415">
        <f t="shared" si="1"/>
        <v>168.42105263157896</v>
      </c>
      <c r="K105" s="351">
        <f>COUNTA(F105:I105)</f>
        <v>2</v>
      </c>
    </row>
    <row r="106" spans="1:11" ht="16.5" thickBot="1">
      <c r="A106" s="111" t="s">
        <v>71</v>
      </c>
      <c r="B106" s="109" t="s">
        <v>110</v>
      </c>
      <c r="C106" s="111">
        <v>210500</v>
      </c>
      <c r="D106" s="111" t="s">
        <v>111</v>
      </c>
      <c r="E106" s="110" t="s">
        <v>18</v>
      </c>
      <c r="F106" s="136">
        <v>84.210526315789465</v>
      </c>
      <c r="G106" s="314">
        <v>89.473684210526315</v>
      </c>
      <c r="H106" s="142"/>
      <c r="I106" s="136"/>
      <c r="J106" s="415">
        <f t="shared" si="1"/>
        <v>173.68421052631578</v>
      </c>
      <c r="K106" s="351">
        <f>COUNTA(F106:I106)</f>
        <v>2</v>
      </c>
    </row>
    <row r="107" spans="1:11" ht="16.5" thickBot="1">
      <c r="A107" s="111" t="s">
        <v>71</v>
      </c>
      <c r="B107" s="109" t="s">
        <v>110</v>
      </c>
      <c r="C107" s="111">
        <v>210708</v>
      </c>
      <c r="D107" s="111" t="s">
        <v>112</v>
      </c>
      <c r="E107" s="110" t="s">
        <v>18</v>
      </c>
      <c r="F107" s="136">
        <v>85.526315789473685</v>
      </c>
      <c r="G107" s="314">
        <v>84.210526315789465</v>
      </c>
      <c r="H107" s="142"/>
      <c r="I107" s="136"/>
      <c r="J107" s="415">
        <f t="shared" si="1"/>
        <v>169.73684210526315</v>
      </c>
      <c r="K107" s="351">
        <f>COUNTA(F107:I107)</f>
        <v>2</v>
      </c>
    </row>
    <row r="108" spans="1:11" ht="16.5" thickBot="1">
      <c r="A108" s="111" t="s">
        <v>71</v>
      </c>
      <c r="B108" s="109" t="s">
        <v>110</v>
      </c>
      <c r="C108" s="111">
        <v>213660</v>
      </c>
      <c r="D108" s="111" t="s">
        <v>120</v>
      </c>
      <c r="E108" s="110" t="s">
        <v>18</v>
      </c>
      <c r="F108" s="136">
        <v>84.210526315789465</v>
      </c>
      <c r="G108" s="314">
        <v>77.631578947368411</v>
      </c>
      <c r="H108" s="142"/>
      <c r="I108" s="136"/>
      <c r="J108" s="415">
        <f t="shared" si="1"/>
        <v>161.84210526315786</v>
      </c>
      <c r="K108" s="351">
        <f>COUNTA(F108:I108)</f>
        <v>2</v>
      </c>
    </row>
    <row r="109" spans="1:11" ht="16.5" thickBot="1">
      <c r="A109" s="118" t="s">
        <v>71</v>
      </c>
      <c r="B109" s="131" t="s">
        <v>110</v>
      </c>
      <c r="C109" s="118">
        <v>210765</v>
      </c>
      <c r="D109" s="118" t="s">
        <v>116</v>
      </c>
      <c r="E109" s="114" t="s">
        <v>18</v>
      </c>
      <c r="F109" s="139">
        <v>81.578947368421055</v>
      </c>
      <c r="G109" s="340">
        <v>77.631578947368411</v>
      </c>
      <c r="H109" s="140"/>
      <c r="I109" s="139"/>
      <c r="J109" s="415">
        <f t="shared" si="1"/>
        <v>159.21052631578948</v>
      </c>
      <c r="K109" s="355">
        <f>COUNTA(F109:I109)</f>
        <v>2</v>
      </c>
    </row>
    <row r="110" spans="1:11" ht="16.5" thickBot="1">
      <c r="A110" s="119" t="s">
        <v>71</v>
      </c>
      <c r="B110" s="115" t="s">
        <v>123</v>
      </c>
      <c r="C110" s="119">
        <v>210039</v>
      </c>
      <c r="D110" s="108" t="s">
        <v>135</v>
      </c>
      <c r="E110" s="110" t="s">
        <v>18</v>
      </c>
      <c r="F110" s="136">
        <v>78.94736842105263</v>
      </c>
      <c r="G110" s="314">
        <v>78.94736842105263</v>
      </c>
      <c r="H110" s="142"/>
      <c r="I110" s="136"/>
      <c r="J110" s="415">
        <f t="shared" si="1"/>
        <v>157.89473684210526</v>
      </c>
      <c r="K110" s="354">
        <f>COUNTA(F110:I110)</f>
        <v>2</v>
      </c>
    </row>
    <row r="111" spans="1:11" ht="16.5" thickBot="1">
      <c r="A111" s="111" t="s">
        <v>71</v>
      </c>
      <c r="B111" s="109" t="s">
        <v>123</v>
      </c>
      <c r="C111" s="111">
        <v>211094</v>
      </c>
      <c r="D111" s="111" t="s">
        <v>127</v>
      </c>
      <c r="E111" s="110" t="s">
        <v>18</v>
      </c>
      <c r="F111" s="136">
        <v>72.368421052631589</v>
      </c>
      <c r="G111" s="314">
        <v>100</v>
      </c>
      <c r="H111" s="142"/>
      <c r="I111" s="136"/>
      <c r="J111" s="415">
        <f t="shared" si="1"/>
        <v>172.36842105263159</v>
      </c>
      <c r="K111" s="351">
        <f>COUNTA(F111:I111)</f>
        <v>2</v>
      </c>
    </row>
    <row r="112" spans="1:11" ht="16.5" thickBot="1">
      <c r="A112" s="111" t="s">
        <v>71</v>
      </c>
      <c r="B112" s="109" t="s">
        <v>123</v>
      </c>
      <c r="C112" s="111">
        <v>213355</v>
      </c>
      <c r="D112" s="111" t="s">
        <v>130</v>
      </c>
      <c r="E112" s="110" t="s">
        <v>18</v>
      </c>
      <c r="F112" s="136">
        <v>82.89473684210526</v>
      </c>
      <c r="G112" s="314">
        <v>85.526315789473685</v>
      </c>
      <c r="H112" s="142"/>
      <c r="I112" s="136"/>
      <c r="J112" s="415">
        <f t="shared" si="1"/>
        <v>168.42105263157896</v>
      </c>
      <c r="K112" s="351">
        <f>COUNTA(F112:I112)</f>
        <v>2</v>
      </c>
    </row>
    <row r="113" spans="1:11" ht="16.5" thickBot="1">
      <c r="A113" s="111" t="s">
        <v>71</v>
      </c>
      <c r="B113" s="109" t="s">
        <v>123</v>
      </c>
      <c r="C113" s="111">
        <v>214494</v>
      </c>
      <c r="D113" s="111" t="s">
        <v>136</v>
      </c>
      <c r="E113" s="110" t="s">
        <v>18</v>
      </c>
      <c r="F113" s="136">
        <v>82.89473684210526</v>
      </c>
      <c r="G113" s="314">
        <v>77.631578947368411</v>
      </c>
      <c r="H113" s="142"/>
      <c r="I113" s="136"/>
      <c r="J113" s="415">
        <f t="shared" si="1"/>
        <v>160.52631578947367</v>
      </c>
      <c r="K113" s="351">
        <f>COUNTA(F113:I113)</f>
        <v>2</v>
      </c>
    </row>
    <row r="114" spans="1:11" ht="16.5" thickBot="1">
      <c r="A114" s="111" t="s">
        <v>71</v>
      </c>
      <c r="B114" s="109" t="s">
        <v>123</v>
      </c>
      <c r="C114" s="111">
        <v>210682</v>
      </c>
      <c r="D114" s="111" t="s">
        <v>125</v>
      </c>
      <c r="E114" s="110" t="s">
        <v>18</v>
      </c>
      <c r="F114" s="136">
        <v>75</v>
      </c>
      <c r="G114" s="314">
        <v>89.473684210526315</v>
      </c>
      <c r="H114" s="142"/>
      <c r="I114" s="136"/>
      <c r="J114" s="415">
        <f t="shared" si="1"/>
        <v>164.4736842105263</v>
      </c>
      <c r="K114" s="351">
        <f>COUNTA(F114:I114)</f>
        <v>2</v>
      </c>
    </row>
    <row r="115" spans="1:11" ht="16.5" thickBot="1">
      <c r="A115" s="111" t="s">
        <v>71</v>
      </c>
      <c r="B115" s="109" t="s">
        <v>123</v>
      </c>
      <c r="C115" s="111">
        <v>214759</v>
      </c>
      <c r="D115" s="111" t="s">
        <v>310</v>
      </c>
      <c r="E115" s="110" t="s">
        <v>18</v>
      </c>
      <c r="F115" s="136">
        <v>82.89473684210526</v>
      </c>
      <c r="G115" s="314">
        <v>85.526315789473685</v>
      </c>
      <c r="H115" s="142"/>
      <c r="I115" s="136"/>
      <c r="J115" s="415">
        <f t="shared" si="1"/>
        <v>168.42105263157896</v>
      </c>
      <c r="K115" s="351">
        <f>COUNTA(F115:I115)</f>
        <v>2</v>
      </c>
    </row>
    <row r="116" spans="1:11" ht="16.5" thickBot="1">
      <c r="A116" s="111" t="s">
        <v>71</v>
      </c>
      <c r="B116" s="109" t="s">
        <v>123</v>
      </c>
      <c r="C116" s="111">
        <v>211581</v>
      </c>
      <c r="D116" s="111" t="s">
        <v>128</v>
      </c>
      <c r="E116" s="110" t="s">
        <v>18</v>
      </c>
      <c r="F116" s="136">
        <v>81.578947368421055</v>
      </c>
      <c r="G116" s="314">
        <v>80.26315789473685</v>
      </c>
      <c r="H116" s="142"/>
      <c r="I116" s="136"/>
      <c r="J116" s="415">
        <f t="shared" si="1"/>
        <v>161.84210526315792</v>
      </c>
      <c r="K116" s="351">
        <f>COUNTA(F116:I116)</f>
        <v>2</v>
      </c>
    </row>
    <row r="117" spans="1:11" ht="16.5" thickBot="1">
      <c r="A117" s="111" t="s">
        <v>71</v>
      </c>
      <c r="B117" s="109" t="s">
        <v>123</v>
      </c>
      <c r="C117" s="111">
        <v>214411</v>
      </c>
      <c r="D117" s="111" t="s">
        <v>131</v>
      </c>
      <c r="E117" s="110" t="s">
        <v>18</v>
      </c>
      <c r="F117" s="136">
        <v>92.10526315789474</v>
      </c>
      <c r="G117" s="314">
        <v>86.84210526315789</v>
      </c>
      <c r="H117" s="142"/>
      <c r="I117" s="136"/>
      <c r="J117" s="415">
        <f t="shared" si="1"/>
        <v>178.94736842105263</v>
      </c>
      <c r="K117" s="351">
        <f>COUNTA(F117:I117)</f>
        <v>2</v>
      </c>
    </row>
    <row r="118" spans="1:11" ht="16.5" thickBot="1">
      <c r="A118" s="111" t="s">
        <v>71</v>
      </c>
      <c r="B118" s="109" t="s">
        <v>123</v>
      </c>
      <c r="C118" s="111">
        <v>212316</v>
      </c>
      <c r="D118" s="111" t="s">
        <v>129</v>
      </c>
      <c r="E118" s="110" t="s">
        <v>18</v>
      </c>
      <c r="F118" s="136">
        <v>88.15789473684211</v>
      </c>
      <c r="G118" s="314">
        <v>73.684210526315795</v>
      </c>
      <c r="H118" s="142"/>
      <c r="I118" s="221"/>
      <c r="J118" s="415">
        <f t="shared" si="1"/>
        <v>161.84210526315792</v>
      </c>
      <c r="K118" s="351">
        <f>COUNTA(F118:I118)</f>
        <v>2</v>
      </c>
    </row>
    <row r="119" spans="1:11" ht="16.5" thickBot="1">
      <c r="A119" s="111" t="s">
        <v>71</v>
      </c>
      <c r="B119" s="109" t="s">
        <v>123</v>
      </c>
      <c r="C119" s="111">
        <v>214643</v>
      </c>
      <c r="D119" s="111" t="s">
        <v>132</v>
      </c>
      <c r="E119" s="110" t="s">
        <v>18</v>
      </c>
      <c r="F119" s="136">
        <v>89.473684210526315</v>
      </c>
      <c r="G119" s="314">
        <v>80.26315789473685</v>
      </c>
      <c r="H119" s="142"/>
      <c r="I119" s="136"/>
      <c r="J119" s="415">
        <f t="shared" si="1"/>
        <v>169.73684210526318</v>
      </c>
      <c r="K119" s="351">
        <f>COUNTA(F119:I119)</f>
        <v>2</v>
      </c>
    </row>
    <row r="120" spans="1:11" ht="16.5" thickBot="1">
      <c r="A120" s="111" t="s">
        <v>71</v>
      </c>
      <c r="B120" s="109" t="s">
        <v>123</v>
      </c>
      <c r="C120" s="111">
        <v>210260</v>
      </c>
      <c r="D120" s="111" t="s">
        <v>124</v>
      </c>
      <c r="E120" s="110" t="s">
        <v>18</v>
      </c>
      <c r="F120" s="136">
        <v>93.421052631578945</v>
      </c>
      <c r="G120" s="314">
        <v>76.315789473684205</v>
      </c>
      <c r="H120" s="142"/>
      <c r="I120" s="136"/>
      <c r="J120" s="415">
        <f t="shared" si="1"/>
        <v>169.73684210526315</v>
      </c>
      <c r="K120" s="351">
        <f>COUNTA(F120:I120)</f>
        <v>2</v>
      </c>
    </row>
    <row r="121" spans="1:11" ht="16.5" thickBot="1">
      <c r="A121" s="111" t="s">
        <v>71</v>
      </c>
      <c r="B121" s="109" t="s">
        <v>123</v>
      </c>
      <c r="C121" s="111">
        <v>215483</v>
      </c>
      <c r="D121" s="111" t="s">
        <v>134</v>
      </c>
      <c r="E121" s="117" t="s">
        <v>18</v>
      </c>
      <c r="F121" s="136">
        <v>82.89473684210526</v>
      </c>
      <c r="G121" s="314">
        <v>89.473684210526315</v>
      </c>
      <c r="H121" s="142"/>
      <c r="I121" s="136"/>
      <c r="J121" s="415">
        <f t="shared" si="1"/>
        <v>172.36842105263156</v>
      </c>
      <c r="K121" s="351">
        <f>COUNTA(F121:I121)</f>
        <v>2</v>
      </c>
    </row>
    <row r="122" spans="1:11" ht="16.5" thickBot="1">
      <c r="A122" s="111" t="s">
        <v>71</v>
      </c>
      <c r="B122" s="109" t="s">
        <v>123</v>
      </c>
      <c r="C122" s="111">
        <v>215202</v>
      </c>
      <c r="D122" s="111" t="s">
        <v>133</v>
      </c>
      <c r="E122" s="210" t="s">
        <v>18</v>
      </c>
      <c r="F122" s="136">
        <v>75</v>
      </c>
      <c r="G122" s="314">
        <v>92.10526315789474</v>
      </c>
      <c r="H122" s="142"/>
      <c r="I122" s="136"/>
      <c r="J122" s="415">
        <f t="shared" si="1"/>
        <v>167.10526315789474</v>
      </c>
      <c r="K122" s="351">
        <f>COUNTA(F122:I122)</f>
        <v>2</v>
      </c>
    </row>
    <row r="123" spans="1:11" ht="16.5" thickBot="1">
      <c r="A123" s="126" t="s">
        <v>71</v>
      </c>
      <c r="B123" s="127" t="s">
        <v>123</v>
      </c>
      <c r="C123" s="132">
        <v>215939</v>
      </c>
      <c r="D123" s="132" t="s">
        <v>377</v>
      </c>
      <c r="E123" s="231" t="s">
        <v>18</v>
      </c>
      <c r="F123" s="136"/>
      <c r="G123" s="314">
        <v>84.210526315789465</v>
      </c>
      <c r="H123" s="142"/>
      <c r="I123" s="136"/>
      <c r="J123" s="415">
        <f t="shared" si="1"/>
        <v>84.210526315789465</v>
      </c>
      <c r="K123" s="351">
        <f>COUNTA(F123:I123)</f>
        <v>1</v>
      </c>
    </row>
    <row r="124" spans="1:11" ht="16.5" thickBot="1">
      <c r="A124" s="116" t="s">
        <v>71</v>
      </c>
      <c r="B124" s="113" t="s">
        <v>123</v>
      </c>
      <c r="C124" s="116">
        <v>211045</v>
      </c>
      <c r="D124" s="121" t="s">
        <v>126</v>
      </c>
      <c r="E124" s="133" t="s">
        <v>18</v>
      </c>
      <c r="F124" s="141">
        <v>98.684210526315795</v>
      </c>
      <c r="G124" s="315">
        <v>80.26315789473685</v>
      </c>
      <c r="H124" s="143"/>
      <c r="I124" s="141"/>
      <c r="J124" s="415">
        <f t="shared" si="1"/>
        <v>178.94736842105266</v>
      </c>
      <c r="K124" s="386">
        <f>COUNTA(F124:I124)</f>
        <v>2</v>
      </c>
    </row>
    <row r="125" spans="1:11" ht="17.25" thickTop="1" thickBot="1">
      <c r="A125" s="124" t="s">
        <v>137</v>
      </c>
      <c r="B125" s="123" t="s">
        <v>138</v>
      </c>
      <c r="C125" s="124">
        <v>211243</v>
      </c>
      <c r="D125" s="124" t="s">
        <v>142</v>
      </c>
      <c r="E125" s="110" t="s">
        <v>18</v>
      </c>
      <c r="F125" s="136">
        <v>90.789473684210535</v>
      </c>
      <c r="G125" s="350">
        <v>92.10526315789474</v>
      </c>
      <c r="H125" s="142"/>
      <c r="I125" s="136"/>
      <c r="J125" s="415">
        <f t="shared" si="1"/>
        <v>182.89473684210526</v>
      </c>
      <c r="K125" s="354">
        <f>COUNTA(F125:I125)</f>
        <v>2</v>
      </c>
    </row>
    <row r="126" spans="1:11" ht="16.5" thickBot="1">
      <c r="A126" s="111" t="s">
        <v>137</v>
      </c>
      <c r="B126" s="109" t="s">
        <v>138</v>
      </c>
      <c r="C126" s="111">
        <v>215244</v>
      </c>
      <c r="D126" s="111" t="s">
        <v>147</v>
      </c>
      <c r="E126" s="110" t="s">
        <v>18</v>
      </c>
      <c r="F126" s="136">
        <v>85.526315789473685</v>
      </c>
      <c r="G126" s="314">
        <v>92.10526315789474</v>
      </c>
      <c r="H126" s="142"/>
      <c r="I126" s="136"/>
      <c r="J126" s="415">
        <f t="shared" si="1"/>
        <v>177.63157894736844</v>
      </c>
      <c r="K126" s="351">
        <f>COUNTA(F126:I126)</f>
        <v>2</v>
      </c>
    </row>
    <row r="127" spans="1:11" ht="16.5" thickBot="1">
      <c r="A127" s="111" t="s">
        <v>137</v>
      </c>
      <c r="B127" s="109" t="s">
        <v>138</v>
      </c>
      <c r="C127" s="111">
        <v>214130</v>
      </c>
      <c r="D127" s="111" t="s">
        <v>144</v>
      </c>
      <c r="E127" s="110" t="s">
        <v>18</v>
      </c>
      <c r="F127" s="136">
        <v>75</v>
      </c>
      <c r="G127" s="314">
        <v>97.368421052631589</v>
      </c>
      <c r="H127" s="142"/>
      <c r="I127" s="136"/>
      <c r="J127" s="415">
        <f t="shared" ref="J127:J189" si="2">SUM(F127:I127)</f>
        <v>172.36842105263159</v>
      </c>
      <c r="K127" s="351">
        <f>COUNTA(F127:I127)</f>
        <v>2</v>
      </c>
    </row>
    <row r="128" spans="1:11" ht="16.5" thickBot="1">
      <c r="A128" s="111" t="s">
        <v>137</v>
      </c>
      <c r="B128" s="109" t="s">
        <v>138</v>
      </c>
      <c r="C128" s="111">
        <v>210252</v>
      </c>
      <c r="D128" s="111" t="s">
        <v>139</v>
      </c>
      <c r="E128" s="110" t="s">
        <v>18</v>
      </c>
      <c r="F128" s="136">
        <v>81.578947368421055</v>
      </c>
      <c r="G128" s="314">
        <v>92.10526315789474</v>
      </c>
      <c r="H128" s="142"/>
      <c r="I128" s="136"/>
      <c r="J128" s="415">
        <f t="shared" si="2"/>
        <v>173.68421052631578</v>
      </c>
      <c r="K128" s="351">
        <f>COUNTA(F128:I128)</f>
        <v>2</v>
      </c>
    </row>
    <row r="129" spans="1:11" ht="16.5" thickBot="1">
      <c r="A129" s="111" t="s">
        <v>137</v>
      </c>
      <c r="B129" s="109" t="s">
        <v>138</v>
      </c>
      <c r="C129" s="111">
        <v>213322</v>
      </c>
      <c r="D129" s="111" t="s">
        <v>143</v>
      </c>
      <c r="E129" s="110" t="s">
        <v>18</v>
      </c>
      <c r="F129" s="136">
        <v>86.84210526315789</v>
      </c>
      <c r="G129" s="314">
        <v>90.789473684210535</v>
      </c>
      <c r="H129" s="142"/>
      <c r="I129" s="136"/>
      <c r="J129" s="415">
        <f t="shared" si="2"/>
        <v>177.63157894736844</v>
      </c>
      <c r="K129" s="351">
        <f>COUNTA(F129:I129)</f>
        <v>2</v>
      </c>
    </row>
    <row r="130" spans="1:11" ht="16.5" thickBot="1">
      <c r="A130" s="111" t="s">
        <v>137</v>
      </c>
      <c r="B130" s="109" t="s">
        <v>138</v>
      </c>
      <c r="C130" s="111">
        <v>215566</v>
      </c>
      <c r="D130" s="111" t="s">
        <v>148</v>
      </c>
      <c r="E130" s="110" t="s">
        <v>18</v>
      </c>
      <c r="F130" s="136">
        <v>77.631578947368411</v>
      </c>
      <c r="G130" s="314">
        <v>90.789473684210535</v>
      </c>
      <c r="H130" s="142"/>
      <c r="I130" s="136"/>
      <c r="J130" s="415">
        <f t="shared" si="2"/>
        <v>168.42105263157896</v>
      </c>
      <c r="K130" s="351">
        <f>COUNTA(F130:I130)</f>
        <v>2</v>
      </c>
    </row>
    <row r="131" spans="1:11" ht="16.5" thickBot="1">
      <c r="A131" s="111" t="s">
        <v>137</v>
      </c>
      <c r="B131" s="109" t="s">
        <v>138</v>
      </c>
      <c r="C131" s="111">
        <v>210294</v>
      </c>
      <c r="D131" s="111" t="s">
        <v>140</v>
      </c>
      <c r="E131" s="110" t="s">
        <v>18</v>
      </c>
      <c r="F131" s="136">
        <v>81.578947368421055</v>
      </c>
      <c r="G131" s="314">
        <v>92.10526315789474</v>
      </c>
      <c r="H131" s="142"/>
      <c r="I131" s="136"/>
      <c r="J131" s="415">
        <f t="shared" si="2"/>
        <v>173.68421052631578</v>
      </c>
      <c r="K131" s="351">
        <f>COUNTA(F131:I131)</f>
        <v>2</v>
      </c>
    </row>
    <row r="132" spans="1:11" ht="16.5" thickBot="1">
      <c r="A132" s="111" t="s">
        <v>137</v>
      </c>
      <c r="B132" s="109" t="s">
        <v>138</v>
      </c>
      <c r="C132" s="111">
        <v>210773</v>
      </c>
      <c r="D132" s="111" t="s">
        <v>151</v>
      </c>
      <c r="E132" s="110" t="s">
        <v>18</v>
      </c>
      <c r="F132" s="136">
        <v>78.94736842105263</v>
      </c>
      <c r="G132" s="314">
        <v>81.578947368421055</v>
      </c>
      <c r="H132" s="142"/>
      <c r="I132" s="136"/>
      <c r="J132" s="415">
        <f t="shared" si="2"/>
        <v>160.5263157894737</v>
      </c>
      <c r="K132" s="351">
        <f>COUNTA(F132:I132)</f>
        <v>2</v>
      </c>
    </row>
    <row r="133" spans="1:11" ht="16.5" thickBot="1">
      <c r="A133" s="166" t="s">
        <v>137</v>
      </c>
      <c r="B133" s="167" t="s">
        <v>138</v>
      </c>
      <c r="C133" s="166">
        <v>215780</v>
      </c>
      <c r="D133" s="166" t="s">
        <v>311</v>
      </c>
      <c r="E133" s="168" t="s">
        <v>18</v>
      </c>
      <c r="F133" s="136">
        <v>67.10526315789474</v>
      </c>
      <c r="G133" s="314">
        <v>69.736842105263165</v>
      </c>
      <c r="H133" s="142"/>
      <c r="I133" s="136"/>
      <c r="J133" s="415">
        <f t="shared" si="2"/>
        <v>136.84210526315792</v>
      </c>
      <c r="K133" s="351">
        <f>COUNTA(F133:I133)</f>
        <v>2</v>
      </c>
    </row>
    <row r="134" spans="1:11" ht="16.5" thickBot="1">
      <c r="A134" s="111" t="s">
        <v>137</v>
      </c>
      <c r="B134" s="109" t="s">
        <v>138</v>
      </c>
      <c r="C134" s="111">
        <v>214528</v>
      </c>
      <c r="D134" s="111" t="s">
        <v>145</v>
      </c>
      <c r="E134" s="110" t="s">
        <v>18</v>
      </c>
      <c r="F134" s="136">
        <v>82.89473684210526</v>
      </c>
      <c r="G134" s="314">
        <v>90.789473684210535</v>
      </c>
      <c r="H134" s="142"/>
      <c r="I134" s="136"/>
      <c r="J134" s="415">
        <f t="shared" si="2"/>
        <v>173.68421052631578</v>
      </c>
      <c r="K134" s="351">
        <f>COUNTA(F134:I134)</f>
        <v>2</v>
      </c>
    </row>
    <row r="135" spans="1:11" ht="16.5" thickBot="1">
      <c r="A135" s="111" t="s">
        <v>137</v>
      </c>
      <c r="B135" s="109" t="s">
        <v>138</v>
      </c>
      <c r="C135" s="111">
        <v>214791</v>
      </c>
      <c r="D135" s="111" t="s">
        <v>146</v>
      </c>
      <c r="E135" s="110" t="s">
        <v>18</v>
      </c>
      <c r="F135" s="136">
        <v>63.157894736842103</v>
      </c>
      <c r="G135" s="314">
        <v>89.473684210526315</v>
      </c>
      <c r="H135" s="142"/>
      <c r="I135" s="136"/>
      <c r="J135" s="415">
        <f t="shared" si="2"/>
        <v>152.63157894736841</v>
      </c>
      <c r="K135" s="351">
        <f>COUNTA(F135:I135)</f>
        <v>2</v>
      </c>
    </row>
    <row r="136" spans="1:11" ht="16.5" thickBot="1">
      <c r="A136" s="111" t="s">
        <v>137</v>
      </c>
      <c r="B136" s="109" t="s">
        <v>138</v>
      </c>
      <c r="C136" s="111">
        <v>214833</v>
      </c>
      <c r="D136" s="111" t="s">
        <v>150</v>
      </c>
      <c r="E136" s="110" t="s">
        <v>18</v>
      </c>
      <c r="F136" s="136">
        <v>72.368421052631589</v>
      </c>
      <c r="G136" s="314">
        <v>76.315789473684205</v>
      </c>
      <c r="H136" s="142"/>
      <c r="I136" s="136"/>
      <c r="J136" s="415">
        <f t="shared" si="2"/>
        <v>148.68421052631578</v>
      </c>
      <c r="K136" s="351">
        <f>COUNTA(F136:I136)</f>
        <v>2</v>
      </c>
    </row>
    <row r="137" spans="1:11" ht="16.5" thickBot="1">
      <c r="A137" s="111" t="s">
        <v>137</v>
      </c>
      <c r="B137" s="109" t="s">
        <v>138</v>
      </c>
      <c r="C137" s="111">
        <v>211060</v>
      </c>
      <c r="D137" s="111" t="s">
        <v>141</v>
      </c>
      <c r="E137" s="110" t="s">
        <v>18</v>
      </c>
      <c r="F137" s="136">
        <v>85.526315789473685</v>
      </c>
      <c r="G137" s="314">
        <v>94.73684210526315</v>
      </c>
      <c r="H137" s="142"/>
      <c r="I137" s="136"/>
      <c r="J137" s="415">
        <f t="shared" si="2"/>
        <v>180.26315789473682</v>
      </c>
      <c r="K137" s="351">
        <f>COUNTA(F137:I137)</f>
        <v>2</v>
      </c>
    </row>
    <row r="138" spans="1:11" ht="16.5" thickBot="1">
      <c r="A138" s="116" t="s">
        <v>137</v>
      </c>
      <c r="B138" s="113" t="s">
        <v>138</v>
      </c>
      <c r="C138" s="116">
        <v>214940</v>
      </c>
      <c r="D138" s="118" t="s">
        <v>149</v>
      </c>
      <c r="E138" s="114" t="s">
        <v>18</v>
      </c>
      <c r="F138" s="139">
        <v>78.94736842105263</v>
      </c>
      <c r="G138" s="340">
        <v>76.315789473684205</v>
      </c>
      <c r="H138" s="140"/>
      <c r="I138" s="139"/>
      <c r="J138" s="415">
        <f t="shared" si="2"/>
        <v>155.26315789473682</v>
      </c>
      <c r="K138" s="355">
        <f>COUNTA(F138:I138)</f>
        <v>2</v>
      </c>
    </row>
    <row r="139" spans="1:11" ht="16.5" thickBot="1">
      <c r="A139" s="119" t="s">
        <v>137</v>
      </c>
      <c r="B139" s="115" t="s">
        <v>153</v>
      </c>
      <c r="C139" s="119">
        <v>214874</v>
      </c>
      <c r="D139" s="108" t="s">
        <v>163</v>
      </c>
      <c r="E139" s="120" t="s">
        <v>18</v>
      </c>
      <c r="F139" s="136">
        <v>90.789473684210535</v>
      </c>
      <c r="G139" s="314">
        <v>81.578947368421055</v>
      </c>
      <c r="H139" s="142"/>
      <c r="I139" s="136"/>
      <c r="J139" s="415">
        <f t="shared" si="2"/>
        <v>172.36842105263159</v>
      </c>
      <c r="K139" s="354">
        <f>COUNTA(F139:I139)</f>
        <v>2</v>
      </c>
    </row>
    <row r="140" spans="1:11" ht="16.5" thickBot="1">
      <c r="A140" s="111" t="s">
        <v>137</v>
      </c>
      <c r="B140" s="229" t="s">
        <v>153</v>
      </c>
      <c r="C140" s="108">
        <v>211250</v>
      </c>
      <c r="D140" s="111" t="s">
        <v>156</v>
      </c>
      <c r="E140" s="110" t="s">
        <v>18</v>
      </c>
      <c r="F140" s="136">
        <v>92.10526315789474</v>
      </c>
      <c r="G140" s="314">
        <v>88.15789473684211</v>
      </c>
      <c r="H140" s="142"/>
      <c r="I140" s="136"/>
      <c r="J140" s="415">
        <f t="shared" si="2"/>
        <v>180.26315789473685</v>
      </c>
      <c r="K140" s="351">
        <f>COUNTA(F140:I140)</f>
        <v>2</v>
      </c>
    </row>
    <row r="141" spans="1:11" ht="16.5" thickBot="1">
      <c r="A141" s="111" t="s">
        <v>137</v>
      </c>
      <c r="B141" s="109" t="s">
        <v>153</v>
      </c>
      <c r="C141" s="111">
        <v>214775</v>
      </c>
      <c r="D141" s="111" t="s">
        <v>160</v>
      </c>
      <c r="E141" s="110" t="s">
        <v>18</v>
      </c>
      <c r="F141" s="136">
        <v>77.631578947368411</v>
      </c>
      <c r="G141" s="314">
        <v>78.94736842105263</v>
      </c>
      <c r="H141" s="142"/>
      <c r="I141" s="136"/>
      <c r="J141" s="415">
        <f t="shared" si="2"/>
        <v>156.57894736842104</v>
      </c>
      <c r="K141" s="351">
        <f>COUNTA(F141:I141)</f>
        <v>2</v>
      </c>
    </row>
    <row r="142" spans="1:11" ht="16.5" thickBot="1">
      <c r="A142" s="111" t="s">
        <v>137</v>
      </c>
      <c r="B142" s="109" t="s">
        <v>153</v>
      </c>
      <c r="C142" s="111">
        <v>213280</v>
      </c>
      <c r="D142" s="111" t="s">
        <v>158</v>
      </c>
      <c r="E142" s="210" t="s">
        <v>18</v>
      </c>
      <c r="F142" s="136">
        <v>86.84210526315789</v>
      </c>
      <c r="G142" s="314">
        <v>82.89473684210526</v>
      </c>
      <c r="H142" s="142"/>
      <c r="I142" s="136"/>
      <c r="J142" s="415">
        <f t="shared" si="2"/>
        <v>169.73684210526315</v>
      </c>
      <c r="K142" s="351">
        <f>COUNTA(F142:I142)</f>
        <v>2</v>
      </c>
    </row>
    <row r="143" spans="1:11" ht="16.5" thickBot="1">
      <c r="A143" s="111" t="s">
        <v>137</v>
      </c>
      <c r="B143" s="109" t="s">
        <v>153</v>
      </c>
      <c r="C143" s="111">
        <v>210070</v>
      </c>
      <c r="D143" s="111" t="s">
        <v>154</v>
      </c>
      <c r="E143" s="110" t="s">
        <v>18</v>
      </c>
      <c r="F143" s="136">
        <v>72.368421052631589</v>
      </c>
      <c r="G143" s="314">
        <v>90.789473684210535</v>
      </c>
      <c r="H143" s="142"/>
      <c r="I143" s="136"/>
      <c r="J143" s="415">
        <f t="shared" si="2"/>
        <v>163.15789473684214</v>
      </c>
      <c r="K143" s="351">
        <f>COUNTA(F143:I143)</f>
        <v>2</v>
      </c>
    </row>
    <row r="144" spans="1:11" ht="16.5" thickBot="1">
      <c r="A144" s="111" t="s">
        <v>137</v>
      </c>
      <c r="B144" s="109" t="s">
        <v>153</v>
      </c>
      <c r="C144" s="111">
        <v>214403</v>
      </c>
      <c r="D144" s="111" t="s">
        <v>312</v>
      </c>
      <c r="E144" s="110" t="s">
        <v>18</v>
      </c>
      <c r="F144" s="136">
        <v>75</v>
      </c>
      <c r="G144" s="314"/>
      <c r="H144" s="142">
        <v>76.315789473684205</v>
      </c>
      <c r="I144" s="136">
        <v>76.315789473684205</v>
      </c>
      <c r="J144" s="415">
        <f t="shared" si="2"/>
        <v>227.63157894736844</v>
      </c>
      <c r="K144" s="351">
        <f>COUNTA(F144:I144)</f>
        <v>3</v>
      </c>
    </row>
    <row r="145" spans="1:11" ht="16.5" thickBot="1">
      <c r="A145" s="111" t="s">
        <v>137</v>
      </c>
      <c r="B145" s="109" t="s">
        <v>153</v>
      </c>
      <c r="C145" s="111">
        <v>215657</v>
      </c>
      <c r="D145" s="111" t="s">
        <v>152</v>
      </c>
      <c r="E145" s="110" t="s">
        <v>18</v>
      </c>
      <c r="F145" s="136">
        <v>84.210526315789465</v>
      </c>
      <c r="G145" s="314">
        <v>73.684210526315795</v>
      </c>
      <c r="H145" s="142"/>
      <c r="I145" s="136"/>
      <c r="J145" s="415">
        <f t="shared" si="2"/>
        <v>157.89473684210526</v>
      </c>
      <c r="K145" s="351">
        <f>COUNTA(F145:I145)</f>
        <v>2</v>
      </c>
    </row>
    <row r="146" spans="1:11" ht="16.5" thickBot="1">
      <c r="A146" s="111" t="s">
        <v>137</v>
      </c>
      <c r="B146" s="109" t="s">
        <v>153</v>
      </c>
      <c r="C146" s="111">
        <v>210112</v>
      </c>
      <c r="D146" s="111" t="s">
        <v>155</v>
      </c>
      <c r="E146" s="110" t="s">
        <v>18</v>
      </c>
      <c r="F146" s="136">
        <v>84.210526315789465</v>
      </c>
      <c r="G146" s="314">
        <v>97.368421052631589</v>
      </c>
      <c r="H146" s="142"/>
      <c r="I146" s="136"/>
      <c r="J146" s="415">
        <f t="shared" si="2"/>
        <v>181.57894736842104</v>
      </c>
      <c r="K146" s="351">
        <f>COUNTA(F146:I146)</f>
        <v>2</v>
      </c>
    </row>
    <row r="147" spans="1:11" ht="16.5" thickBot="1">
      <c r="A147" s="111" t="s">
        <v>137</v>
      </c>
      <c r="B147" s="109" t="s">
        <v>153</v>
      </c>
      <c r="C147" s="111">
        <v>212472</v>
      </c>
      <c r="D147" s="111" t="s">
        <v>162</v>
      </c>
      <c r="E147" s="110" t="s">
        <v>18</v>
      </c>
      <c r="F147" s="136">
        <v>77.631578947368411</v>
      </c>
      <c r="G147" s="314">
        <v>89.473684210526315</v>
      </c>
      <c r="H147" s="142"/>
      <c r="I147" s="136"/>
      <c r="J147" s="415">
        <f t="shared" si="2"/>
        <v>167.10526315789474</v>
      </c>
      <c r="K147" s="351">
        <f>COUNTA(F147:I147)</f>
        <v>2</v>
      </c>
    </row>
    <row r="148" spans="1:11" ht="16.5" thickBot="1">
      <c r="A148" s="111" t="s">
        <v>137</v>
      </c>
      <c r="B148" s="109" t="s">
        <v>153</v>
      </c>
      <c r="C148" s="111">
        <v>211722</v>
      </c>
      <c r="D148" s="111" t="s">
        <v>157</v>
      </c>
      <c r="E148" s="110" t="s">
        <v>18</v>
      </c>
      <c r="F148" s="136">
        <v>68.421052631578945</v>
      </c>
      <c r="G148" s="314">
        <v>76.315789473684205</v>
      </c>
      <c r="H148" s="142"/>
      <c r="I148" s="136"/>
      <c r="J148" s="415">
        <f t="shared" si="2"/>
        <v>144.73684210526315</v>
      </c>
      <c r="K148" s="351">
        <f>COUNTA(F148:I148)</f>
        <v>2</v>
      </c>
    </row>
    <row r="149" spans="1:11" ht="16.5" thickBot="1">
      <c r="A149" s="111" t="s">
        <v>137</v>
      </c>
      <c r="B149" s="109" t="s">
        <v>153</v>
      </c>
      <c r="C149" s="111">
        <v>214965</v>
      </c>
      <c r="D149" s="111" t="s">
        <v>164</v>
      </c>
      <c r="E149" s="110" t="s">
        <v>18</v>
      </c>
      <c r="F149" s="136">
        <v>84.210526315789465</v>
      </c>
      <c r="G149" s="314">
        <v>78.94736842105263</v>
      </c>
      <c r="H149" s="142"/>
      <c r="I149" s="136"/>
      <c r="J149" s="415">
        <f t="shared" si="2"/>
        <v>163.15789473684208</v>
      </c>
      <c r="K149" s="351">
        <f>COUNTA(F149:I149)</f>
        <v>2</v>
      </c>
    </row>
    <row r="150" spans="1:11" ht="16.5" thickBot="1">
      <c r="A150" s="116" t="s">
        <v>137</v>
      </c>
      <c r="B150" s="113" t="s">
        <v>153</v>
      </c>
      <c r="C150" s="116">
        <v>215269</v>
      </c>
      <c r="D150" s="118" t="s">
        <v>161</v>
      </c>
      <c r="E150" s="114" t="s">
        <v>18</v>
      </c>
      <c r="F150" s="139">
        <v>92.10526315789474</v>
      </c>
      <c r="G150" s="315">
        <v>86.84210526315789</v>
      </c>
      <c r="H150" s="337"/>
      <c r="I150" s="222"/>
      <c r="J150" s="415">
        <f t="shared" si="2"/>
        <v>178.94736842105263</v>
      </c>
      <c r="K150" s="355">
        <f>COUNTA(F150:I150)</f>
        <v>2</v>
      </c>
    </row>
    <row r="151" spans="1:11" ht="16.5" thickBot="1">
      <c r="A151" s="119" t="s">
        <v>137</v>
      </c>
      <c r="B151" s="115" t="s">
        <v>165</v>
      </c>
      <c r="C151" s="119">
        <v>213827</v>
      </c>
      <c r="D151" s="119" t="s">
        <v>174</v>
      </c>
      <c r="E151" s="120" t="s">
        <v>18</v>
      </c>
      <c r="F151" s="136">
        <v>84.210526315789465</v>
      </c>
      <c r="G151" s="348">
        <v>75</v>
      </c>
      <c r="H151" s="342"/>
      <c r="I151" s="341"/>
      <c r="J151" s="415">
        <f t="shared" si="2"/>
        <v>159.21052631578948</v>
      </c>
      <c r="K151" s="354">
        <f>COUNTA(F151:I151)</f>
        <v>2</v>
      </c>
    </row>
    <row r="152" spans="1:11" ht="16.5" thickBot="1">
      <c r="A152" s="111" t="s">
        <v>137</v>
      </c>
      <c r="B152" s="109" t="s">
        <v>165</v>
      </c>
      <c r="C152" s="111">
        <v>213611</v>
      </c>
      <c r="D152" s="111" t="s">
        <v>313</v>
      </c>
      <c r="E152" s="110" t="s">
        <v>18</v>
      </c>
      <c r="F152" s="136">
        <v>78.94736842105263</v>
      </c>
      <c r="G152" s="314"/>
      <c r="H152" s="142">
        <v>82.89473684210526</v>
      </c>
      <c r="I152" s="136">
        <v>93.421052631578945</v>
      </c>
      <c r="J152" s="415">
        <f t="shared" si="2"/>
        <v>255.26315789473682</v>
      </c>
      <c r="K152" s="351">
        <f>COUNTA(F152:I152)</f>
        <v>3</v>
      </c>
    </row>
    <row r="153" spans="1:11" ht="16.5" thickBot="1">
      <c r="A153" s="111" t="s">
        <v>137</v>
      </c>
      <c r="B153" s="109" t="s">
        <v>165</v>
      </c>
      <c r="C153" s="111">
        <v>215582</v>
      </c>
      <c r="D153" s="111" t="s">
        <v>172</v>
      </c>
      <c r="E153" s="110" t="s">
        <v>18</v>
      </c>
      <c r="F153" s="136">
        <v>81.578947368421055</v>
      </c>
      <c r="G153" s="314">
        <v>75</v>
      </c>
      <c r="H153" s="142"/>
      <c r="I153" s="136"/>
      <c r="J153" s="415">
        <f t="shared" si="2"/>
        <v>156.57894736842104</v>
      </c>
      <c r="K153" s="351">
        <f>COUNTA(F153:I153)</f>
        <v>2</v>
      </c>
    </row>
    <row r="154" spans="1:11" ht="16.5" thickBot="1">
      <c r="A154" s="166" t="s">
        <v>137</v>
      </c>
      <c r="B154" s="167" t="s">
        <v>165</v>
      </c>
      <c r="C154" s="166">
        <v>215848</v>
      </c>
      <c r="D154" s="166" t="s">
        <v>314</v>
      </c>
      <c r="E154" s="168" t="s">
        <v>18</v>
      </c>
      <c r="F154" s="136">
        <v>82.89473684210526</v>
      </c>
      <c r="G154" s="314">
        <v>82.89473684210526</v>
      </c>
      <c r="H154" s="142"/>
      <c r="I154" s="136"/>
      <c r="J154" s="415">
        <f t="shared" si="2"/>
        <v>165.78947368421052</v>
      </c>
      <c r="K154" s="351">
        <f>COUNTA(F154:I154)</f>
        <v>2</v>
      </c>
    </row>
    <row r="155" spans="1:11" ht="16.5" thickBot="1">
      <c r="A155" s="111" t="s">
        <v>137</v>
      </c>
      <c r="B155" s="109" t="s">
        <v>165</v>
      </c>
      <c r="C155" s="111">
        <v>213579</v>
      </c>
      <c r="D155" s="111" t="s">
        <v>170</v>
      </c>
      <c r="E155" s="110" t="s">
        <v>18</v>
      </c>
      <c r="F155" s="136">
        <v>103.94736842105263</v>
      </c>
      <c r="G155" s="314"/>
      <c r="H155" s="142">
        <v>94.73684210526315</v>
      </c>
      <c r="I155" s="136">
        <v>85.526315789473685</v>
      </c>
      <c r="J155" s="415">
        <f t="shared" si="2"/>
        <v>284.21052631578948</v>
      </c>
      <c r="K155" s="351">
        <f>COUNTA(F155:I155)</f>
        <v>3</v>
      </c>
    </row>
    <row r="156" spans="1:11" ht="16.5" thickBot="1">
      <c r="A156" s="111" t="s">
        <v>137</v>
      </c>
      <c r="B156" s="109" t="s">
        <v>165</v>
      </c>
      <c r="C156" s="111">
        <v>215624</v>
      </c>
      <c r="D156" s="111" t="s">
        <v>175</v>
      </c>
      <c r="E156" s="110" t="s">
        <v>18</v>
      </c>
      <c r="F156" s="136">
        <v>77.631578947368411</v>
      </c>
      <c r="G156" s="314">
        <v>97.368421052631589</v>
      </c>
      <c r="H156" s="142"/>
      <c r="I156" s="136"/>
      <c r="J156" s="415">
        <f t="shared" si="2"/>
        <v>175</v>
      </c>
      <c r="K156" s="351">
        <f>COUNTA(F156:I156)</f>
        <v>2</v>
      </c>
    </row>
    <row r="157" spans="1:11" ht="16.5" thickBot="1">
      <c r="A157" s="111" t="s">
        <v>137</v>
      </c>
      <c r="B157" s="109" t="s">
        <v>165</v>
      </c>
      <c r="C157" s="111">
        <v>212233</v>
      </c>
      <c r="D157" s="111" t="s">
        <v>168</v>
      </c>
      <c r="E157" s="110" t="s">
        <v>18</v>
      </c>
      <c r="F157" s="136">
        <v>89.473684210526315</v>
      </c>
      <c r="G157" s="314">
        <v>88.15789473684211</v>
      </c>
      <c r="H157" s="142"/>
      <c r="I157" s="136"/>
      <c r="J157" s="415">
        <f t="shared" si="2"/>
        <v>177.63157894736844</v>
      </c>
      <c r="K157" s="351">
        <f>COUNTA(F157:I157)</f>
        <v>2</v>
      </c>
    </row>
    <row r="158" spans="1:11" ht="16.5" thickBot="1">
      <c r="A158" s="111" t="s">
        <v>137</v>
      </c>
      <c r="B158" s="109" t="s">
        <v>165</v>
      </c>
      <c r="C158" s="111">
        <v>214320</v>
      </c>
      <c r="D158" s="111" t="s">
        <v>173</v>
      </c>
      <c r="E158" s="110" t="s">
        <v>18</v>
      </c>
      <c r="F158" s="136">
        <v>77.631578947368411</v>
      </c>
      <c r="G158" s="314">
        <v>94.73684210526315</v>
      </c>
      <c r="H158" s="142"/>
      <c r="I158" s="136"/>
      <c r="J158" s="415">
        <f t="shared" si="2"/>
        <v>172.36842105263156</v>
      </c>
      <c r="K158" s="351">
        <f>COUNTA(F158:I158)</f>
        <v>2</v>
      </c>
    </row>
    <row r="159" spans="1:11" ht="16.5" thickBot="1">
      <c r="A159" s="111" t="s">
        <v>137</v>
      </c>
      <c r="B159" s="109" t="s">
        <v>165</v>
      </c>
      <c r="C159" s="111">
        <v>210963</v>
      </c>
      <c r="D159" s="111" t="s">
        <v>167</v>
      </c>
      <c r="E159" s="210" t="s">
        <v>18</v>
      </c>
      <c r="F159" s="136">
        <v>96.052631578947356</v>
      </c>
      <c r="G159" s="314">
        <v>88.15789473684211</v>
      </c>
      <c r="H159" s="142"/>
      <c r="I159" s="136"/>
      <c r="J159" s="415">
        <f t="shared" si="2"/>
        <v>184.21052631578948</v>
      </c>
      <c r="K159" s="351">
        <f>COUNTA(F159:I159)</f>
        <v>2</v>
      </c>
    </row>
    <row r="160" spans="1:11" ht="16.5" thickBot="1">
      <c r="A160" s="111" t="s">
        <v>137</v>
      </c>
      <c r="B160" s="109" t="s">
        <v>165</v>
      </c>
      <c r="C160" s="111">
        <v>212936</v>
      </c>
      <c r="D160" s="111" t="s">
        <v>169</v>
      </c>
      <c r="E160" s="110" t="s">
        <v>18</v>
      </c>
      <c r="F160" s="136">
        <v>101.31578947368421</v>
      </c>
      <c r="G160" s="314">
        <v>85.526315789473685</v>
      </c>
      <c r="H160" s="142"/>
      <c r="I160" s="136"/>
      <c r="J160" s="415">
        <f t="shared" si="2"/>
        <v>186.84210526315789</v>
      </c>
      <c r="K160" s="351">
        <f>COUNTA(F160:I160)</f>
        <v>2</v>
      </c>
    </row>
    <row r="161" spans="1:11" ht="16.5" thickBot="1">
      <c r="A161" s="111" t="s">
        <v>137</v>
      </c>
      <c r="B161" s="109" t="s">
        <v>165</v>
      </c>
      <c r="C161" s="111">
        <v>210617</v>
      </c>
      <c r="D161" s="111" t="s">
        <v>178</v>
      </c>
      <c r="E161" s="110" t="s">
        <v>18</v>
      </c>
      <c r="F161" s="136">
        <v>76.315789473684205</v>
      </c>
      <c r="G161" s="314">
        <v>100</v>
      </c>
      <c r="H161" s="142"/>
      <c r="I161" s="136"/>
      <c r="J161" s="415">
        <f t="shared" si="2"/>
        <v>176.31578947368422</v>
      </c>
      <c r="K161" s="351">
        <f>COUNTA(F161:I161)</f>
        <v>2</v>
      </c>
    </row>
    <row r="162" spans="1:11" ht="16.5" thickBot="1">
      <c r="A162" s="111" t="s">
        <v>137</v>
      </c>
      <c r="B162" s="109" t="s">
        <v>165</v>
      </c>
      <c r="C162" s="111">
        <v>210310</v>
      </c>
      <c r="D162" s="111" t="s">
        <v>166</v>
      </c>
      <c r="E162" s="110" t="s">
        <v>18</v>
      </c>
      <c r="F162" s="136">
        <v>82.89473684210526</v>
      </c>
      <c r="G162" s="314">
        <v>84.210526315789465</v>
      </c>
      <c r="H162" s="142"/>
      <c r="I162" s="136"/>
      <c r="J162" s="415">
        <f t="shared" si="2"/>
        <v>167.10526315789474</v>
      </c>
      <c r="K162" s="351">
        <f>COUNTA(F162:I162)</f>
        <v>2</v>
      </c>
    </row>
    <row r="163" spans="1:11" ht="16.5" thickBot="1">
      <c r="A163" s="111" t="s">
        <v>137</v>
      </c>
      <c r="B163" s="109" t="s">
        <v>165</v>
      </c>
      <c r="C163" s="111">
        <v>213298</v>
      </c>
      <c r="D163" s="111" t="s">
        <v>176</v>
      </c>
      <c r="E163" s="110" t="s">
        <v>18</v>
      </c>
      <c r="F163" s="136">
        <v>80.26315789473685</v>
      </c>
      <c r="G163" s="314">
        <v>84.210526315789465</v>
      </c>
      <c r="H163" s="142"/>
      <c r="I163" s="136"/>
      <c r="J163" s="415">
        <f t="shared" si="2"/>
        <v>164.4736842105263</v>
      </c>
      <c r="K163" s="351">
        <f>COUNTA(F163:I163)</f>
        <v>2</v>
      </c>
    </row>
    <row r="164" spans="1:11" ht="16.5" thickBot="1">
      <c r="A164" s="111" t="s">
        <v>137</v>
      </c>
      <c r="B164" s="109" t="s">
        <v>165</v>
      </c>
      <c r="C164" s="111">
        <v>213652</v>
      </c>
      <c r="D164" s="111" t="s">
        <v>177</v>
      </c>
      <c r="E164" s="110" t="s">
        <v>18</v>
      </c>
      <c r="F164" s="136">
        <v>81.578947368421055</v>
      </c>
      <c r="G164" s="314">
        <v>93.421052631578945</v>
      </c>
      <c r="H164" s="142"/>
      <c r="I164" s="136"/>
      <c r="J164" s="415">
        <f t="shared" si="2"/>
        <v>175</v>
      </c>
      <c r="K164" s="351">
        <f>COUNTA(F164:I164)</f>
        <v>2</v>
      </c>
    </row>
    <row r="165" spans="1:11" ht="16.5" thickBot="1">
      <c r="A165" s="116" t="s">
        <v>137</v>
      </c>
      <c r="B165" s="113" t="s">
        <v>165</v>
      </c>
      <c r="C165" s="118">
        <v>214395</v>
      </c>
      <c r="D165" s="116" t="s">
        <v>171</v>
      </c>
      <c r="E165" s="122" t="s">
        <v>18</v>
      </c>
      <c r="F165" s="139">
        <v>98.684210526315795</v>
      </c>
      <c r="G165" s="315">
        <v>90.789473684210535</v>
      </c>
      <c r="H165" s="337"/>
      <c r="I165" s="222"/>
      <c r="J165" s="415">
        <f t="shared" si="2"/>
        <v>189.47368421052633</v>
      </c>
      <c r="K165" s="352">
        <f>COUNTA(F165:I165)</f>
        <v>2</v>
      </c>
    </row>
    <row r="166" spans="1:11" ht="16.5" thickBot="1">
      <c r="A166" s="119" t="s">
        <v>137</v>
      </c>
      <c r="B166" s="115" t="s">
        <v>179</v>
      </c>
      <c r="C166" s="108">
        <v>213843</v>
      </c>
      <c r="D166" s="119" t="s">
        <v>184</v>
      </c>
      <c r="E166" s="120" t="s">
        <v>18</v>
      </c>
      <c r="F166" s="136">
        <v>96.052631578947356</v>
      </c>
      <c r="G166" s="348">
        <v>75</v>
      </c>
      <c r="H166" s="342"/>
      <c r="I166" s="341"/>
      <c r="J166" s="415">
        <f t="shared" si="2"/>
        <v>171.05263157894734</v>
      </c>
      <c r="K166" s="353">
        <f>COUNTA(F166:I166)</f>
        <v>2</v>
      </c>
    </row>
    <row r="167" spans="1:11" ht="16.5" thickBot="1">
      <c r="A167" s="111" t="s">
        <v>137</v>
      </c>
      <c r="B167" s="109" t="s">
        <v>179</v>
      </c>
      <c r="C167" s="111">
        <v>212001</v>
      </c>
      <c r="D167" s="111" t="s">
        <v>188</v>
      </c>
      <c r="E167" s="110" t="s">
        <v>18</v>
      </c>
      <c r="F167" s="136">
        <v>75</v>
      </c>
      <c r="G167" s="314">
        <v>92.10526315789474</v>
      </c>
      <c r="H167" s="142"/>
      <c r="I167" s="136"/>
      <c r="J167" s="415">
        <f t="shared" si="2"/>
        <v>167.10526315789474</v>
      </c>
      <c r="K167" s="351">
        <f>COUNTA(F167:I167)</f>
        <v>2</v>
      </c>
    </row>
    <row r="168" spans="1:11" ht="16.5" thickBot="1">
      <c r="A168" s="111" t="s">
        <v>137</v>
      </c>
      <c r="B168" s="109" t="s">
        <v>179</v>
      </c>
      <c r="C168" s="111">
        <v>211920</v>
      </c>
      <c r="D168" s="111" t="s">
        <v>192</v>
      </c>
      <c r="E168" s="110" t="s">
        <v>18</v>
      </c>
      <c r="F168" s="136">
        <v>85.526315789473685</v>
      </c>
      <c r="G168" s="314">
        <v>75</v>
      </c>
      <c r="H168" s="142"/>
      <c r="I168" s="136"/>
      <c r="J168" s="415">
        <f t="shared" si="2"/>
        <v>160.5263157894737</v>
      </c>
      <c r="K168" s="351">
        <f>COUNTA(F168:I168)</f>
        <v>2</v>
      </c>
    </row>
    <row r="169" spans="1:11" ht="16.5" thickBot="1">
      <c r="A169" s="111" t="s">
        <v>137</v>
      </c>
      <c r="B169" s="109" t="s">
        <v>179</v>
      </c>
      <c r="C169" s="111">
        <v>211755</v>
      </c>
      <c r="D169" s="111" t="s">
        <v>193</v>
      </c>
      <c r="E169" s="110" t="s">
        <v>18</v>
      </c>
      <c r="F169" s="136">
        <v>76.315789473684205</v>
      </c>
      <c r="G169" s="314">
        <v>78.94736842105263</v>
      </c>
      <c r="H169" s="142"/>
      <c r="I169" s="136"/>
      <c r="J169" s="415">
        <f t="shared" si="2"/>
        <v>155.26315789473682</v>
      </c>
      <c r="K169" s="351">
        <f>COUNTA(F169:I169)</f>
        <v>2</v>
      </c>
    </row>
    <row r="170" spans="1:11" ht="16.5" thickBot="1">
      <c r="A170" s="111" t="s">
        <v>137</v>
      </c>
      <c r="B170" s="109" t="s">
        <v>179</v>
      </c>
      <c r="C170" s="111">
        <v>213272</v>
      </c>
      <c r="D170" s="111" t="s">
        <v>191</v>
      </c>
      <c r="E170" s="110" t="s">
        <v>18</v>
      </c>
      <c r="F170" s="136">
        <v>76.315789473684205</v>
      </c>
      <c r="G170" s="314">
        <v>80.26315789473685</v>
      </c>
      <c r="H170" s="142"/>
      <c r="I170" s="136"/>
      <c r="J170" s="415">
        <f t="shared" si="2"/>
        <v>156.57894736842104</v>
      </c>
      <c r="K170" s="351">
        <f>COUNTA(F170:I170)</f>
        <v>2</v>
      </c>
    </row>
    <row r="171" spans="1:11" ht="16.5" thickBot="1">
      <c r="A171" s="111" t="s">
        <v>137</v>
      </c>
      <c r="B171" s="109" t="s">
        <v>179</v>
      </c>
      <c r="C171" s="111">
        <v>214593</v>
      </c>
      <c r="D171" s="111" t="s">
        <v>187</v>
      </c>
      <c r="E171" s="110" t="s">
        <v>18</v>
      </c>
      <c r="F171" s="136">
        <v>80.26315789473685</v>
      </c>
      <c r="G171" s="314">
        <v>86.84210526315789</v>
      </c>
      <c r="H171" s="142"/>
      <c r="I171" s="136"/>
      <c r="J171" s="415">
        <f t="shared" si="2"/>
        <v>167.10526315789474</v>
      </c>
      <c r="K171" s="351">
        <f>COUNTA(F171:I171)</f>
        <v>2</v>
      </c>
    </row>
    <row r="172" spans="1:11" ht="16.5" thickBot="1">
      <c r="A172" s="111" t="s">
        <v>137</v>
      </c>
      <c r="B172" s="109" t="s">
        <v>179</v>
      </c>
      <c r="C172" s="111">
        <v>211532</v>
      </c>
      <c r="D172" s="111" t="s">
        <v>190</v>
      </c>
      <c r="E172" s="110" t="s">
        <v>18</v>
      </c>
      <c r="F172" s="136">
        <v>75</v>
      </c>
      <c r="G172" s="314">
        <v>77.631578947368411</v>
      </c>
      <c r="H172" s="142"/>
      <c r="I172" s="136"/>
      <c r="J172" s="415">
        <f t="shared" si="2"/>
        <v>152.63157894736841</v>
      </c>
      <c r="K172" s="351">
        <f>COUNTA(F172:I172)</f>
        <v>2</v>
      </c>
    </row>
    <row r="173" spans="1:11" ht="16.5" thickBot="1">
      <c r="A173" s="111" t="s">
        <v>137</v>
      </c>
      <c r="B173" s="109" t="s">
        <v>179</v>
      </c>
      <c r="C173" s="111">
        <v>213413</v>
      </c>
      <c r="D173" s="111" t="s">
        <v>183</v>
      </c>
      <c r="E173" s="110" t="s">
        <v>18</v>
      </c>
      <c r="F173" s="136">
        <v>86.84210526315789</v>
      </c>
      <c r="G173" s="314">
        <v>77.631578947368411</v>
      </c>
      <c r="H173" s="142"/>
      <c r="I173" s="136"/>
      <c r="J173" s="415">
        <f t="shared" si="2"/>
        <v>164.4736842105263</v>
      </c>
      <c r="K173" s="351">
        <f>COUNTA(F173:I173)</f>
        <v>2</v>
      </c>
    </row>
    <row r="174" spans="1:11" ht="16.5" thickBot="1">
      <c r="A174" s="111" t="s">
        <v>137</v>
      </c>
      <c r="B174" s="109" t="s">
        <v>179</v>
      </c>
      <c r="C174" s="111">
        <v>212951</v>
      </c>
      <c r="D174" s="111" t="s">
        <v>181</v>
      </c>
      <c r="E174" s="110" t="s">
        <v>18</v>
      </c>
      <c r="F174" s="136">
        <v>89.473684210526315</v>
      </c>
      <c r="G174" s="314">
        <v>77.631578947368411</v>
      </c>
      <c r="H174" s="142"/>
      <c r="I174" s="136"/>
      <c r="J174" s="415">
        <f t="shared" si="2"/>
        <v>167.10526315789474</v>
      </c>
      <c r="K174" s="351">
        <f>COUNTA(F174:I174)</f>
        <v>2</v>
      </c>
    </row>
    <row r="175" spans="1:11" ht="16.5" thickBot="1">
      <c r="A175" s="111" t="s">
        <v>137</v>
      </c>
      <c r="B175" s="109" t="s">
        <v>179</v>
      </c>
      <c r="C175" s="111">
        <v>215665</v>
      </c>
      <c r="D175" s="111" t="s">
        <v>315</v>
      </c>
      <c r="E175" s="110" t="s">
        <v>18</v>
      </c>
      <c r="F175" s="136">
        <v>76.315789473684205</v>
      </c>
      <c r="G175" s="314">
        <v>84.210526315789465</v>
      </c>
      <c r="H175" s="142"/>
      <c r="I175" s="136"/>
      <c r="J175" s="415">
        <f t="shared" si="2"/>
        <v>160.52631578947367</v>
      </c>
      <c r="K175" s="351">
        <f>COUNTA(F175:I175)</f>
        <v>2</v>
      </c>
    </row>
    <row r="176" spans="1:11" ht="16.5" thickBot="1">
      <c r="A176" s="111" t="s">
        <v>137</v>
      </c>
      <c r="B176" s="109" t="s">
        <v>179</v>
      </c>
      <c r="C176" s="111">
        <v>213264</v>
      </c>
      <c r="D176" s="111" t="s">
        <v>189</v>
      </c>
      <c r="E176" s="110" t="s">
        <v>18</v>
      </c>
      <c r="F176" s="136">
        <v>73.684210526315795</v>
      </c>
      <c r="G176" s="314">
        <v>86.84210526315789</v>
      </c>
      <c r="H176" s="142"/>
      <c r="I176" s="136"/>
      <c r="J176" s="415">
        <f t="shared" si="2"/>
        <v>160.5263157894737</v>
      </c>
      <c r="K176" s="351">
        <f>COUNTA(F176:I176)</f>
        <v>2</v>
      </c>
    </row>
    <row r="177" spans="1:11" ht="16.5" thickBot="1">
      <c r="A177" s="111" t="s">
        <v>137</v>
      </c>
      <c r="B177" s="109" t="s">
        <v>179</v>
      </c>
      <c r="C177" s="111">
        <v>210104</v>
      </c>
      <c r="D177" s="111" t="s">
        <v>180</v>
      </c>
      <c r="E177" s="110" t="s">
        <v>18</v>
      </c>
      <c r="F177" s="136">
        <v>90.789473684210535</v>
      </c>
      <c r="G177" s="314">
        <v>80.26315789473685</v>
      </c>
      <c r="H177" s="142"/>
      <c r="I177" s="136"/>
      <c r="J177" s="415">
        <f t="shared" si="2"/>
        <v>171.0526315789474</v>
      </c>
      <c r="K177" s="351">
        <f>COUNTA(F177:I177)</f>
        <v>2</v>
      </c>
    </row>
    <row r="178" spans="1:11" ht="16.5" thickBot="1">
      <c r="A178" s="111" t="s">
        <v>137</v>
      </c>
      <c r="B178" s="109" t="s">
        <v>179</v>
      </c>
      <c r="C178" s="111">
        <v>213991</v>
      </c>
      <c r="D178" s="111" t="s">
        <v>185</v>
      </c>
      <c r="E178" s="110" t="s">
        <v>18</v>
      </c>
      <c r="F178" s="136">
        <v>86.84210526315789</v>
      </c>
      <c r="G178" s="314">
        <v>77.631578947368411</v>
      </c>
      <c r="H178" s="142"/>
      <c r="I178" s="136"/>
      <c r="J178" s="415">
        <f t="shared" si="2"/>
        <v>164.4736842105263</v>
      </c>
      <c r="K178" s="351">
        <f>COUNTA(F178:I178)</f>
        <v>2</v>
      </c>
    </row>
    <row r="179" spans="1:11" ht="16.5" thickBot="1">
      <c r="A179" s="111" t="s">
        <v>137</v>
      </c>
      <c r="B179" s="109" t="s">
        <v>179</v>
      </c>
      <c r="C179" s="111">
        <v>213397</v>
      </c>
      <c r="D179" s="111" t="s">
        <v>182</v>
      </c>
      <c r="E179" s="110" t="s">
        <v>18</v>
      </c>
      <c r="F179" s="136">
        <v>82.89473684210526</v>
      </c>
      <c r="G179" s="314"/>
      <c r="H179" s="142">
        <v>81.578947368421055</v>
      </c>
      <c r="I179" s="136">
        <v>78.94736842105263</v>
      </c>
      <c r="J179" s="415">
        <f t="shared" si="2"/>
        <v>243.42105263157893</v>
      </c>
      <c r="K179" s="351">
        <f>COUNTA(F179:I179)</f>
        <v>3</v>
      </c>
    </row>
    <row r="180" spans="1:11" ht="16.5" thickBot="1">
      <c r="A180" s="116" t="s">
        <v>137</v>
      </c>
      <c r="B180" s="131" t="s">
        <v>179</v>
      </c>
      <c r="C180" s="116">
        <v>215467</v>
      </c>
      <c r="D180" s="116" t="s">
        <v>186</v>
      </c>
      <c r="E180" s="232" t="s">
        <v>18</v>
      </c>
      <c r="F180" s="139">
        <v>72.368421052631589</v>
      </c>
      <c r="G180" s="340">
        <v>77.631578947368411</v>
      </c>
      <c r="H180" s="337"/>
      <c r="I180" s="222"/>
      <c r="J180" s="415">
        <f t="shared" si="2"/>
        <v>150</v>
      </c>
      <c r="K180" s="355">
        <f>COUNTA(F180:I180)</f>
        <v>2</v>
      </c>
    </row>
    <row r="181" spans="1:11" ht="16.5" thickBot="1">
      <c r="A181" s="119" t="s">
        <v>137</v>
      </c>
      <c r="B181" s="109" t="s">
        <v>194</v>
      </c>
      <c r="C181" s="119">
        <v>211839</v>
      </c>
      <c r="D181" s="119" t="s">
        <v>196</v>
      </c>
      <c r="E181" s="120" t="s">
        <v>18</v>
      </c>
      <c r="F181" s="136">
        <v>75</v>
      </c>
      <c r="G181" s="314"/>
      <c r="H181" s="342">
        <v>98.684210526315795</v>
      </c>
      <c r="I181" s="341">
        <v>81.578947368421055</v>
      </c>
      <c r="J181" s="415">
        <f t="shared" si="2"/>
        <v>255.26315789473682</v>
      </c>
      <c r="K181" s="354">
        <f>COUNTA(F181:I181)</f>
        <v>3</v>
      </c>
    </row>
    <row r="182" spans="1:11" ht="16.5" thickBot="1">
      <c r="A182" s="111" t="s">
        <v>137</v>
      </c>
      <c r="B182" s="109" t="s">
        <v>194</v>
      </c>
      <c r="C182" s="111">
        <v>212134</v>
      </c>
      <c r="D182" s="111" t="s">
        <v>197</v>
      </c>
      <c r="E182" s="110" t="s">
        <v>18</v>
      </c>
      <c r="F182" s="136">
        <v>88.15789473684211</v>
      </c>
      <c r="G182" s="314">
        <v>97.368421052631589</v>
      </c>
      <c r="H182" s="142"/>
      <c r="I182" s="136"/>
      <c r="J182" s="415">
        <f t="shared" si="2"/>
        <v>185.5263157894737</v>
      </c>
      <c r="K182" s="351">
        <f>COUNTA(F182:I182)</f>
        <v>2</v>
      </c>
    </row>
    <row r="183" spans="1:11" ht="16.5" thickBot="1">
      <c r="A183" s="111" t="s">
        <v>137</v>
      </c>
      <c r="B183" s="109" t="s">
        <v>194</v>
      </c>
      <c r="C183" s="111">
        <v>212852</v>
      </c>
      <c r="D183" s="111" t="s">
        <v>199</v>
      </c>
      <c r="E183" s="110" t="s">
        <v>18</v>
      </c>
      <c r="F183" s="136">
        <v>76.315789473684205</v>
      </c>
      <c r="G183" s="314">
        <v>76.315789473684205</v>
      </c>
      <c r="H183" s="142"/>
      <c r="I183" s="136"/>
      <c r="J183" s="415">
        <f t="shared" si="2"/>
        <v>152.63157894736841</v>
      </c>
      <c r="K183" s="351">
        <f>COUNTA(F183:I183)</f>
        <v>2</v>
      </c>
    </row>
    <row r="184" spans="1:11" ht="16.5" thickBot="1">
      <c r="A184" s="111" t="s">
        <v>137</v>
      </c>
      <c r="B184" s="109" t="s">
        <v>194</v>
      </c>
      <c r="C184" s="111">
        <v>212142</v>
      </c>
      <c r="D184" s="111" t="s">
        <v>198</v>
      </c>
      <c r="E184" s="110" t="s">
        <v>18</v>
      </c>
      <c r="F184" s="136">
        <v>85.526315789473685</v>
      </c>
      <c r="G184" s="314">
        <v>89.473684210526315</v>
      </c>
      <c r="H184" s="142"/>
      <c r="I184" s="136"/>
      <c r="J184" s="415">
        <f t="shared" si="2"/>
        <v>175</v>
      </c>
      <c r="K184" s="351">
        <f>COUNTA(F184:I184)</f>
        <v>2</v>
      </c>
    </row>
    <row r="185" spans="1:11" ht="16.5" thickBot="1">
      <c r="A185" s="111" t="s">
        <v>137</v>
      </c>
      <c r="B185" s="109" t="s">
        <v>194</v>
      </c>
      <c r="C185" s="111">
        <v>213108</v>
      </c>
      <c r="D185" s="111" t="s">
        <v>200</v>
      </c>
      <c r="E185" s="110" t="s">
        <v>18</v>
      </c>
      <c r="F185" s="136">
        <v>100</v>
      </c>
      <c r="G185" s="314">
        <v>80.26315789473685</v>
      </c>
      <c r="H185" s="142"/>
      <c r="I185" s="136"/>
      <c r="J185" s="415">
        <f t="shared" si="2"/>
        <v>180.26315789473685</v>
      </c>
      <c r="K185" s="351">
        <f>COUNTA(F185:I185)</f>
        <v>2</v>
      </c>
    </row>
    <row r="186" spans="1:11" ht="16.5" thickBot="1">
      <c r="A186" s="111" t="s">
        <v>137</v>
      </c>
      <c r="B186" s="109" t="s">
        <v>194</v>
      </c>
      <c r="C186" s="111">
        <v>213587</v>
      </c>
      <c r="D186" s="111" t="s">
        <v>202</v>
      </c>
      <c r="E186" s="110" t="s">
        <v>18</v>
      </c>
      <c r="F186" s="136">
        <v>82.89473684210526</v>
      </c>
      <c r="G186" s="314">
        <v>89.473684210526315</v>
      </c>
      <c r="H186" s="142"/>
      <c r="I186" s="136"/>
      <c r="J186" s="415">
        <f t="shared" si="2"/>
        <v>172.36842105263156</v>
      </c>
      <c r="K186" s="351">
        <f>COUNTA(F186:I186)</f>
        <v>2</v>
      </c>
    </row>
    <row r="187" spans="1:11" ht="16.5" thickBot="1">
      <c r="A187" s="111" t="s">
        <v>137</v>
      </c>
      <c r="B187" s="109" t="s">
        <v>194</v>
      </c>
      <c r="C187" s="111">
        <v>214742</v>
      </c>
      <c r="D187" s="111" t="s">
        <v>204</v>
      </c>
      <c r="E187" s="110" t="s">
        <v>18</v>
      </c>
      <c r="F187" s="136">
        <v>81.578947368421055</v>
      </c>
      <c r="G187" s="314"/>
      <c r="H187" s="142">
        <v>76.315789473684205</v>
      </c>
      <c r="I187" s="136">
        <v>78.94736842105263</v>
      </c>
      <c r="J187" s="415">
        <f t="shared" si="2"/>
        <v>236.84210526315789</v>
      </c>
      <c r="K187" s="351">
        <f>COUNTA(F187:I187)</f>
        <v>3</v>
      </c>
    </row>
    <row r="188" spans="1:11" ht="16.5" thickBot="1">
      <c r="A188" s="111" t="s">
        <v>137</v>
      </c>
      <c r="B188" s="109" t="s">
        <v>194</v>
      </c>
      <c r="C188" s="111">
        <v>215731</v>
      </c>
      <c r="D188" s="111" t="s">
        <v>296</v>
      </c>
      <c r="E188" s="110" t="s">
        <v>18</v>
      </c>
      <c r="F188" s="136">
        <v>88.2</v>
      </c>
      <c r="G188" s="314">
        <v>77.599999999999994</v>
      </c>
      <c r="H188" s="142"/>
      <c r="I188" s="136"/>
      <c r="J188" s="415">
        <f t="shared" si="2"/>
        <v>165.8</v>
      </c>
      <c r="K188" s="351">
        <f>COUNTA(F188:I188)</f>
        <v>2</v>
      </c>
    </row>
    <row r="189" spans="1:11" ht="16.5" thickBot="1">
      <c r="A189" s="111" t="s">
        <v>137</v>
      </c>
      <c r="B189" s="109" t="s">
        <v>194</v>
      </c>
      <c r="C189" s="111">
        <v>215715</v>
      </c>
      <c r="D189" s="111" t="s">
        <v>295</v>
      </c>
      <c r="E189" s="110" t="s">
        <v>18</v>
      </c>
      <c r="F189" s="136">
        <v>85.526315789473685</v>
      </c>
      <c r="G189" s="314">
        <v>88.15789473684211</v>
      </c>
      <c r="H189" s="142"/>
      <c r="I189" s="136"/>
      <c r="J189" s="415">
        <f t="shared" si="2"/>
        <v>173.68421052631578</v>
      </c>
      <c r="K189" s="351">
        <f>COUNTA(F189:I189)</f>
        <v>2</v>
      </c>
    </row>
    <row r="190" spans="1:11" ht="16.5" thickBot="1">
      <c r="A190" s="111" t="s">
        <v>137</v>
      </c>
      <c r="B190" s="109" t="s">
        <v>194</v>
      </c>
      <c r="C190" s="111">
        <v>210435</v>
      </c>
      <c r="D190" s="111" t="s">
        <v>195</v>
      </c>
      <c r="E190" s="110" t="s">
        <v>18</v>
      </c>
      <c r="F190" s="136">
        <v>88.15789473684211</v>
      </c>
      <c r="G190" s="314">
        <v>84.210526315789465</v>
      </c>
      <c r="H190" s="142"/>
      <c r="I190" s="136"/>
      <c r="J190" s="415">
        <f t="shared" ref="J190:J251" si="3">SUM(F190:I190)</f>
        <v>172.36842105263156</v>
      </c>
      <c r="K190" s="351">
        <f>COUNTA(F190:I190)</f>
        <v>2</v>
      </c>
    </row>
    <row r="191" spans="1:11" ht="16.5" thickBot="1">
      <c r="A191" s="111" t="s">
        <v>137</v>
      </c>
      <c r="B191" s="109" t="s">
        <v>194</v>
      </c>
      <c r="C191" s="111">
        <v>213553</v>
      </c>
      <c r="D191" s="111" t="s">
        <v>201</v>
      </c>
      <c r="E191" s="110" t="s">
        <v>18</v>
      </c>
      <c r="F191" s="136">
        <v>76.315789473684205</v>
      </c>
      <c r="G191" s="314">
        <v>92.10526315789474</v>
      </c>
      <c r="H191" s="142"/>
      <c r="I191" s="136"/>
      <c r="J191" s="415">
        <f t="shared" si="3"/>
        <v>168.42105263157896</v>
      </c>
      <c r="K191" s="351">
        <f>COUNTA(F191:I191)</f>
        <v>2</v>
      </c>
    </row>
    <row r="192" spans="1:11" ht="16.5" thickBot="1">
      <c r="A192" s="227" t="s">
        <v>137</v>
      </c>
      <c r="B192" s="228" t="s">
        <v>194</v>
      </c>
      <c r="C192" s="227">
        <v>215863</v>
      </c>
      <c r="D192" s="227" t="s">
        <v>316</v>
      </c>
      <c r="E192" s="230" t="s">
        <v>18</v>
      </c>
      <c r="F192" s="136">
        <v>80.26315789473685</v>
      </c>
      <c r="G192" s="314">
        <v>80.26315789473685</v>
      </c>
      <c r="H192" s="142"/>
      <c r="I192" s="136"/>
      <c r="J192" s="415">
        <f t="shared" si="3"/>
        <v>160.5263157894737</v>
      </c>
      <c r="K192" s="351">
        <f>COUNTA(F192:I192)</f>
        <v>2</v>
      </c>
    </row>
    <row r="193" spans="1:11" ht="16.5" thickBot="1">
      <c r="A193" s="116" t="s">
        <v>137</v>
      </c>
      <c r="B193" s="134" t="s">
        <v>194</v>
      </c>
      <c r="C193" s="116">
        <v>214429</v>
      </c>
      <c r="D193" s="116" t="s">
        <v>203</v>
      </c>
      <c r="E193" s="133" t="s">
        <v>18</v>
      </c>
      <c r="F193" s="141">
        <v>98.684210526315795</v>
      </c>
      <c r="G193" s="349">
        <v>76.315789473684205</v>
      </c>
      <c r="H193" s="337"/>
      <c r="I193" s="222"/>
      <c r="J193" s="415">
        <f t="shared" si="3"/>
        <v>175</v>
      </c>
      <c r="K193" s="386">
        <f>COUNTA(F193:I193)</f>
        <v>2</v>
      </c>
    </row>
    <row r="194" spans="1:11" ht="17.25" thickTop="1" thickBot="1">
      <c r="A194" s="124" t="s">
        <v>205</v>
      </c>
      <c r="B194" s="123" t="s">
        <v>206</v>
      </c>
      <c r="C194" s="124">
        <v>212571</v>
      </c>
      <c r="D194" s="124" t="s">
        <v>208</v>
      </c>
      <c r="E194" s="125" t="s">
        <v>18</v>
      </c>
      <c r="F194" s="136">
        <v>77.631578947368411</v>
      </c>
      <c r="G194" s="314">
        <v>75</v>
      </c>
      <c r="H194" s="331"/>
      <c r="I194" s="336"/>
      <c r="J194" s="415">
        <f t="shared" si="3"/>
        <v>152.63157894736841</v>
      </c>
      <c r="K194" s="354">
        <f>COUNTA(F194:I194)</f>
        <v>2</v>
      </c>
    </row>
    <row r="195" spans="1:11" ht="16.5" thickBot="1">
      <c r="A195" s="111" t="s">
        <v>205</v>
      </c>
      <c r="B195" s="109" t="s">
        <v>206</v>
      </c>
      <c r="C195" s="111">
        <v>215400</v>
      </c>
      <c r="D195" s="111" t="s">
        <v>222</v>
      </c>
      <c r="E195" s="110" t="s">
        <v>18</v>
      </c>
      <c r="F195" s="136">
        <v>86.84210526315789</v>
      </c>
      <c r="G195" s="314">
        <v>64.473684210526315</v>
      </c>
      <c r="H195" s="142"/>
      <c r="I195" s="136"/>
      <c r="J195" s="415">
        <f t="shared" si="3"/>
        <v>151.31578947368422</v>
      </c>
      <c r="K195" s="351">
        <f>COUNTA(F195:I195)</f>
        <v>2</v>
      </c>
    </row>
    <row r="196" spans="1:11" ht="16.5" thickBot="1">
      <c r="A196" s="111" t="s">
        <v>205</v>
      </c>
      <c r="B196" s="109" t="s">
        <v>206</v>
      </c>
      <c r="C196" s="111">
        <v>211326</v>
      </c>
      <c r="D196" s="111" t="s">
        <v>207</v>
      </c>
      <c r="E196" s="110" t="s">
        <v>18</v>
      </c>
      <c r="F196" s="136">
        <v>76.315789473684205</v>
      </c>
      <c r="G196" s="314"/>
      <c r="H196" s="142">
        <v>80.26315789473685</v>
      </c>
      <c r="I196" s="136">
        <v>80.26315789473685</v>
      </c>
      <c r="J196" s="415">
        <f t="shared" si="3"/>
        <v>236.84210526315789</v>
      </c>
      <c r="K196" s="351">
        <f>COUNTA(F196:I196)</f>
        <v>3</v>
      </c>
    </row>
    <row r="197" spans="1:11" ht="16.5" thickBot="1">
      <c r="A197" s="111" t="s">
        <v>205</v>
      </c>
      <c r="B197" s="109" t="s">
        <v>206</v>
      </c>
      <c r="C197" s="111">
        <v>215574</v>
      </c>
      <c r="D197" s="111" t="s">
        <v>217</v>
      </c>
      <c r="E197" s="110" t="s">
        <v>18</v>
      </c>
      <c r="F197" s="136">
        <v>81.578947368421055</v>
      </c>
      <c r="G197" s="314">
        <v>76.315789473684205</v>
      </c>
      <c r="H197" s="142"/>
      <c r="I197" s="136"/>
      <c r="J197" s="415">
        <f t="shared" si="3"/>
        <v>157.89473684210526</v>
      </c>
      <c r="K197" s="351">
        <f>COUNTA(F197:I197)</f>
        <v>2</v>
      </c>
    </row>
    <row r="198" spans="1:11" ht="16.5" thickBot="1">
      <c r="A198" s="111" t="s">
        <v>205</v>
      </c>
      <c r="B198" s="109" t="s">
        <v>206</v>
      </c>
      <c r="C198" s="111">
        <v>215525</v>
      </c>
      <c r="D198" s="111" t="s">
        <v>216</v>
      </c>
      <c r="E198" s="210" t="s">
        <v>18</v>
      </c>
      <c r="F198" s="136">
        <v>85.526315789473685</v>
      </c>
      <c r="G198" s="314">
        <v>89.473684210526315</v>
      </c>
      <c r="H198" s="142"/>
      <c r="I198" s="136"/>
      <c r="J198" s="415">
        <f t="shared" si="3"/>
        <v>175</v>
      </c>
      <c r="K198" s="351">
        <f>COUNTA(F198:I198)</f>
        <v>2</v>
      </c>
    </row>
    <row r="199" spans="1:11" ht="16.5" thickBot="1">
      <c r="A199" s="111" t="s">
        <v>205</v>
      </c>
      <c r="B199" s="109" t="s">
        <v>206</v>
      </c>
      <c r="C199" s="111">
        <v>214890</v>
      </c>
      <c r="D199" s="111" t="s">
        <v>212</v>
      </c>
      <c r="E199" s="110" t="s">
        <v>18</v>
      </c>
      <c r="F199" s="136">
        <v>101.31578947368421</v>
      </c>
      <c r="G199" s="314">
        <v>68.421052631578945</v>
      </c>
      <c r="H199" s="142"/>
      <c r="I199" s="136"/>
      <c r="J199" s="415">
        <f t="shared" si="3"/>
        <v>169.73684210526315</v>
      </c>
      <c r="K199" s="351">
        <f>COUNTA(F199:I199)</f>
        <v>2</v>
      </c>
    </row>
    <row r="200" spans="1:11" ht="16.5" thickBot="1">
      <c r="A200" s="111" t="s">
        <v>205</v>
      </c>
      <c r="B200" s="109" t="s">
        <v>206</v>
      </c>
      <c r="C200" s="111">
        <v>214114</v>
      </c>
      <c r="D200" s="111" t="s">
        <v>210</v>
      </c>
      <c r="E200" s="110" t="s">
        <v>18</v>
      </c>
      <c r="F200" s="136">
        <v>77.631578947368411</v>
      </c>
      <c r="G200" s="314">
        <v>78.94736842105263</v>
      </c>
      <c r="H200" s="142"/>
      <c r="I200" s="136"/>
      <c r="J200" s="415">
        <f t="shared" si="3"/>
        <v>156.57894736842104</v>
      </c>
      <c r="K200" s="351">
        <f>COUNTA(F200:I200)</f>
        <v>2</v>
      </c>
    </row>
    <row r="201" spans="1:11" ht="16.5" thickBot="1">
      <c r="A201" s="111" t="s">
        <v>205</v>
      </c>
      <c r="B201" s="109" t="s">
        <v>206</v>
      </c>
      <c r="C201" s="111">
        <v>212910</v>
      </c>
      <c r="D201" s="111" t="s">
        <v>220</v>
      </c>
      <c r="E201" s="110" t="s">
        <v>18</v>
      </c>
      <c r="F201" s="136">
        <v>96.052631578947356</v>
      </c>
      <c r="G201" s="314">
        <v>76.315789473684205</v>
      </c>
      <c r="H201" s="142"/>
      <c r="I201" s="136"/>
      <c r="J201" s="415">
        <f t="shared" si="3"/>
        <v>172.36842105263156</v>
      </c>
      <c r="K201" s="351">
        <f>COUNTA(F201:I201)</f>
        <v>2</v>
      </c>
    </row>
    <row r="202" spans="1:11" ht="16.5" thickBot="1">
      <c r="A202" s="111" t="s">
        <v>205</v>
      </c>
      <c r="B202" s="109" t="s">
        <v>206</v>
      </c>
      <c r="C202" s="111">
        <v>213777</v>
      </c>
      <c r="D202" s="111" t="s">
        <v>209</v>
      </c>
      <c r="E202" s="110" t="s">
        <v>18</v>
      </c>
      <c r="F202" s="136">
        <v>68.421052631578945</v>
      </c>
      <c r="G202" s="314">
        <v>77.631578947368411</v>
      </c>
      <c r="H202" s="142"/>
      <c r="I202" s="136"/>
      <c r="J202" s="415">
        <f t="shared" si="3"/>
        <v>146.05263157894734</v>
      </c>
      <c r="K202" s="351">
        <f>COUNTA(F202:I202)</f>
        <v>2</v>
      </c>
    </row>
    <row r="203" spans="1:11" ht="16.5" thickBot="1">
      <c r="A203" s="111" t="s">
        <v>205</v>
      </c>
      <c r="B203" s="109" t="s">
        <v>206</v>
      </c>
      <c r="C203" s="111">
        <v>214650</v>
      </c>
      <c r="D203" s="111" t="s">
        <v>218</v>
      </c>
      <c r="E203" s="110" t="s">
        <v>18</v>
      </c>
      <c r="F203" s="136">
        <v>73.684210526315795</v>
      </c>
      <c r="G203" s="314">
        <v>82.89473684210526</v>
      </c>
      <c r="H203" s="142"/>
      <c r="I203" s="136"/>
      <c r="J203" s="415">
        <f t="shared" si="3"/>
        <v>156.57894736842104</v>
      </c>
      <c r="K203" s="351">
        <f>COUNTA(F203:I203)</f>
        <v>2</v>
      </c>
    </row>
    <row r="204" spans="1:11" ht="16.5" thickBot="1">
      <c r="A204" s="111" t="s">
        <v>205</v>
      </c>
      <c r="B204" s="109" t="s">
        <v>206</v>
      </c>
      <c r="C204" s="111">
        <v>215608</v>
      </c>
      <c r="D204" s="111" t="s">
        <v>219</v>
      </c>
      <c r="E204" s="110" t="s">
        <v>18</v>
      </c>
      <c r="F204" s="136">
        <v>73.684210526315795</v>
      </c>
      <c r="G204" s="314">
        <v>86.84210526315789</v>
      </c>
      <c r="H204" s="142"/>
      <c r="I204" s="136"/>
      <c r="J204" s="415">
        <f t="shared" si="3"/>
        <v>160.5263157894737</v>
      </c>
      <c r="K204" s="351">
        <f>COUNTA(F204:I204)</f>
        <v>2</v>
      </c>
    </row>
    <row r="205" spans="1:11" ht="16.5" thickBot="1">
      <c r="A205" s="111" t="s">
        <v>205</v>
      </c>
      <c r="B205" s="109" t="s">
        <v>206</v>
      </c>
      <c r="C205" s="111">
        <v>211342</v>
      </c>
      <c r="D205" s="111" t="s">
        <v>221</v>
      </c>
      <c r="E205" s="110" t="s">
        <v>18</v>
      </c>
      <c r="F205" s="136">
        <v>78.94736842105263</v>
      </c>
      <c r="G205" s="314">
        <v>68.421052631578945</v>
      </c>
      <c r="H205" s="142"/>
      <c r="I205" s="136"/>
      <c r="J205" s="415">
        <f t="shared" si="3"/>
        <v>147.36842105263156</v>
      </c>
      <c r="K205" s="351">
        <f>COUNTA(F205:I205)</f>
        <v>2</v>
      </c>
    </row>
    <row r="206" spans="1:11" ht="16.5" thickBot="1">
      <c r="A206" s="111" t="s">
        <v>205</v>
      </c>
      <c r="B206" s="109" t="s">
        <v>206</v>
      </c>
      <c r="C206" s="111">
        <v>214999</v>
      </c>
      <c r="D206" s="111" t="s">
        <v>213</v>
      </c>
      <c r="E206" s="110" t="s">
        <v>18</v>
      </c>
      <c r="F206" s="136">
        <v>80.26315789473685</v>
      </c>
      <c r="G206" s="314">
        <v>69.736842105263165</v>
      </c>
      <c r="H206" s="142"/>
      <c r="I206" s="136"/>
      <c r="J206" s="415">
        <f t="shared" si="3"/>
        <v>150</v>
      </c>
      <c r="K206" s="351">
        <f>COUNTA(F206:I206)</f>
        <v>2</v>
      </c>
    </row>
    <row r="207" spans="1:11" ht="16.5" thickBot="1">
      <c r="A207" s="111" t="s">
        <v>205</v>
      </c>
      <c r="B207" s="109" t="s">
        <v>206</v>
      </c>
      <c r="C207" s="111">
        <v>215301</v>
      </c>
      <c r="D207" s="111" t="s">
        <v>215</v>
      </c>
      <c r="E207" s="110" t="s">
        <v>18</v>
      </c>
      <c r="F207" s="136">
        <v>77.631578947368411</v>
      </c>
      <c r="G207" s="314">
        <v>73.684210526315795</v>
      </c>
      <c r="H207" s="142"/>
      <c r="I207" s="136"/>
      <c r="J207" s="415">
        <f t="shared" si="3"/>
        <v>151.31578947368422</v>
      </c>
      <c r="K207" s="351">
        <f>COUNTA(F207:I207)</f>
        <v>2</v>
      </c>
    </row>
    <row r="208" spans="1:11" ht="16.5" thickBot="1">
      <c r="A208" s="111" t="s">
        <v>205</v>
      </c>
      <c r="B208" s="109" t="s">
        <v>206</v>
      </c>
      <c r="C208" s="111">
        <v>214064</v>
      </c>
      <c r="D208" s="111" t="s">
        <v>297</v>
      </c>
      <c r="E208" s="110" t="s">
        <v>18</v>
      </c>
      <c r="F208" s="136">
        <v>94.73684210526315</v>
      </c>
      <c r="G208" s="314">
        <v>69.736842105263165</v>
      </c>
      <c r="H208" s="142"/>
      <c r="I208" s="136"/>
      <c r="J208" s="415">
        <f t="shared" si="3"/>
        <v>164.4736842105263</v>
      </c>
      <c r="K208" s="351">
        <f>COUNTA(F208:I208)</f>
        <v>2</v>
      </c>
    </row>
    <row r="209" spans="1:11" ht="16.5" thickBot="1">
      <c r="A209" s="111" t="s">
        <v>205</v>
      </c>
      <c r="B209" s="109" t="s">
        <v>206</v>
      </c>
      <c r="C209" s="111">
        <v>215087</v>
      </c>
      <c r="D209" s="111" t="s">
        <v>214</v>
      </c>
      <c r="E209" s="110" t="s">
        <v>18</v>
      </c>
      <c r="F209" s="136">
        <v>75</v>
      </c>
      <c r="G209" s="314">
        <v>82.89473684210526</v>
      </c>
      <c r="H209" s="142"/>
      <c r="I209" s="136"/>
      <c r="J209" s="415">
        <f t="shared" si="3"/>
        <v>157.89473684210526</v>
      </c>
      <c r="K209" s="351">
        <f>COUNTA(F209:I209)</f>
        <v>2</v>
      </c>
    </row>
    <row r="210" spans="1:11" ht="16.5" thickBot="1">
      <c r="A210" s="116" t="s">
        <v>205</v>
      </c>
      <c r="B210" s="113" t="s">
        <v>206</v>
      </c>
      <c r="C210" s="116">
        <v>214262</v>
      </c>
      <c r="D210" s="118" t="s">
        <v>211</v>
      </c>
      <c r="E210" s="122" t="s">
        <v>18</v>
      </c>
      <c r="F210" s="139">
        <v>100</v>
      </c>
      <c r="G210" s="340">
        <v>63.157894736842103</v>
      </c>
      <c r="H210" s="337"/>
      <c r="I210" s="139"/>
      <c r="J210" s="415">
        <f t="shared" si="3"/>
        <v>163.15789473684211</v>
      </c>
      <c r="K210" s="352">
        <f>COUNTA(F210:I210)</f>
        <v>2</v>
      </c>
    </row>
    <row r="211" spans="1:11" ht="16.5" thickBot="1">
      <c r="A211" s="119" t="s">
        <v>205</v>
      </c>
      <c r="B211" s="115" t="s">
        <v>223</v>
      </c>
      <c r="C211" s="119">
        <v>210955</v>
      </c>
      <c r="D211" s="108" t="s">
        <v>229</v>
      </c>
      <c r="E211" s="120" t="s">
        <v>18</v>
      </c>
      <c r="F211" s="136">
        <v>84.210526315789465</v>
      </c>
      <c r="G211" s="314">
        <v>88.15789473684211</v>
      </c>
      <c r="H211" s="342"/>
      <c r="I211" s="136"/>
      <c r="J211" s="415">
        <f t="shared" si="3"/>
        <v>172.36842105263156</v>
      </c>
      <c r="K211" s="353">
        <f>COUNTA(F211:I211)</f>
        <v>2</v>
      </c>
    </row>
    <row r="212" spans="1:11" ht="16.5" thickBot="1">
      <c r="A212" s="111" t="s">
        <v>205</v>
      </c>
      <c r="B212" s="109" t="s">
        <v>223</v>
      </c>
      <c r="C212" s="111">
        <v>214379</v>
      </c>
      <c r="D212" s="111" t="s">
        <v>226</v>
      </c>
      <c r="E212" s="110" t="s">
        <v>18</v>
      </c>
      <c r="F212" s="136">
        <v>86.84210526315789</v>
      </c>
      <c r="G212" s="314">
        <v>76.315789473684205</v>
      </c>
      <c r="H212" s="142"/>
      <c r="I212" s="136"/>
      <c r="J212" s="415">
        <f t="shared" si="3"/>
        <v>163.15789473684208</v>
      </c>
      <c r="K212" s="351">
        <f>COUNTA(F212:I212)</f>
        <v>2</v>
      </c>
    </row>
    <row r="213" spans="1:11" ht="16.5" thickBot="1">
      <c r="A213" s="111" t="s">
        <v>205</v>
      </c>
      <c r="B213" s="109" t="s">
        <v>223</v>
      </c>
      <c r="C213" s="111">
        <v>211854</v>
      </c>
      <c r="D213" s="111" t="s">
        <v>230</v>
      </c>
      <c r="E213" s="110" t="s">
        <v>18</v>
      </c>
      <c r="F213" s="136">
        <v>75</v>
      </c>
      <c r="G213" s="314">
        <v>88.15789473684211</v>
      </c>
      <c r="H213" s="142"/>
      <c r="I213" s="136"/>
      <c r="J213" s="415">
        <f t="shared" si="3"/>
        <v>163.15789473684211</v>
      </c>
      <c r="K213" s="351">
        <f>COUNTA(F213:I213)</f>
        <v>2</v>
      </c>
    </row>
    <row r="214" spans="1:11" ht="16.5" thickBot="1">
      <c r="A214" s="111" t="s">
        <v>205</v>
      </c>
      <c r="B214" s="109" t="s">
        <v>223</v>
      </c>
      <c r="C214" s="111">
        <v>215434</v>
      </c>
      <c r="D214" s="111" t="s">
        <v>235</v>
      </c>
      <c r="E214" s="110" t="s">
        <v>18</v>
      </c>
      <c r="F214" s="136">
        <v>82.89473684210526</v>
      </c>
      <c r="G214" s="314">
        <v>88.15789473684211</v>
      </c>
      <c r="H214" s="142"/>
      <c r="I214" s="136"/>
      <c r="J214" s="415">
        <f t="shared" si="3"/>
        <v>171.05263157894737</v>
      </c>
      <c r="K214" s="351">
        <f>COUNTA(F214:I214)</f>
        <v>2</v>
      </c>
    </row>
    <row r="215" spans="1:11" ht="16.5" thickBot="1">
      <c r="A215" s="111" t="s">
        <v>205</v>
      </c>
      <c r="B215" s="109" t="s">
        <v>223</v>
      </c>
      <c r="C215" s="111">
        <v>215186</v>
      </c>
      <c r="D215" s="111" t="s">
        <v>236</v>
      </c>
      <c r="E215" s="110" t="s">
        <v>18</v>
      </c>
      <c r="F215" s="136">
        <v>76.315789473684205</v>
      </c>
      <c r="G215" s="314">
        <v>77.631578947368411</v>
      </c>
      <c r="H215" s="142"/>
      <c r="I215" s="136"/>
      <c r="J215" s="415">
        <f t="shared" si="3"/>
        <v>153.9473684210526</v>
      </c>
      <c r="K215" s="351">
        <f>COUNTA(F215:I215)</f>
        <v>2</v>
      </c>
    </row>
    <row r="216" spans="1:11" ht="16.5" thickBot="1">
      <c r="A216" s="111" t="s">
        <v>205</v>
      </c>
      <c r="B216" s="109" t="s">
        <v>223</v>
      </c>
      <c r="C216" s="111">
        <v>210542</v>
      </c>
      <c r="D216" s="111" t="s">
        <v>224</v>
      </c>
      <c r="E216" s="110" t="s">
        <v>18</v>
      </c>
      <c r="F216" s="136">
        <v>90.789473684210535</v>
      </c>
      <c r="G216" s="314">
        <v>96.052631578947356</v>
      </c>
      <c r="H216" s="142"/>
      <c r="I216" s="136"/>
      <c r="J216" s="415">
        <f t="shared" si="3"/>
        <v>186.84210526315789</v>
      </c>
      <c r="K216" s="351">
        <f>COUNTA(F216:I216)</f>
        <v>2</v>
      </c>
    </row>
    <row r="217" spans="1:11" ht="16.5" thickBot="1">
      <c r="A217" s="111" t="s">
        <v>205</v>
      </c>
      <c r="B217" s="109" t="s">
        <v>223</v>
      </c>
      <c r="C217" s="111">
        <v>213710</v>
      </c>
      <c r="D217" s="111" t="s">
        <v>225</v>
      </c>
      <c r="E217" s="110" t="s">
        <v>18</v>
      </c>
      <c r="F217" s="136">
        <v>82.89473684210526</v>
      </c>
      <c r="G217" s="314">
        <v>92.10526315789474</v>
      </c>
      <c r="H217" s="142"/>
      <c r="I217" s="136"/>
      <c r="J217" s="415">
        <f t="shared" si="3"/>
        <v>175</v>
      </c>
      <c r="K217" s="351">
        <f>COUNTA(F217:I217)</f>
        <v>2</v>
      </c>
    </row>
    <row r="218" spans="1:11" ht="16.5" thickBot="1">
      <c r="A218" s="111" t="s">
        <v>205</v>
      </c>
      <c r="B218" s="109" t="s">
        <v>223</v>
      </c>
      <c r="C218" s="111">
        <v>210930</v>
      </c>
      <c r="D218" s="111" t="s">
        <v>228</v>
      </c>
      <c r="E218" s="110" t="s">
        <v>18</v>
      </c>
      <c r="F218" s="136">
        <v>97.368421052631589</v>
      </c>
      <c r="G218" s="314">
        <v>86.84210526315789</v>
      </c>
      <c r="H218" s="142"/>
      <c r="I218" s="136"/>
      <c r="J218" s="415">
        <f t="shared" si="3"/>
        <v>184.21052631578948</v>
      </c>
      <c r="K218" s="351">
        <f>COUNTA(F218:I218)</f>
        <v>2</v>
      </c>
    </row>
    <row r="219" spans="1:11" ht="16.5" thickBot="1">
      <c r="A219" s="111" t="s">
        <v>205</v>
      </c>
      <c r="B219" s="109" t="s">
        <v>223</v>
      </c>
      <c r="C219" s="111">
        <v>214619</v>
      </c>
      <c r="D219" s="111" t="s">
        <v>232</v>
      </c>
      <c r="E219" s="110" t="s">
        <v>18</v>
      </c>
      <c r="F219" s="136">
        <v>78.94736842105263</v>
      </c>
      <c r="G219" s="314">
        <v>81.578947368421055</v>
      </c>
      <c r="H219" s="142"/>
      <c r="I219" s="136"/>
      <c r="J219" s="415">
        <f t="shared" si="3"/>
        <v>160.5263157894737</v>
      </c>
      <c r="K219" s="351">
        <f>COUNTA(F219:I219)</f>
        <v>2</v>
      </c>
    </row>
    <row r="220" spans="1:11" ht="16.5" thickBot="1">
      <c r="A220" s="111" t="s">
        <v>205</v>
      </c>
      <c r="B220" s="109" t="s">
        <v>223</v>
      </c>
      <c r="C220" s="111">
        <v>215046</v>
      </c>
      <c r="D220" s="111" t="s">
        <v>234</v>
      </c>
      <c r="E220" s="210" t="s">
        <v>18</v>
      </c>
      <c r="F220" s="136">
        <v>77.631578947368411</v>
      </c>
      <c r="G220" s="314">
        <v>88.15789473684211</v>
      </c>
      <c r="H220" s="142"/>
      <c r="I220" s="136"/>
      <c r="J220" s="415">
        <f t="shared" si="3"/>
        <v>165.78947368421052</v>
      </c>
      <c r="K220" s="351">
        <f>COUNTA(F220:I220)</f>
        <v>2</v>
      </c>
    </row>
    <row r="221" spans="1:11" ht="16.5" thickBot="1">
      <c r="A221" s="111" t="s">
        <v>205</v>
      </c>
      <c r="B221" s="109" t="s">
        <v>223</v>
      </c>
      <c r="C221" s="111">
        <v>215038</v>
      </c>
      <c r="D221" s="111" t="s">
        <v>233</v>
      </c>
      <c r="E221" s="110" t="s">
        <v>18</v>
      </c>
      <c r="F221" s="136">
        <v>88.15789473684211</v>
      </c>
      <c r="G221" s="314">
        <v>88.15789473684211</v>
      </c>
      <c r="H221" s="142"/>
      <c r="I221" s="136"/>
      <c r="J221" s="415">
        <f t="shared" si="3"/>
        <v>176.31578947368422</v>
      </c>
      <c r="K221" s="351">
        <f>COUNTA(F221:I221)</f>
        <v>2</v>
      </c>
    </row>
    <row r="222" spans="1:11" ht="16.5" thickBot="1">
      <c r="A222" s="111" t="s">
        <v>205</v>
      </c>
      <c r="B222" s="109" t="s">
        <v>223</v>
      </c>
      <c r="C222" s="111">
        <v>211003</v>
      </c>
      <c r="D222" s="111" t="s">
        <v>237</v>
      </c>
      <c r="E222" s="110" t="s">
        <v>18</v>
      </c>
      <c r="F222" s="136">
        <v>92.10526315789474</v>
      </c>
      <c r="G222" s="314">
        <v>77.631578947368411</v>
      </c>
      <c r="H222" s="142"/>
      <c r="I222" s="136"/>
      <c r="J222" s="415">
        <f t="shared" si="3"/>
        <v>169.73684210526315</v>
      </c>
      <c r="K222" s="351">
        <f>COUNTA(F222:I222)</f>
        <v>2</v>
      </c>
    </row>
    <row r="223" spans="1:11" ht="16.5" thickBot="1">
      <c r="A223" s="111" t="s">
        <v>205</v>
      </c>
      <c r="B223" s="109" t="s">
        <v>223</v>
      </c>
      <c r="C223" s="111">
        <v>214601</v>
      </c>
      <c r="D223" s="111" t="s">
        <v>317</v>
      </c>
      <c r="E223" s="110" t="s">
        <v>18</v>
      </c>
      <c r="F223" s="136">
        <v>85.526315789473685</v>
      </c>
      <c r="G223" s="314">
        <v>89.473684210526315</v>
      </c>
      <c r="H223" s="142"/>
      <c r="I223" s="136"/>
      <c r="J223" s="415">
        <f t="shared" si="3"/>
        <v>175</v>
      </c>
      <c r="K223" s="351">
        <f>COUNTA(F223:I223)</f>
        <v>2</v>
      </c>
    </row>
    <row r="224" spans="1:11" ht="16.5" thickBot="1">
      <c r="A224" s="111" t="s">
        <v>205</v>
      </c>
      <c r="B224" s="109" t="s">
        <v>223</v>
      </c>
      <c r="C224" s="111">
        <v>212126</v>
      </c>
      <c r="D224" s="111" t="s">
        <v>231</v>
      </c>
      <c r="E224" s="110" t="s">
        <v>18</v>
      </c>
      <c r="F224" s="136">
        <v>100</v>
      </c>
      <c r="G224" s="314">
        <v>78.94736842105263</v>
      </c>
      <c r="H224" s="142"/>
      <c r="I224" s="136"/>
      <c r="J224" s="415">
        <f t="shared" si="3"/>
        <v>178.94736842105263</v>
      </c>
      <c r="K224" s="351">
        <f>COUNTA(F224:I224)</f>
        <v>2</v>
      </c>
    </row>
    <row r="225" spans="1:11" ht="16.5" thickBot="1">
      <c r="A225" s="116" t="s">
        <v>205</v>
      </c>
      <c r="B225" s="131" t="s">
        <v>223</v>
      </c>
      <c r="C225" s="116">
        <v>215384</v>
      </c>
      <c r="D225" s="116" t="s">
        <v>227</v>
      </c>
      <c r="E225" s="122" t="s">
        <v>18</v>
      </c>
      <c r="F225" s="139">
        <v>85.526315789473685</v>
      </c>
      <c r="G225" s="340">
        <v>75</v>
      </c>
      <c r="H225" s="140"/>
      <c r="I225" s="139"/>
      <c r="J225" s="415">
        <f t="shared" si="3"/>
        <v>160.5263157894737</v>
      </c>
      <c r="K225" s="355">
        <f>COUNTA(F225:I225)</f>
        <v>2</v>
      </c>
    </row>
    <row r="226" spans="1:11" ht="16.5" thickBot="1">
      <c r="A226" s="119" t="s">
        <v>205</v>
      </c>
      <c r="B226" s="109" t="s">
        <v>238</v>
      </c>
      <c r="C226" s="119">
        <v>212357</v>
      </c>
      <c r="D226" s="119" t="s">
        <v>242</v>
      </c>
      <c r="E226" s="120" t="s">
        <v>18</v>
      </c>
      <c r="F226" s="136">
        <v>78.94736842105263</v>
      </c>
      <c r="G226" s="314">
        <v>92.10526315789474</v>
      </c>
      <c r="H226" s="142"/>
      <c r="I226" s="136"/>
      <c r="J226" s="415">
        <f t="shared" si="3"/>
        <v>171.05263157894737</v>
      </c>
      <c r="K226" s="354">
        <f>COUNTA(F226:I226)</f>
        <v>2</v>
      </c>
    </row>
    <row r="227" spans="1:11" ht="16.5" thickBot="1">
      <c r="A227" s="111" t="s">
        <v>205</v>
      </c>
      <c r="B227" s="109" t="s">
        <v>238</v>
      </c>
      <c r="C227" s="111">
        <v>215293</v>
      </c>
      <c r="D227" s="111" t="s">
        <v>248</v>
      </c>
      <c r="E227" s="110" t="s">
        <v>18</v>
      </c>
      <c r="F227" s="136">
        <v>98.684210526315795</v>
      </c>
      <c r="G227" s="314">
        <v>90.789473684210535</v>
      </c>
      <c r="H227" s="142"/>
      <c r="I227" s="136"/>
      <c r="J227" s="415">
        <f t="shared" si="3"/>
        <v>189.47368421052633</v>
      </c>
      <c r="K227" s="351">
        <f>COUNTA(F227:I227)</f>
        <v>2</v>
      </c>
    </row>
    <row r="228" spans="1:11" ht="16.5" thickBot="1">
      <c r="A228" s="111" t="s">
        <v>205</v>
      </c>
      <c r="B228" s="109" t="s">
        <v>238</v>
      </c>
      <c r="C228" s="111">
        <v>214254</v>
      </c>
      <c r="D228" s="111" t="s">
        <v>245</v>
      </c>
      <c r="E228" s="110" t="s">
        <v>18</v>
      </c>
      <c r="F228" s="136">
        <v>84.210526315789465</v>
      </c>
      <c r="G228" s="314"/>
      <c r="H228" s="142">
        <v>101.31578947368421</v>
      </c>
      <c r="I228" s="136">
        <v>80.26315789473685</v>
      </c>
      <c r="J228" s="415">
        <f t="shared" si="3"/>
        <v>265.78947368421052</v>
      </c>
      <c r="K228" s="351">
        <f>COUNTA(F228:I228)</f>
        <v>3</v>
      </c>
    </row>
    <row r="229" spans="1:11" ht="16.5" thickBot="1">
      <c r="A229" s="111" t="s">
        <v>205</v>
      </c>
      <c r="B229" s="109" t="s">
        <v>238</v>
      </c>
      <c r="C229" s="111">
        <v>211946</v>
      </c>
      <c r="D229" s="111" t="s">
        <v>241</v>
      </c>
      <c r="E229" s="110" t="s">
        <v>18</v>
      </c>
      <c r="F229" s="136">
        <v>77.631578947368411</v>
      </c>
      <c r="G229" s="314">
        <v>92.10526315789474</v>
      </c>
      <c r="H229" s="142"/>
      <c r="I229" s="136"/>
      <c r="J229" s="415">
        <f t="shared" si="3"/>
        <v>169.73684210526315</v>
      </c>
      <c r="K229" s="351">
        <f>COUNTA(F229:I229)</f>
        <v>2</v>
      </c>
    </row>
    <row r="230" spans="1:11" ht="16.5" thickBot="1">
      <c r="A230" s="111" t="s">
        <v>205</v>
      </c>
      <c r="B230" s="109" t="s">
        <v>238</v>
      </c>
      <c r="C230" s="111">
        <v>213389</v>
      </c>
      <c r="D230" s="111" t="s">
        <v>244</v>
      </c>
      <c r="E230" s="110" t="s">
        <v>18</v>
      </c>
      <c r="F230" s="136">
        <v>97.368421052631589</v>
      </c>
      <c r="G230" s="314">
        <v>90.789473684210535</v>
      </c>
      <c r="H230" s="142"/>
      <c r="I230" s="136"/>
      <c r="J230" s="415">
        <f t="shared" si="3"/>
        <v>188.15789473684214</v>
      </c>
      <c r="K230" s="351">
        <f>COUNTA(F230:I230)</f>
        <v>2</v>
      </c>
    </row>
    <row r="231" spans="1:11" ht="16.5" thickBot="1">
      <c r="A231" s="111" t="s">
        <v>205</v>
      </c>
      <c r="B231" s="109" t="s">
        <v>238</v>
      </c>
      <c r="C231" s="111">
        <v>213140</v>
      </c>
      <c r="D231" s="111" t="s">
        <v>243</v>
      </c>
      <c r="E231" s="110" t="s">
        <v>18</v>
      </c>
      <c r="F231" s="136">
        <v>100</v>
      </c>
      <c r="G231" s="314">
        <v>90.789473684210535</v>
      </c>
      <c r="H231" s="142"/>
      <c r="I231" s="136"/>
      <c r="J231" s="415">
        <f t="shared" si="3"/>
        <v>190.78947368421052</v>
      </c>
      <c r="K231" s="351">
        <f>COUNTA(F231:I231)</f>
        <v>2</v>
      </c>
    </row>
    <row r="232" spans="1:11" ht="16.5" thickBot="1">
      <c r="A232" s="111" t="s">
        <v>205</v>
      </c>
      <c r="B232" s="109" t="s">
        <v>238</v>
      </c>
      <c r="C232" s="111">
        <v>210716</v>
      </c>
      <c r="D232" s="111" t="s">
        <v>239</v>
      </c>
      <c r="E232" s="110" t="s">
        <v>18</v>
      </c>
      <c r="F232" s="136">
        <v>82.89473684210526</v>
      </c>
      <c r="G232" s="314">
        <v>80.26315789473685</v>
      </c>
      <c r="H232" s="142"/>
      <c r="I232" s="136"/>
      <c r="J232" s="415">
        <f t="shared" si="3"/>
        <v>163.15789473684211</v>
      </c>
      <c r="K232" s="351">
        <f>COUNTA(F232:I232)</f>
        <v>2</v>
      </c>
    </row>
    <row r="233" spans="1:11" ht="16.5" thickBot="1">
      <c r="A233" s="166" t="s">
        <v>205</v>
      </c>
      <c r="B233" s="167" t="s">
        <v>238</v>
      </c>
      <c r="C233" s="166">
        <v>215814</v>
      </c>
      <c r="D233" s="166" t="s">
        <v>318</v>
      </c>
      <c r="E233" s="168" t="s">
        <v>18</v>
      </c>
      <c r="F233" s="136">
        <v>82.89473684210526</v>
      </c>
      <c r="G233" s="314">
        <v>76.315789473684205</v>
      </c>
      <c r="H233" s="142"/>
      <c r="I233" s="136"/>
      <c r="J233" s="415">
        <f t="shared" si="3"/>
        <v>159.21052631578948</v>
      </c>
      <c r="K233" s="351">
        <f>COUNTA(F233:I233)</f>
        <v>2</v>
      </c>
    </row>
    <row r="234" spans="1:11" ht="16.5" thickBot="1">
      <c r="A234" s="111" t="s">
        <v>205</v>
      </c>
      <c r="B234" s="109" t="s">
        <v>238</v>
      </c>
      <c r="C234" s="111">
        <v>214510</v>
      </c>
      <c r="D234" s="111" t="s">
        <v>246</v>
      </c>
      <c r="E234" s="110" t="s">
        <v>18</v>
      </c>
      <c r="F234" s="136">
        <v>78.94736842105263</v>
      </c>
      <c r="G234" s="314">
        <v>82.89473684210526</v>
      </c>
      <c r="H234" s="142"/>
      <c r="I234" s="136"/>
      <c r="J234" s="415">
        <f t="shared" si="3"/>
        <v>161.84210526315789</v>
      </c>
      <c r="K234" s="351">
        <f>COUNTA(F234:I234)</f>
        <v>2</v>
      </c>
    </row>
    <row r="235" spans="1:11" ht="16.5" thickBot="1">
      <c r="A235" s="111" t="s">
        <v>205</v>
      </c>
      <c r="B235" s="109" t="s">
        <v>238</v>
      </c>
      <c r="C235" s="111">
        <v>213033</v>
      </c>
      <c r="D235" s="111" t="s">
        <v>387</v>
      </c>
      <c r="E235" s="110" t="s">
        <v>18</v>
      </c>
      <c r="F235" s="136">
        <v>81.578947368421055</v>
      </c>
      <c r="G235" s="314"/>
      <c r="H235" s="142">
        <v>88.15789473684211</v>
      </c>
      <c r="I235" s="136">
        <v>68.421052631578945</v>
      </c>
      <c r="J235" s="415">
        <f t="shared" si="3"/>
        <v>238.15789473684214</v>
      </c>
      <c r="K235" s="351">
        <f>COUNTA(F235:I235)</f>
        <v>3</v>
      </c>
    </row>
    <row r="236" spans="1:11" ht="16.5" thickBot="1">
      <c r="A236" s="111" t="s">
        <v>205</v>
      </c>
      <c r="B236" s="109" t="s">
        <v>238</v>
      </c>
      <c r="C236" s="111">
        <v>211714</v>
      </c>
      <c r="D236" s="111" t="s">
        <v>240</v>
      </c>
      <c r="E236" s="110" t="s">
        <v>18</v>
      </c>
      <c r="F236" s="136">
        <v>82.89473684210526</v>
      </c>
      <c r="G236" s="314">
        <v>80.26315789473685</v>
      </c>
      <c r="H236" s="142"/>
      <c r="I236" s="136"/>
      <c r="J236" s="415">
        <f t="shared" si="3"/>
        <v>163.15789473684211</v>
      </c>
      <c r="K236" s="351">
        <f>COUNTA(F236:I236)</f>
        <v>2</v>
      </c>
    </row>
    <row r="237" spans="1:11" ht="16.5" thickBot="1">
      <c r="A237" s="111" t="s">
        <v>205</v>
      </c>
      <c r="B237" s="109" t="s">
        <v>238</v>
      </c>
      <c r="C237" s="111">
        <v>215459</v>
      </c>
      <c r="D237" s="111" t="s">
        <v>249</v>
      </c>
      <c r="E237" s="110" t="s">
        <v>18</v>
      </c>
      <c r="F237" s="136">
        <v>85.526315789473685</v>
      </c>
      <c r="G237" s="314">
        <v>90.789473684210535</v>
      </c>
      <c r="H237" s="142"/>
      <c r="I237" s="136"/>
      <c r="J237" s="415">
        <f t="shared" si="3"/>
        <v>176.31578947368422</v>
      </c>
      <c r="K237" s="351">
        <f>COUNTA(F237:I237)</f>
        <v>2</v>
      </c>
    </row>
    <row r="238" spans="1:11" ht="16.5" thickBot="1">
      <c r="A238" s="119" t="s">
        <v>205</v>
      </c>
      <c r="B238" s="109" t="s">
        <v>250</v>
      </c>
      <c r="C238" s="119">
        <v>214460</v>
      </c>
      <c r="D238" s="119" t="s">
        <v>259</v>
      </c>
      <c r="E238" s="120" t="s">
        <v>18</v>
      </c>
      <c r="F238" s="136">
        <v>75</v>
      </c>
      <c r="G238" s="348">
        <v>75</v>
      </c>
      <c r="H238" s="342"/>
      <c r="I238" s="341"/>
      <c r="J238" s="415">
        <f t="shared" si="3"/>
        <v>150</v>
      </c>
      <c r="K238" s="353">
        <f>COUNTA(F238:I238)</f>
        <v>2</v>
      </c>
    </row>
    <row r="239" spans="1:11" ht="16.5" thickBot="1">
      <c r="A239" s="111" t="s">
        <v>205</v>
      </c>
      <c r="B239" s="109" t="s">
        <v>250</v>
      </c>
      <c r="C239" s="111">
        <v>213983</v>
      </c>
      <c r="D239" s="111" t="s">
        <v>258</v>
      </c>
      <c r="E239" s="110" t="s">
        <v>18</v>
      </c>
      <c r="F239" s="136">
        <v>82.89473684210526</v>
      </c>
      <c r="G239" s="314">
        <v>78.94736842105263</v>
      </c>
      <c r="H239" s="142"/>
      <c r="I239" s="136"/>
      <c r="J239" s="415">
        <f t="shared" si="3"/>
        <v>161.84210526315789</v>
      </c>
      <c r="K239" s="351">
        <f>COUNTA(F239:I239)</f>
        <v>2</v>
      </c>
    </row>
    <row r="240" spans="1:11" ht="16.5" thickBot="1">
      <c r="A240" s="111" t="s">
        <v>205</v>
      </c>
      <c r="B240" s="109" t="s">
        <v>250</v>
      </c>
      <c r="C240" s="111">
        <v>211375</v>
      </c>
      <c r="D240" s="111" t="s">
        <v>254</v>
      </c>
      <c r="E240" s="110" t="s">
        <v>18</v>
      </c>
      <c r="F240" s="136">
        <v>80.26315789473685</v>
      </c>
      <c r="G240" s="314">
        <v>80.26315789473685</v>
      </c>
      <c r="H240" s="142"/>
      <c r="I240" s="136"/>
      <c r="J240" s="415">
        <f t="shared" si="3"/>
        <v>160.5263157894737</v>
      </c>
      <c r="K240" s="351">
        <f>COUNTA(F240:I240)</f>
        <v>2</v>
      </c>
    </row>
    <row r="241" spans="1:11" ht="16.5" thickBot="1">
      <c r="A241" s="111" t="s">
        <v>205</v>
      </c>
      <c r="B241" s="109" t="s">
        <v>250</v>
      </c>
      <c r="C241" s="111">
        <v>212324</v>
      </c>
      <c r="D241" s="111" t="s">
        <v>256</v>
      </c>
      <c r="E241" s="110" t="s">
        <v>18</v>
      </c>
      <c r="F241" s="136">
        <v>89.473684210526315</v>
      </c>
      <c r="G241" s="314">
        <v>82.89473684210526</v>
      </c>
      <c r="H241" s="142"/>
      <c r="I241" s="136"/>
      <c r="J241" s="415">
        <f t="shared" si="3"/>
        <v>172.36842105263156</v>
      </c>
      <c r="K241" s="351">
        <f>COUNTA(F241:I241)</f>
        <v>2</v>
      </c>
    </row>
    <row r="242" spans="1:11" ht="16.5" thickBot="1">
      <c r="A242" s="111" t="s">
        <v>205</v>
      </c>
      <c r="B242" s="109" t="s">
        <v>250</v>
      </c>
      <c r="C242" s="111">
        <v>210336</v>
      </c>
      <c r="D242" s="111" t="s">
        <v>384</v>
      </c>
      <c r="E242" s="110" t="s">
        <v>18</v>
      </c>
      <c r="F242" s="136">
        <v>73.684210526315795</v>
      </c>
      <c r="G242" s="314">
        <v>82.89473684210526</v>
      </c>
      <c r="H242" s="142"/>
      <c r="I242" s="136"/>
      <c r="J242" s="415">
        <f t="shared" si="3"/>
        <v>156.57894736842104</v>
      </c>
      <c r="K242" s="351">
        <f>COUNTA(F242:I242)</f>
        <v>2</v>
      </c>
    </row>
    <row r="243" spans="1:11" ht="16.5" thickBot="1">
      <c r="A243" s="111" t="s">
        <v>205</v>
      </c>
      <c r="B243" s="109" t="s">
        <v>250</v>
      </c>
      <c r="C243" s="111">
        <v>215673</v>
      </c>
      <c r="D243" s="111" t="s">
        <v>253</v>
      </c>
      <c r="E243" s="110" t="s">
        <v>18</v>
      </c>
      <c r="F243" s="136">
        <v>93.421052631578945</v>
      </c>
      <c r="G243" s="314">
        <v>89.473684210526315</v>
      </c>
      <c r="H243" s="142"/>
      <c r="I243" s="136"/>
      <c r="J243" s="415">
        <f t="shared" si="3"/>
        <v>182.89473684210526</v>
      </c>
      <c r="K243" s="351">
        <f>COUNTA(F243:I243)</f>
        <v>2</v>
      </c>
    </row>
    <row r="244" spans="1:11" ht="16.5" thickBot="1">
      <c r="A244" s="111" t="s">
        <v>205</v>
      </c>
      <c r="B244" s="109" t="s">
        <v>250</v>
      </c>
      <c r="C244" s="111">
        <v>212902</v>
      </c>
      <c r="D244" s="111" t="s">
        <v>257</v>
      </c>
      <c r="E244" s="110" t="s">
        <v>18</v>
      </c>
      <c r="F244" s="136">
        <v>89.473684210526315</v>
      </c>
      <c r="G244" s="314">
        <v>81.578947368421055</v>
      </c>
      <c r="H244" s="142"/>
      <c r="I244" s="136"/>
      <c r="J244" s="415">
        <f t="shared" si="3"/>
        <v>171.05263157894737</v>
      </c>
      <c r="K244" s="351">
        <f>COUNTA(F244:I244)</f>
        <v>2</v>
      </c>
    </row>
    <row r="245" spans="1:11" ht="16.5" thickBot="1">
      <c r="A245" s="166" t="s">
        <v>205</v>
      </c>
      <c r="B245" s="167" t="s">
        <v>250</v>
      </c>
      <c r="C245" s="166">
        <v>214270</v>
      </c>
      <c r="D245" s="166" t="s">
        <v>321</v>
      </c>
      <c r="E245" s="168" t="s">
        <v>18</v>
      </c>
      <c r="F245" s="136">
        <v>101.31578947368421</v>
      </c>
      <c r="G245" s="314">
        <v>89.473684210526315</v>
      </c>
      <c r="H245" s="142"/>
      <c r="I245" s="136"/>
      <c r="J245" s="415">
        <f t="shared" si="3"/>
        <v>190.78947368421052</v>
      </c>
      <c r="K245" s="351">
        <f>COUNTA(F245:I245)</f>
        <v>2</v>
      </c>
    </row>
    <row r="246" spans="1:11" ht="16.5" thickBot="1">
      <c r="A246" s="166" t="s">
        <v>205</v>
      </c>
      <c r="B246" s="167" t="s">
        <v>250</v>
      </c>
      <c r="C246" s="166">
        <v>215137</v>
      </c>
      <c r="D246" s="166" t="s">
        <v>252</v>
      </c>
      <c r="E246" s="168" t="s">
        <v>18</v>
      </c>
      <c r="F246" s="136">
        <v>75</v>
      </c>
      <c r="G246" s="314">
        <v>86.84210526315789</v>
      </c>
      <c r="H246" s="142"/>
      <c r="I246" s="136"/>
      <c r="J246" s="415">
        <f t="shared" si="3"/>
        <v>161.84210526315789</v>
      </c>
      <c r="K246" s="351">
        <f>COUNTA(F246:I246)</f>
        <v>2</v>
      </c>
    </row>
    <row r="247" spans="1:11" ht="16.5" thickBot="1">
      <c r="A247" s="111" t="s">
        <v>205</v>
      </c>
      <c r="B247" s="109" t="s">
        <v>250</v>
      </c>
      <c r="C247" s="111">
        <v>215640</v>
      </c>
      <c r="D247" s="111" t="s">
        <v>263</v>
      </c>
      <c r="E247" s="110" t="s">
        <v>18</v>
      </c>
      <c r="F247" s="136">
        <v>77.631578947368411</v>
      </c>
      <c r="G247" s="314">
        <v>78.94736842105263</v>
      </c>
      <c r="H247" s="142"/>
      <c r="I247" s="136"/>
      <c r="J247" s="415">
        <f t="shared" si="3"/>
        <v>156.57894736842104</v>
      </c>
      <c r="K247" s="351">
        <f>COUNTA(F247:I247)</f>
        <v>2</v>
      </c>
    </row>
    <row r="248" spans="1:11" ht="16.5" thickBot="1">
      <c r="A248" s="111" t="s">
        <v>205</v>
      </c>
      <c r="B248" s="109" t="s">
        <v>250</v>
      </c>
      <c r="C248" s="111">
        <v>211680</v>
      </c>
      <c r="D248" s="111" t="s">
        <v>255</v>
      </c>
      <c r="E248" s="110" t="s">
        <v>18</v>
      </c>
      <c r="F248" s="136">
        <v>76.315789473684205</v>
      </c>
      <c r="G248" s="314">
        <v>84.210526315789465</v>
      </c>
      <c r="H248" s="142"/>
      <c r="I248" s="136"/>
      <c r="J248" s="415">
        <f t="shared" si="3"/>
        <v>160.52631578947367</v>
      </c>
      <c r="K248" s="351">
        <f>COUNTA(F248:I248)</f>
        <v>2</v>
      </c>
    </row>
    <row r="249" spans="1:11" ht="16.5" thickBot="1">
      <c r="A249" s="111" t="s">
        <v>205</v>
      </c>
      <c r="B249" s="109" t="s">
        <v>250</v>
      </c>
      <c r="C249" s="111">
        <v>214825</v>
      </c>
      <c r="D249" s="111" t="s">
        <v>260</v>
      </c>
      <c r="E249" s="110" t="s">
        <v>18</v>
      </c>
      <c r="F249" s="136">
        <v>80.26315789473685</v>
      </c>
      <c r="G249" s="314">
        <v>86.84210526315789</v>
      </c>
      <c r="H249" s="142"/>
      <c r="I249" s="136"/>
      <c r="J249" s="415">
        <f t="shared" si="3"/>
        <v>167.10526315789474</v>
      </c>
      <c r="K249" s="351">
        <f>COUNTA(F249:I249)</f>
        <v>2</v>
      </c>
    </row>
    <row r="250" spans="1:11" ht="16.5" thickBot="1">
      <c r="A250" s="111" t="s">
        <v>205</v>
      </c>
      <c r="B250" s="109" t="s">
        <v>250</v>
      </c>
      <c r="C250" s="111">
        <v>211870</v>
      </c>
      <c r="D250" s="111" t="s">
        <v>262</v>
      </c>
      <c r="E250" s="110" t="s">
        <v>18</v>
      </c>
      <c r="F250" s="136">
        <v>65.789473684210535</v>
      </c>
      <c r="G250" s="314">
        <v>86.84210526315789</v>
      </c>
      <c r="H250" s="142"/>
      <c r="I250" s="136"/>
      <c r="J250" s="415">
        <f t="shared" si="3"/>
        <v>152.63157894736844</v>
      </c>
      <c r="K250" s="351">
        <f>COUNTA(F250:I250)</f>
        <v>2</v>
      </c>
    </row>
    <row r="251" spans="1:11" ht="16.5" thickBot="1">
      <c r="A251" s="116" t="s">
        <v>205</v>
      </c>
      <c r="B251" s="113" t="s">
        <v>250</v>
      </c>
      <c r="C251" s="118">
        <v>215418</v>
      </c>
      <c r="D251" s="116" t="s">
        <v>261</v>
      </c>
      <c r="E251" s="122" t="s">
        <v>18</v>
      </c>
      <c r="F251" s="139">
        <v>73.684210526315795</v>
      </c>
      <c r="G251" s="340">
        <v>85.526315789473685</v>
      </c>
      <c r="H251" s="337"/>
      <c r="I251" s="139"/>
      <c r="J251" s="415">
        <f t="shared" si="3"/>
        <v>159.21052631578948</v>
      </c>
      <c r="K251" s="355">
        <f>COUNTA(F251:I251)</f>
        <v>2</v>
      </c>
    </row>
    <row r="252" spans="1:11" ht="16.5" thickBot="1">
      <c r="A252" s="119" t="s">
        <v>205</v>
      </c>
      <c r="B252" s="115" t="s">
        <v>264</v>
      </c>
      <c r="C252" s="108">
        <v>214288</v>
      </c>
      <c r="D252" s="119" t="s">
        <v>272</v>
      </c>
      <c r="E252" s="120" t="s">
        <v>18</v>
      </c>
      <c r="F252" s="136">
        <v>77.631578947368411</v>
      </c>
      <c r="G252" s="314">
        <v>77.631578947368411</v>
      </c>
      <c r="H252" s="342"/>
      <c r="I252" s="136"/>
      <c r="J252" s="415">
        <f t="shared" ref="J252:J314" si="4">SUM(F252:I252)</f>
        <v>155.26315789473682</v>
      </c>
      <c r="K252" s="354">
        <f>COUNTA(F252:I252)</f>
        <v>2</v>
      </c>
    </row>
    <row r="253" spans="1:11" ht="16.5" thickBot="1">
      <c r="A253" s="111" t="s">
        <v>205</v>
      </c>
      <c r="B253" s="109" t="s">
        <v>264</v>
      </c>
      <c r="C253" s="111">
        <v>213090</v>
      </c>
      <c r="D253" s="111" t="s">
        <v>268</v>
      </c>
      <c r="E253" s="110" t="s">
        <v>18</v>
      </c>
      <c r="F253" s="136">
        <v>85.526315789473685</v>
      </c>
      <c r="G253" s="314">
        <v>92.10526315789474</v>
      </c>
      <c r="H253" s="142"/>
      <c r="I253" s="136"/>
      <c r="J253" s="415">
        <f t="shared" si="4"/>
        <v>177.63157894736844</v>
      </c>
      <c r="K253" s="351">
        <f>COUNTA(F253:I253)</f>
        <v>2</v>
      </c>
    </row>
    <row r="254" spans="1:11" ht="16.5" thickBot="1">
      <c r="A254" s="111" t="s">
        <v>205</v>
      </c>
      <c r="B254" s="109" t="s">
        <v>264</v>
      </c>
      <c r="C254" s="111">
        <v>215871</v>
      </c>
      <c r="D254" s="111" t="s">
        <v>378</v>
      </c>
      <c r="E254" s="110" t="s">
        <v>18</v>
      </c>
      <c r="F254" s="136">
        <v>72.368421052631589</v>
      </c>
      <c r="G254" s="314">
        <v>89.473684210526315</v>
      </c>
      <c r="H254" s="142"/>
      <c r="I254" s="136"/>
      <c r="J254" s="415">
        <f t="shared" si="4"/>
        <v>161.84210526315792</v>
      </c>
      <c r="K254" s="351">
        <f>COUNTA(F254:I254)</f>
        <v>2</v>
      </c>
    </row>
    <row r="255" spans="1:11" ht="16.5" thickBot="1">
      <c r="A255" s="111" t="s">
        <v>205</v>
      </c>
      <c r="B255" s="109" t="s">
        <v>264</v>
      </c>
      <c r="C255" s="111">
        <v>211813</v>
      </c>
      <c r="D255" s="111" t="s">
        <v>267</v>
      </c>
      <c r="E255" s="110" t="s">
        <v>18</v>
      </c>
      <c r="F255" s="136">
        <v>81.578947368421055</v>
      </c>
      <c r="G255" s="314">
        <v>94.73684210526315</v>
      </c>
      <c r="H255" s="142"/>
      <c r="I255" s="136"/>
      <c r="J255" s="415">
        <f t="shared" si="4"/>
        <v>176.31578947368422</v>
      </c>
      <c r="K255" s="351">
        <f>COUNTA(F255:I255)</f>
        <v>2</v>
      </c>
    </row>
    <row r="256" spans="1:11" ht="16.5" thickBot="1">
      <c r="A256" s="111" t="s">
        <v>205</v>
      </c>
      <c r="B256" s="109" t="s">
        <v>264</v>
      </c>
      <c r="C256" s="111">
        <v>215152</v>
      </c>
      <c r="D256" s="111" t="s">
        <v>274</v>
      </c>
      <c r="E256" s="110" t="s">
        <v>18</v>
      </c>
      <c r="F256" s="136">
        <v>88.15789473684211</v>
      </c>
      <c r="G256" s="314">
        <v>96.052631578947356</v>
      </c>
      <c r="H256" s="142"/>
      <c r="I256" s="136"/>
      <c r="J256" s="415">
        <f t="shared" si="4"/>
        <v>184.21052631578948</v>
      </c>
      <c r="K256" s="351">
        <f>COUNTA(F256:I256)</f>
        <v>2</v>
      </c>
    </row>
    <row r="257" spans="1:11" ht="16.5" thickBot="1">
      <c r="A257" s="111" t="s">
        <v>205</v>
      </c>
      <c r="B257" s="109" t="s">
        <v>264</v>
      </c>
      <c r="C257" s="111">
        <v>214247</v>
      </c>
      <c r="D257" s="111" t="s">
        <v>271</v>
      </c>
      <c r="E257" s="110" t="s">
        <v>18</v>
      </c>
      <c r="F257" s="136">
        <v>76.315789473684205</v>
      </c>
      <c r="G257" s="314"/>
      <c r="H257" s="142">
        <v>92.10526315789474</v>
      </c>
      <c r="I257" s="136">
        <v>88.15789473684211</v>
      </c>
      <c r="J257" s="415">
        <f t="shared" si="4"/>
        <v>256.57894736842104</v>
      </c>
      <c r="K257" s="351">
        <f>COUNTA(F257:I257)</f>
        <v>3</v>
      </c>
    </row>
    <row r="258" spans="1:11" ht="16.5" thickBot="1">
      <c r="A258" s="111" t="s">
        <v>205</v>
      </c>
      <c r="B258" s="109" t="s">
        <v>264</v>
      </c>
      <c r="C258" s="111">
        <v>215061</v>
      </c>
      <c r="D258" s="111" t="s">
        <v>273</v>
      </c>
      <c r="E258" s="110" t="s">
        <v>18</v>
      </c>
      <c r="F258" s="136">
        <v>77.631578947368411</v>
      </c>
      <c r="G258" s="314">
        <v>85.526315789473685</v>
      </c>
      <c r="H258" s="142"/>
      <c r="I258" s="136"/>
      <c r="J258" s="415">
        <f t="shared" si="4"/>
        <v>163.15789473684208</v>
      </c>
      <c r="K258" s="351">
        <f>COUNTA(F258:I258)</f>
        <v>2</v>
      </c>
    </row>
    <row r="259" spans="1:11" ht="16.5" thickBot="1">
      <c r="A259" s="111" t="s">
        <v>205</v>
      </c>
      <c r="B259" s="109" t="s">
        <v>264</v>
      </c>
      <c r="C259" s="111">
        <v>215541</v>
      </c>
      <c r="D259" s="111" t="s">
        <v>276</v>
      </c>
      <c r="E259" s="110" t="s">
        <v>18</v>
      </c>
      <c r="F259" s="136">
        <v>78.94736842105263</v>
      </c>
      <c r="G259" s="314">
        <v>96.052631578947356</v>
      </c>
      <c r="H259" s="142"/>
      <c r="I259" s="136"/>
      <c r="J259" s="415">
        <f t="shared" si="4"/>
        <v>175</v>
      </c>
      <c r="K259" s="351">
        <f>COUNTA(F259:I259)</f>
        <v>2</v>
      </c>
    </row>
    <row r="260" spans="1:11" ht="16.5" thickBot="1">
      <c r="A260" s="111" t="s">
        <v>205</v>
      </c>
      <c r="B260" s="109" t="s">
        <v>264</v>
      </c>
      <c r="C260" s="111">
        <v>211078</v>
      </c>
      <c r="D260" s="111" t="s">
        <v>265</v>
      </c>
      <c r="E260" s="110" t="s">
        <v>18</v>
      </c>
      <c r="F260" s="136">
        <v>72.368421052631589</v>
      </c>
      <c r="G260" s="314">
        <v>81.578947368421055</v>
      </c>
      <c r="H260" s="142"/>
      <c r="I260" s="136"/>
      <c r="J260" s="415">
        <f t="shared" si="4"/>
        <v>153.94736842105266</v>
      </c>
      <c r="K260" s="351">
        <f>COUNTA(F260:I260)</f>
        <v>2</v>
      </c>
    </row>
    <row r="261" spans="1:11" ht="16.5" thickBot="1">
      <c r="A261" s="111" t="s">
        <v>205</v>
      </c>
      <c r="B261" s="109" t="s">
        <v>264</v>
      </c>
      <c r="C261" s="111">
        <v>213223</v>
      </c>
      <c r="D261" s="111" t="s">
        <v>269</v>
      </c>
      <c r="E261" s="110" t="s">
        <v>18</v>
      </c>
      <c r="F261" s="136">
        <v>77.631578947368411</v>
      </c>
      <c r="G261" s="314"/>
      <c r="H261" s="142">
        <v>72.368421052631589</v>
      </c>
      <c r="I261" s="136">
        <v>93.421052631578945</v>
      </c>
      <c r="J261" s="415">
        <f t="shared" si="4"/>
        <v>243.42105263157896</v>
      </c>
      <c r="K261" s="351">
        <f>COUNTA(F261:I261)</f>
        <v>3</v>
      </c>
    </row>
    <row r="262" spans="1:11" ht="16.5" thickBot="1">
      <c r="A262" s="111" t="s">
        <v>205</v>
      </c>
      <c r="B262" s="109" t="s">
        <v>264</v>
      </c>
      <c r="C262" s="111">
        <v>213892</v>
      </c>
      <c r="D262" s="111" t="s">
        <v>270</v>
      </c>
      <c r="E262" s="110" t="s">
        <v>18</v>
      </c>
      <c r="F262" s="136">
        <v>73.684210526315795</v>
      </c>
      <c r="G262" s="314">
        <v>90.789473684210535</v>
      </c>
      <c r="H262" s="142"/>
      <c r="I262" s="136"/>
      <c r="J262" s="415">
        <f t="shared" si="4"/>
        <v>164.47368421052633</v>
      </c>
      <c r="K262" s="351">
        <f>COUNTA(F262:I262)</f>
        <v>2</v>
      </c>
    </row>
    <row r="263" spans="1:11" ht="16.5" thickBot="1">
      <c r="A263" s="111" t="s">
        <v>205</v>
      </c>
      <c r="B263" s="109" t="s">
        <v>264</v>
      </c>
      <c r="C263" s="111">
        <v>215228</v>
      </c>
      <c r="D263" s="111" t="s">
        <v>275</v>
      </c>
      <c r="E263" s="110" t="s">
        <v>18</v>
      </c>
      <c r="F263" s="136">
        <v>72.368421052631589</v>
      </c>
      <c r="G263" s="314">
        <v>88.15789473684211</v>
      </c>
      <c r="H263" s="142"/>
      <c r="I263" s="136"/>
      <c r="J263" s="415">
        <f t="shared" si="4"/>
        <v>160.5263157894737</v>
      </c>
      <c r="K263" s="351">
        <f>COUNTA(F263:I263)</f>
        <v>2</v>
      </c>
    </row>
    <row r="264" spans="1:11" ht="16.5" thickBot="1">
      <c r="A264" s="116" t="s">
        <v>205</v>
      </c>
      <c r="B264" s="134" t="s">
        <v>264</v>
      </c>
      <c r="C264" s="116">
        <v>211664</v>
      </c>
      <c r="D264" s="116" t="s">
        <v>266</v>
      </c>
      <c r="E264" s="122" t="s">
        <v>18</v>
      </c>
      <c r="F264" s="141">
        <v>72.368421052631589</v>
      </c>
      <c r="G264" s="319">
        <v>76.315789473684205</v>
      </c>
      <c r="H264" s="143"/>
      <c r="I264" s="141"/>
      <c r="J264" s="415">
        <f t="shared" si="4"/>
        <v>148.68421052631578</v>
      </c>
      <c r="K264" s="386">
        <f>COUNTA(F264:I264)</f>
        <v>2</v>
      </c>
    </row>
    <row r="265" spans="1:11" ht="17.25" thickTop="1" thickBot="1">
      <c r="A265" s="124" t="s">
        <v>277</v>
      </c>
      <c r="B265" s="109" t="s">
        <v>278</v>
      </c>
      <c r="C265" s="124">
        <v>213819</v>
      </c>
      <c r="D265" s="124" t="s">
        <v>282</v>
      </c>
      <c r="E265" s="125" t="s">
        <v>322</v>
      </c>
      <c r="F265" s="136">
        <v>81.578947368421055</v>
      </c>
      <c r="G265" s="314"/>
      <c r="H265" s="142">
        <v>82.89473684210526</v>
      </c>
      <c r="I265" s="136">
        <v>85.526315789473685</v>
      </c>
      <c r="J265" s="415">
        <f t="shared" si="4"/>
        <v>250</v>
      </c>
      <c r="K265" s="354">
        <f>COUNTA(F265:I265)</f>
        <v>3</v>
      </c>
    </row>
    <row r="266" spans="1:11" ht="16.5" thickBot="1">
      <c r="A266" s="111" t="s">
        <v>277</v>
      </c>
      <c r="B266" s="109" t="s">
        <v>278</v>
      </c>
      <c r="C266" s="111">
        <v>211136</v>
      </c>
      <c r="D266" s="111" t="s">
        <v>323</v>
      </c>
      <c r="E266" s="110" t="s">
        <v>18</v>
      </c>
      <c r="F266" s="136">
        <v>92.10526315789474</v>
      </c>
      <c r="G266" s="314">
        <v>93.421052631578945</v>
      </c>
      <c r="H266" s="142"/>
      <c r="I266" s="136"/>
      <c r="J266" s="415">
        <f t="shared" si="4"/>
        <v>185.5263157894737</v>
      </c>
      <c r="K266" s="351">
        <f>COUNTA(F266:I266)</f>
        <v>2</v>
      </c>
    </row>
    <row r="267" spans="1:11" ht="16.5" thickBot="1">
      <c r="A267" s="111" t="s">
        <v>277</v>
      </c>
      <c r="B267" s="109" t="s">
        <v>278</v>
      </c>
      <c r="C267" s="111">
        <v>210831</v>
      </c>
      <c r="D267" s="111" t="s">
        <v>324</v>
      </c>
      <c r="E267" s="110" t="s">
        <v>18</v>
      </c>
      <c r="F267" s="136">
        <v>77.631578947368411</v>
      </c>
      <c r="G267" s="314">
        <v>82.89473684210526</v>
      </c>
      <c r="H267" s="142"/>
      <c r="I267" s="136"/>
      <c r="J267" s="415">
        <f t="shared" si="4"/>
        <v>160.52631578947367</v>
      </c>
      <c r="K267" s="351">
        <f>COUNTA(F267:I267)</f>
        <v>2</v>
      </c>
    </row>
    <row r="268" spans="1:11" ht="16.5" thickBot="1">
      <c r="A268" s="111" t="s">
        <v>277</v>
      </c>
      <c r="B268" s="109" t="s">
        <v>278</v>
      </c>
      <c r="C268" s="111">
        <v>213231</v>
      </c>
      <c r="D268" s="111" t="s">
        <v>325</v>
      </c>
      <c r="E268" s="110" t="s">
        <v>279</v>
      </c>
      <c r="F268" s="136">
        <v>84.210526315789465</v>
      </c>
      <c r="G268" s="314">
        <v>77.631578947368411</v>
      </c>
      <c r="H268" s="142"/>
      <c r="I268" s="136"/>
      <c r="J268" s="415">
        <f t="shared" si="4"/>
        <v>161.84210526315786</v>
      </c>
      <c r="K268" s="351">
        <f>COUNTA(F268:I268)</f>
        <v>2</v>
      </c>
    </row>
    <row r="269" spans="1:11" ht="16.5" thickBot="1">
      <c r="A269" s="111" t="s">
        <v>277</v>
      </c>
      <c r="B269" s="109" t="s">
        <v>278</v>
      </c>
      <c r="C269" s="111">
        <v>214296</v>
      </c>
      <c r="D269" s="111" t="s">
        <v>281</v>
      </c>
      <c r="E269" s="110" t="s">
        <v>279</v>
      </c>
      <c r="F269" s="136">
        <v>86.84210526315789</v>
      </c>
      <c r="G269" s="314">
        <v>88.15789473684211</v>
      </c>
      <c r="H269" s="142"/>
      <c r="I269" s="136"/>
      <c r="J269" s="415">
        <f t="shared" si="4"/>
        <v>175</v>
      </c>
      <c r="K269" s="351">
        <f>COUNTA(F269:I269)</f>
        <v>2</v>
      </c>
    </row>
    <row r="270" spans="1:11" ht="16.5" thickBot="1">
      <c r="A270" s="111" t="s">
        <v>277</v>
      </c>
      <c r="B270" s="109" t="s">
        <v>278</v>
      </c>
      <c r="C270" s="111">
        <v>214957</v>
      </c>
      <c r="D270" s="111" t="s">
        <v>326</v>
      </c>
      <c r="E270" s="110" t="s">
        <v>279</v>
      </c>
      <c r="F270" s="136">
        <v>89.473684210526315</v>
      </c>
      <c r="G270" s="314">
        <v>80.26315789473685</v>
      </c>
      <c r="H270" s="142"/>
      <c r="I270" s="136"/>
      <c r="J270" s="415">
        <f t="shared" si="4"/>
        <v>169.73684210526318</v>
      </c>
      <c r="K270" s="351">
        <f>COUNTA(F270:I270)</f>
        <v>2</v>
      </c>
    </row>
    <row r="271" spans="1:11" ht="16.5" thickBot="1">
      <c r="A271" s="111" t="s">
        <v>277</v>
      </c>
      <c r="B271" s="109" t="s">
        <v>278</v>
      </c>
      <c r="C271" s="111">
        <v>212266</v>
      </c>
      <c r="D271" s="111" t="s">
        <v>327</v>
      </c>
      <c r="E271" s="110" t="s">
        <v>279</v>
      </c>
      <c r="F271" s="136">
        <v>82.89473684210526</v>
      </c>
      <c r="G271" s="314">
        <v>85.526315789473685</v>
      </c>
      <c r="H271" s="142"/>
      <c r="I271" s="136"/>
      <c r="J271" s="415">
        <f t="shared" si="4"/>
        <v>168.42105263157896</v>
      </c>
      <c r="K271" s="351">
        <f>COUNTA(F271:I271)</f>
        <v>2</v>
      </c>
    </row>
    <row r="272" spans="1:11" ht="16.5" thickBot="1">
      <c r="A272" s="111" t="s">
        <v>277</v>
      </c>
      <c r="B272" s="109" t="s">
        <v>278</v>
      </c>
      <c r="C272" s="111">
        <v>213959</v>
      </c>
      <c r="D272" s="111" t="s">
        <v>328</v>
      </c>
      <c r="E272" s="110" t="s">
        <v>279</v>
      </c>
      <c r="F272" s="136">
        <v>89.473684210526315</v>
      </c>
      <c r="G272" s="314">
        <v>81.578947368421055</v>
      </c>
      <c r="H272" s="142"/>
      <c r="I272" s="136"/>
      <c r="J272" s="415">
        <f t="shared" si="4"/>
        <v>171.05263157894737</v>
      </c>
      <c r="K272" s="351">
        <f>COUNTA(F272:I272)</f>
        <v>2</v>
      </c>
    </row>
    <row r="273" spans="1:11" ht="16.5" thickBot="1">
      <c r="A273" s="111" t="s">
        <v>277</v>
      </c>
      <c r="B273" s="109" t="s">
        <v>278</v>
      </c>
      <c r="C273" s="111">
        <v>212738</v>
      </c>
      <c r="D273" s="111" t="s">
        <v>386</v>
      </c>
      <c r="E273" s="110" t="s">
        <v>280</v>
      </c>
      <c r="F273" s="136">
        <v>92.10526315789474</v>
      </c>
      <c r="G273" s="314"/>
      <c r="H273" s="142">
        <v>80.26315789473685</v>
      </c>
      <c r="I273" s="136">
        <v>72.368421052631589</v>
      </c>
      <c r="J273" s="415">
        <f t="shared" si="4"/>
        <v>244.73684210526318</v>
      </c>
      <c r="K273" s="351">
        <f>COUNTA(F273:I273)</f>
        <v>3</v>
      </c>
    </row>
    <row r="274" spans="1:11" ht="16.5" thickBot="1">
      <c r="A274" s="111" t="s">
        <v>277</v>
      </c>
      <c r="B274" s="109" t="s">
        <v>278</v>
      </c>
      <c r="C274" s="111">
        <v>211482</v>
      </c>
      <c r="D274" s="111" t="s">
        <v>330</v>
      </c>
      <c r="E274" s="110" t="s">
        <v>279</v>
      </c>
      <c r="F274" s="136">
        <v>73.684210526315795</v>
      </c>
      <c r="G274" s="314">
        <v>86.84210526315789</v>
      </c>
      <c r="H274" s="142"/>
      <c r="I274" s="136"/>
      <c r="J274" s="415">
        <f t="shared" si="4"/>
        <v>160.5263157894737</v>
      </c>
      <c r="K274" s="351">
        <f>COUNTA(F274:I274)</f>
        <v>2</v>
      </c>
    </row>
    <row r="275" spans="1:11" ht="16.5" thickBot="1">
      <c r="A275" s="111" t="s">
        <v>277</v>
      </c>
      <c r="B275" s="109" t="s">
        <v>278</v>
      </c>
      <c r="C275" s="111">
        <v>212282</v>
      </c>
      <c r="D275" s="111" t="s">
        <v>331</v>
      </c>
      <c r="E275" s="110" t="s">
        <v>279</v>
      </c>
      <c r="F275" s="136">
        <v>94.73684210526315</v>
      </c>
      <c r="G275" s="314">
        <v>69.736842105263165</v>
      </c>
      <c r="H275" s="142"/>
      <c r="I275" s="136"/>
      <c r="J275" s="415">
        <f t="shared" si="4"/>
        <v>164.4736842105263</v>
      </c>
      <c r="K275" s="351">
        <f>COUNTA(F275:I275)</f>
        <v>2</v>
      </c>
    </row>
    <row r="276" spans="1:11" ht="16.5" thickBot="1">
      <c r="A276" s="111" t="s">
        <v>277</v>
      </c>
      <c r="B276" s="109" t="s">
        <v>278</v>
      </c>
      <c r="C276" s="111">
        <v>212191</v>
      </c>
      <c r="D276" s="111" t="s">
        <v>332</v>
      </c>
      <c r="E276" s="110" t="s">
        <v>18</v>
      </c>
      <c r="F276" s="136">
        <v>64.473684210526315</v>
      </c>
      <c r="G276" s="314">
        <v>73.684210526315795</v>
      </c>
      <c r="H276" s="142"/>
      <c r="I276" s="136"/>
      <c r="J276" s="415">
        <f t="shared" si="4"/>
        <v>138.15789473684211</v>
      </c>
      <c r="K276" s="351">
        <f>COUNTA(F276:I276)</f>
        <v>2</v>
      </c>
    </row>
    <row r="277" spans="1:11" ht="16.5" thickBot="1">
      <c r="A277" s="118" t="s">
        <v>277</v>
      </c>
      <c r="B277" s="113" t="s">
        <v>278</v>
      </c>
      <c r="C277" s="116">
        <v>210153</v>
      </c>
      <c r="D277" s="118" t="s">
        <v>333</v>
      </c>
      <c r="E277" s="122" t="s">
        <v>18</v>
      </c>
      <c r="F277" s="139">
        <v>80.26315789473685</v>
      </c>
      <c r="G277" s="347">
        <v>80.26315789473685</v>
      </c>
      <c r="H277" s="140"/>
      <c r="I277" s="139"/>
      <c r="J277" s="415">
        <f t="shared" si="4"/>
        <v>160.5263157894737</v>
      </c>
      <c r="K277" s="355">
        <f>COUNTA(F277:I277)</f>
        <v>2</v>
      </c>
    </row>
    <row r="278" spans="1:11" ht="16.5" thickBot="1">
      <c r="A278" s="108" t="s">
        <v>277</v>
      </c>
      <c r="B278" s="115" t="s">
        <v>284</v>
      </c>
      <c r="C278" s="119">
        <v>214767</v>
      </c>
      <c r="D278" s="108" t="s">
        <v>334</v>
      </c>
      <c r="E278" s="120" t="s">
        <v>279</v>
      </c>
      <c r="F278" s="136">
        <v>88.15789473684211</v>
      </c>
      <c r="G278" s="314"/>
      <c r="H278" s="142">
        <v>72.368421052631589</v>
      </c>
      <c r="I278" s="136">
        <v>73.684210526315795</v>
      </c>
      <c r="J278" s="415">
        <f t="shared" si="4"/>
        <v>234.21052631578948</v>
      </c>
      <c r="K278" s="354">
        <f>COUNTA(F278:I278)</f>
        <v>3</v>
      </c>
    </row>
    <row r="279" spans="1:11" ht="16.5" thickBot="1">
      <c r="A279" s="111" t="s">
        <v>277</v>
      </c>
      <c r="B279" s="109" t="s">
        <v>284</v>
      </c>
      <c r="C279" s="111">
        <v>214163</v>
      </c>
      <c r="D279" s="111" t="s">
        <v>286</v>
      </c>
      <c r="E279" s="110" t="s">
        <v>279</v>
      </c>
      <c r="F279" s="136">
        <v>84.210526315789465</v>
      </c>
      <c r="G279" s="314">
        <v>88.15789473684211</v>
      </c>
      <c r="H279" s="142"/>
      <c r="I279" s="136"/>
      <c r="J279" s="415">
        <f t="shared" si="4"/>
        <v>172.36842105263156</v>
      </c>
      <c r="K279" s="351">
        <f>COUNTA(F279:I279)</f>
        <v>2</v>
      </c>
    </row>
    <row r="280" spans="1:11" ht="16.5" thickBot="1">
      <c r="A280" s="111" t="s">
        <v>277</v>
      </c>
      <c r="B280" s="109" t="s">
        <v>284</v>
      </c>
      <c r="C280" s="111">
        <v>214106</v>
      </c>
      <c r="D280" s="111" t="s">
        <v>285</v>
      </c>
      <c r="E280" s="110" t="s">
        <v>279</v>
      </c>
      <c r="F280" s="136">
        <v>88.15789473684211</v>
      </c>
      <c r="G280" s="314"/>
      <c r="H280" s="142">
        <v>76.315789473684205</v>
      </c>
      <c r="I280" s="136">
        <v>85.526315789473685</v>
      </c>
      <c r="J280" s="415">
        <f t="shared" si="4"/>
        <v>250</v>
      </c>
      <c r="K280" s="351">
        <f>COUNTA(F280:I280)</f>
        <v>3</v>
      </c>
    </row>
    <row r="281" spans="1:11" ht="16.5" thickBot="1">
      <c r="A281" s="111" t="s">
        <v>277</v>
      </c>
      <c r="B281" s="109" t="s">
        <v>284</v>
      </c>
      <c r="C281" s="111">
        <v>213850</v>
      </c>
      <c r="D281" s="111" t="s">
        <v>335</v>
      </c>
      <c r="E281" s="110" t="s">
        <v>279</v>
      </c>
      <c r="F281" s="136">
        <v>72.368421052631589</v>
      </c>
      <c r="G281" s="314"/>
      <c r="H281" s="142">
        <v>72.368421052631589</v>
      </c>
      <c r="I281" s="136">
        <v>84.210526315789465</v>
      </c>
      <c r="J281" s="415">
        <f t="shared" si="4"/>
        <v>228.94736842105266</v>
      </c>
      <c r="K281" s="351">
        <f>COUNTA(F281:I281)</f>
        <v>3</v>
      </c>
    </row>
    <row r="282" spans="1:11" ht="16.5" thickBot="1">
      <c r="A282" s="111" t="s">
        <v>277</v>
      </c>
      <c r="B282" s="109" t="s">
        <v>284</v>
      </c>
      <c r="C282" s="111">
        <v>214668</v>
      </c>
      <c r="D282" s="111" t="s">
        <v>336</v>
      </c>
      <c r="E282" s="110" t="s">
        <v>279</v>
      </c>
      <c r="F282" s="136">
        <v>82.89473684210526</v>
      </c>
      <c r="G282" s="314">
        <v>82.89473684210526</v>
      </c>
      <c r="H282" s="142"/>
      <c r="I282" s="136"/>
      <c r="J282" s="415">
        <f t="shared" si="4"/>
        <v>165.78947368421052</v>
      </c>
      <c r="K282" s="351">
        <f>COUNTA(F282:I282)</f>
        <v>2</v>
      </c>
    </row>
    <row r="283" spans="1:11" ht="16.5" thickBot="1">
      <c r="A283" s="111" t="s">
        <v>277</v>
      </c>
      <c r="B283" s="109" t="s">
        <v>284</v>
      </c>
      <c r="C283" s="111">
        <v>215376</v>
      </c>
      <c r="D283" s="111" t="s">
        <v>337</v>
      </c>
      <c r="E283" s="110" t="s">
        <v>279</v>
      </c>
      <c r="F283" s="136">
        <v>76.315789473684205</v>
      </c>
      <c r="G283" s="314"/>
      <c r="H283" s="142">
        <v>90.789473684210535</v>
      </c>
      <c r="I283" s="136">
        <v>84.210526315789465</v>
      </c>
      <c r="J283" s="415">
        <f t="shared" si="4"/>
        <v>251.31578947368422</v>
      </c>
      <c r="K283" s="351">
        <f>COUNTA(F283:I283)</f>
        <v>3</v>
      </c>
    </row>
    <row r="284" spans="1:11" ht="16.5" thickBot="1">
      <c r="A284" s="111" t="s">
        <v>277</v>
      </c>
      <c r="B284" s="109" t="s">
        <v>284</v>
      </c>
      <c r="C284" s="111">
        <v>215350</v>
      </c>
      <c r="D284" s="111" t="s">
        <v>338</v>
      </c>
      <c r="E284" s="110" t="s">
        <v>279</v>
      </c>
      <c r="F284" s="136">
        <v>84.210526315789465</v>
      </c>
      <c r="G284" s="314"/>
      <c r="H284" s="142">
        <v>86.84210526315789</v>
      </c>
      <c r="I284" s="136">
        <v>75</v>
      </c>
      <c r="J284" s="415">
        <f t="shared" si="4"/>
        <v>246.05263157894734</v>
      </c>
      <c r="K284" s="351">
        <f>COUNTA(F284:I284)</f>
        <v>3</v>
      </c>
    </row>
    <row r="285" spans="1:11" ht="16.5" thickBot="1">
      <c r="A285" s="111" t="s">
        <v>277</v>
      </c>
      <c r="B285" s="109" t="s">
        <v>284</v>
      </c>
      <c r="C285" s="111">
        <v>213926</v>
      </c>
      <c r="D285" s="111" t="s">
        <v>339</v>
      </c>
      <c r="E285" s="110" t="s">
        <v>279</v>
      </c>
      <c r="F285" s="136">
        <v>86.84210526315789</v>
      </c>
      <c r="G285" s="314">
        <v>97.368421052631589</v>
      </c>
      <c r="H285" s="142"/>
      <c r="I285" s="136"/>
      <c r="J285" s="415">
        <f t="shared" si="4"/>
        <v>184.21052631578948</v>
      </c>
      <c r="K285" s="351">
        <f>COUNTA(F285:I285)</f>
        <v>2</v>
      </c>
    </row>
    <row r="286" spans="1:11" ht="16.5" thickBot="1">
      <c r="A286" s="111" t="s">
        <v>277</v>
      </c>
      <c r="B286" s="109" t="s">
        <v>284</v>
      </c>
      <c r="C286" s="111">
        <v>215905</v>
      </c>
      <c r="D286" s="111" t="s">
        <v>379</v>
      </c>
      <c r="E286" s="110" t="s">
        <v>279</v>
      </c>
      <c r="F286" s="136">
        <v>88.15789473684211</v>
      </c>
      <c r="G286" s="314">
        <v>80.26315789473685</v>
      </c>
      <c r="H286" s="142"/>
      <c r="I286" s="136">
        <v>81.578947368421055</v>
      </c>
      <c r="J286" s="415">
        <f t="shared" si="4"/>
        <v>250</v>
      </c>
      <c r="K286" s="351">
        <f>COUNTA(F286:I286)</f>
        <v>3</v>
      </c>
    </row>
    <row r="287" spans="1:11" ht="16.5" thickBot="1">
      <c r="A287" s="111" t="s">
        <v>277</v>
      </c>
      <c r="B287" s="109" t="s">
        <v>284</v>
      </c>
      <c r="C287" s="111">
        <v>214148</v>
      </c>
      <c r="D287" s="111" t="s">
        <v>340</v>
      </c>
      <c r="E287" s="110" t="s">
        <v>279</v>
      </c>
      <c r="F287" s="136">
        <v>90.789473684210535</v>
      </c>
      <c r="G287" s="314">
        <v>71.05263157894737</v>
      </c>
      <c r="H287" s="142"/>
      <c r="I287" s="136"/>
      <c r="J287" s="415">
        <f t="shared" si="4"/>
        <v>161.84210526315792</v>
      </c>
      <c r="K287" s="351">
        <f>COUNTA(F287:I287)</f>
        <v>2</v>
      </c>
    </row>
    <row r="288" spans="1:11" ht="16.5" thickBot="1">
      <c r="A288" s="116" t="s">
        <v>277</v>
      </c>
      <c r="B288" s="131" t="s">
        <v>284</v>
      </c>
      <c r="C288" s="118">
        <v>215590</v>
      </c>
      <c r="D288" s="116" t="s">
        <v>341</v>
      </c>
      <c r="E288" s="122" t="s">
        <v>279</v>
      </c>
      <c r="F288" s="139">
        <v>88.15789473684211</v>
      </c>
      <c r="G288" s="347">
        <v>85.526315789473685</v>
      </c>
      <c r="H288" s="140"/>
      <c r="I288" s="139"/>
      <c r="J288" s="415">
        <f t="shared" si="4"/>
        <v>173.68421052631578</v>
      </c>
      <c r="K288" s="352">
        <f>COUNTA(F288:I288)</f>
        <v>2</v>
      </c>
    </row>
    <row r="289" spans="1:11" ht="16.5" thickBot="1">
      <c r="A289" s="119" t="s">
        <v>277</v>
      </c>
      <c r="B289" s="109" t="s">
        <v>287</v>
      </c>
      <c r="C289" s="108">
        <v>210195</v>
      </c>
      <c r="D289" s="119" t="s">
        <v>342</v>
      </c>
      <c r="E289" s="120" t="s">
        <v>18</v>
      </c>
      <c r="F289" s="136">
        <v>90.789473684210535</v>
      </c>
      <c r="G289" s="314">
        <v>82.89473684210526</v>
      </c>
      <c r="H289" s="142"/>
      <c r="I289" s="136"/>
      <c r="J289" s="415">
        <f t="shared" si="4"/>
        <v>173.68421052631578</v>
      </c>
      <c r="K289" s="353">
        <f>COUNTA(F289:I289)</f>
        <v>2</v>
      </c>
    </row>
    <row r="290" spans="1:11" ht="16.5" thickBot="1">
      <c r="A290" s="111" t="s">
        <v>277</v>
      </c>
      <c r="B290" s="109" t="s">
        <v>287</v>
      </c>
      <c r="C290" s="111">
        <v>210179</v>
      </c>
      <c r="D290" s="111" t="s">
        <v>343</v>
      </c>
      <c r="E290" s="110" t="s">
        <v>279</v>
      </c>
      <c r="F290" s="136">
        <v>92.10526315789474</v>
      </c>
      <c r="G290" s="314">
        <v>96.052631578947356</v>
      </c>
      <c r="H290" s="142"/>
      <c r="I290" s="136"/>
      <c r="J290" s="415">
        <f t="shared" si="4"/>
        <v>188.15789473684208</v>
      </c>
      <c r="K290" s="351">
        <f>COUNTA(F290:I290)</f>
        <v>2</v>
      </c>
    </row>
    <row r="291" spans="1:11" ht="16.5" thickBot="1">
      <c r="A291" s="166" t="s">
        <v>277</v>
      </c>
      <c r="B291" s="167" t="s">
        <v>287</v>
      </c>
      <c r="C291" s="166">
        <v>215855</v>
      </c>
      <c r="D291" s="166" t="s">
        <v>374</v>
      </c>
      <c r="E291" s="168" t="s">
        <v>279</v>
      </c>
      <c r="F291" s="136">
        <v>84.210526315789465</v>
      </c>
      <c r="G291" s="314">
        <v>84.210526315789465</v>
      </c>
      <c r="H291" s="142"/>
      <c r="I291" s="136"/>
      <c r="J291" s="415">
        <f t="shared" si="4"/>
        <v>168.42105263157893</v>
      </c>
      <c r="K291" s="351">
        <f>COUNTA(F291:I291)</f>
        <v>2</v>
      </c>
    </row>
    <row r="292" spans="1:11" ht="16.5" thickBot="1">
      <c r="A292" s="111" t="s">
        <v>277</v>
      </c>
      <c r="B292" s="109" t="s">
        <v>287</v>
      </c>
      <c r="C292" s="111">
        <v>213728</v>
      </c>
      <c r="D292" s="111" t="s">
        <v>345</v>
      </c>
      <c r="E292" s="110" t="s">
        <v>18</v>
      </c>
      <c r="F292" s="136">
        <v>76.315789473684205</v>
      </c>
      <c r="G292" s="314">
        <v>80.26315789473685</v>
      </c>
      <c r="H292" s="142"/>
      <c r="I292" s="136"/>
      <c r="J292" s="415">
        <f t="shared" si="4"/>
        <v>156.57894736842104</v>
      </c>
      <c r="K292" s="351">
        <f>COUNTA(F292:I292)</f>
        <v>2</v>
      </c>
    </row>
    <row r="293" spans="1:11" ht="16.5" thickBot="1">
      <c r="A293" s="111" t="s">
        <v>277</v>
      </c>
      <c r="B293" s="109" t="s">
        <v>287</v>
      </c>
      <c r="C293" s="111">
        <v>211201</v>
      </c>
      <c r="D293" s="111" t="s">
        <v>346</v>
      </c>
      <c r="E293" s="110" t="s">
        <v>18</v>
      </c>
      <c r="F293" s="221">
        <v>80.26315789473685</v>
      </c>
      <c r="G293" s="314">
        <v>90.789473684210535</v>
      </c>
      <c r="H293" s="142"/>
      <c r="I293" s="136"/>
      <c r="J293" s="415">
        <f t="shared" si="4"/>
        <v>171.0526315789474</v>
      </c>
      <c r="K293" s="351">
        <f>COUNTA(F293:I293)</f>
        <v>2</v>
      </c>
    </row>
    <row r="294" spans="1:11" ht="16.5" thickBot="1">
      <c r="A294" s="111" t="s">
        <v>277</v>
      </c>
      <c r="B294" s="109" t="s">
        <v>287</v>
      </c>
      <c r="C294" s="111">
        <v>211623</v>
      </c>
      <c r="D294" s="111" t="s">
        <v>347</v>
      </c>
      <c r="E294" s="110" t="s">
        <v>279</v>
      </c>
      <c r="F294" s="136">
        <v>89.473684210526315</v>
      </c>
      <c r="G294" s="314">
        <v>92.10526315789474</v>
      </c>
      <c r="H294" s="142"/>
      <c r="I294" s="136"/>
      <c r="J294" s="415">
        <f t="shared" si="4"/>
        <v>181.57894736842104</v>
      </c>
      <c r="K294" s="351">
        <f>COUNTA(F294:I294)</f>
        <v>2</v>
      </c>
    </row>
    <row r="295" spans="1:11" ht="16.5" thickBot="1">
      <c r="A295" s="111" t="s">
        <v>277</v>
      </c>
      <c r="B295" s="109" t="s">
        <v>287</v>
      </c>
      <c r="C295" s="111">
        <v>212530</v>
      </c>
      <c r="D295" s="111" t="s">
        <v>348</v>
      </c>
      <c r="E295" s="110" t="s">
        <v>18</v>
      </c>
      <c r="F295" s="136">
        <v>81.578947368421055</v>
      </c>
      <c r="G295" s="314">
        <v>89.473684210526315</v>
      </c>
      <c r="H295" s="142"/>
      <c r="I295" s="136"/>
      <c r="J295" s="415">
        <f t="shared" si="4"/>
        <v>171.05263157894737</v>
      </c>
      <c r="K295" s="351">
        <f>COUNTA(F295:I295)</f>
        <v>2</v>
      </c>
    </row>
    <row r="296" spans="1:11" ht="16.5" thickBot="1">
      <c r="A296" s="111" t="s">
        <v>277</v>
      </c>
      <c r="B296" s="109" t="s">
        <v>287</v>
      </c>
      <c r="C296" s="111">
        <v>211466</v>
      </c>
      <c r="D296" s="111" t="s">
        <v>349</v>
      </c>
      <c r="E296" s="110" t="s">
        <v>279</v>
      </c>
      <c r="F296" s="136">
        <v>97.368421052631589</v>
      </c>
      <c r="G296" s="314"/>
      <c r="H296" s="142">
        <v>94.73684210526315</v>
      </c>
      <c r="I296" s="136">
        <v>85.526315789473685</v>
      </c>
      <c r="J296" s="415">
        <f t="shared" si="4"/>
        <v>277.63157894736844</v>
      </c>
      <c r="K296" s="351">
        <f>COUNTA(F296:I296)</f>
        <v>3</v>
      </c>
    </row>
    <row r="297" spans="1:11" ht="16.5" thickBot="1">
      <c r="A297" s="111" t="s">
        <v>277</v>
      </c>
      <c r="B297" s="109" t="s">
        <v>287</v>
      </c>
      <c r="C297" s="111">
        <v>212837</v>
      </c>
      <c r="D297" s="111" t="s">
        <v>350</v>
      </c>
      <c r="E297" s="110" t="s">
        <v>18</v>
      </c>
      <c r="F297" s="136">
        <v>85.526315789473685</v>
      </c>
      <c r="G297" s="314">
        <v>100</v>
      </c>
      <c r="H297" s="142"/>
      <c r="I297" s="136"/>
      <c r="J297" s="415">
        <f t="shared" si="4"/>
        <v>185.5263157894737</v>
      </c>
      <c r="K297" s="351">
        <f>COUNTA(F297:I297)</f>
        <v>2</v>
      </c>
    </row>
    <row r="298" spans="1:11" ht="16.5" thickBot="1">
      <c r="A298" s="111" t="s">
        <v>277</v>
      </c>
      <c r="B298" s="109" t="s">
        <v>287</v>
      </c>
      <c r="C298" s="111">
        <v>215327</v>
      </c>
      <c r="D298" s="111" t="s">
        <v>351</v>
      </c>
      <c r="E298" s="110" t="s">
        <v>283</v>
      </c>
      <c r="F298" s="136">
        <v>84.210526315789465</v>
      </c>
      <c r="G298" s="314"/>
      <c r="H298" s="142">
        <v>81.578947368421055</v>
      </c>
      <c r="I298" s="136">
        <v>90.789473684210535</v>
      </c>
      <c r="J298" s="415">
        <f t="shared" si="4"/>
        <v>256.57894736842104</v>
      </c>
      <c r="K298" s="351">
        <f>COUNTA(F298:I298)</f>
        <v>3</v>
      </c>
    </row>
    <row r="299" spans="1:11" ht="16.5" thickBot="1">
      <c r="A299" s="116" t="s">
        <v>277</v>
      </c>
      <c r="B299" s="113" t="s">
        <v>287</v>
      </c>
      <c r="C299" s="116">
        <v>211300</v>
      </c>
      <c r="D299" s="116" t="s">
        <v>352</v>
      </c>
      <c r="E299" s="122" t="s">
        <v>279</v>
      </c>
      <c r="F299" s="139">
        <v>78.94736842105263</v>
      </c>
      <c r="G299" s="347">
        <v>86.84210526315789</v>
      </c>
      <c r="H299" s="140"/>
      <c r="I299" s="139"/>
      <c r="J299" s="415">
        <f t="shared" si="4"/>
        <v>165.78947368421052</v>
      </c>
      <c r="K299" s="352">
        <f>COUNTA(F299:I299)</f>
        <v>2</v>
      </c>
    </row>
    <row r="300" spans="1:11" ht="16.5" thickBot="1">
      <c r="A300" s="119" t="s">
        <v>277</v>
      </c>
      <c r="B300" s="115" t="s">
        <v>288</v>
      </c>
      <c r="C300" s="119">
        <v>214205</v>
      </c>
      <c r="D300" s="119" t="s">
        <v>289</v>
      </c>
      <c r="E300" s="120" t="s">
        <v>18</v>
      </c>
      <c r="F300" s="136">
        <v>84.210526315789465</v>
      </c>
      <c r="G300" s="314">
        <v>78.94736842105263</v>
      </c>
      <c r="H300" s="142"/>
      <c r="I300" s="136"/>
      <c r="J300" s="415">
        <f t="shared" si="4"/>
        <v>163.15789473684208</v>
      </c>
      <c r="K300" s="353">
        <f>COUNTA(F300:I300)</f>
        <v>2</v>
      </c>
    </row>
    <row r="301" spans="1:11" ht="16.5" thickBot="1">
      <c r="A301" s="111" t="s">
        <v>277</v>
      </c>
      <c r="B301" s="109" t="s">
        <v>288</v>
      </c>
      <c r="C301" s="111">
        <v>214544</v>
      </c>
      <c r="D301" s="111" t="s">
        <v>353</v>
      </c>
      <c r="E301" s="110" t="s">
        <v>279</v>
      </c>
      <c r="F301" s="136">
        <v>86.84210526315789</v>
      </c>
      <c r="G301" s="314">
        <v>98.684210526315795</v>
      </c>
      <c r="H301" s="142"/>
      <c r="I301" s="136"/>
      <c r="J301" s="415">
        <f t="shared" si="4"/>
        <v>185.5263157894737</v>
      </c>
      <c r="K301" s="351">
        <f>COUNTA(F301:I301)</f>
        <v>2</v>
      </c>
    </row>
    <row r="302" spans="1:11" ht="16.5" thickBot="1">
      <c r="A302" s="111" t="s">
        <v>277</v>
      </c>
      <c r="B302" s="109" t="s">
        <v>288</v>
      </c>
      <c r="C302" s="111">
        <v>213082</v>
      </c>
      <c r="D302" s="111" t="s">
        <v>354</v>
      </c>
      <c r="E302" s="110" t="s">
        <v>279</v>
      </c>
      <c r="F302" s="136">
        <v>76.315789473684205</v>
      </c>
      <c r="G302" s="314">
        <v>84.210526315789465</v>
      </c>
      <c r="H302" s="142"/>
      <c r="I302" s="136"/>
      <c r="J302" s="415">
        <f t="shared" si="4"/>
        <v>160.52631578947367</v>
      </c>
      <c r="K302" s="351">
        <f>COUNTA(F302:I302)</f>
        <v>2</v>
      </c>
    </row>
    <row r="303" spans="1:11" ht="16.5" thickBot="1">
      <c r="A303" s="111" t="s">
        <v>277</v>
      </c>
      <c r="B303" s="109" t="s">
        <v>288</v>
      </c>
      <c r="C303" s="111">
        <v>210815</v>
      </c>
      <c r="D303" s="111" t="s">
        <v>389</v>
      </c>
      <c r="E303" s="110" t="s">
        <v>279</v>
      </c>
      <c r="F303" s="136">
        <v>85.526315789473685</v>
      </c>
      <c r="G303" s="314">
        <v>78.94736842105263</v>
      </c>
      <c r="H303" s="142"/>
      <c r="I303" s="136"/>
      <c r="J303" s="415">
        <f t="shared" si="4"/>
        <v>164.4736842105263</v>
      </c>
      <c r="K303" s="351">
        <f>COUNTA(F303:I303)</f>
        <v>2</v>
      </c>
    </row>
    <row r="304" spans="1:11" ht="16.5" thickBot="1">
      <c r="A304" s="111" t="s">
        <v>277</v>
      </c>
      <c r="B304" s="109" t="s">
        <v>288</v>
      </c>
      <c r="C304" s="111">
        <v>210047</v>
      </c>
      <c r="D304" s="111" t="s">
        <v>356</v>
      </c>
      <c r="E304" s="110" t="s">
        <v>279</v>
      </c>
      <c r="F304" s="136">
        <v>90.789473684210535</v>
      </c>
      <c r="G304" s="314">
        <v>69.736842105263165</v>
      </c>
      <c r="H304" s="142"/>
      <c r="I304" s="136"/>
      <c r="J304" s="415">
        <f t="shared" si="4"/>
        <v>160.5263157894737</v>
      </c>
      <c r="K304" s="351">
        <f>COUNTA(F304:I304)</f>
        <v>2</v>
      </c>
    </row>
    <row r="305" spans="1:11" ht="16.5" thickBot="1">
      <c r="A305" s="111" t="s">
        <v>277</v>
      </c>
      <c r="B305" s="109" t="s">
        <v>288</v>
      </c>
      <c r="C305" s="111">
        <v>215079</v>
      </c>
      <c r="D305" s="111" t="s">
        <v>357</v>
      </c>
      <c r="E305" s="110" t="s">
        <v>279</v>
      </c>
      <c r="F305" s="221">
        <v>65.789473684210535</v>
      </c>
      <c r="G305" s="314">
        <v>82.89473684210526</v>
      </c>
      <c r="H305" s="142"/>
      <c r="I305" s="136"/>
      <c r="J305" s="415">
        <f t="shared" si="4"/>
        <v>148.68421052631578</v>
      </c>
      <c r="K305" s="351">
        <f>COUNTA(F305:I305)</f>
        <v>2</v>
      </c>
    </row>
    <row r="306" spans="1:11" ht="16.5" thickBot="1">
      <c r="A306" s="111" t="s">
        <v>277</v>
      </c>
      <c r="B306" s="109" t="s">
        <v>288</v>
      </c>
      <c r="C306" s="111">
        <v>213504</v>
      </c>
      <c r="D306" s="111" t="s">
        <v>358</v>
      </c>
      <c r="E306" s="110" t="s">
        <v>359</v>
      </c>
      <c r="F306" s="136">
        <v>97.368421052631589</v>
      </c>
      <c r="G306" s="314"/>
      <c r="H306" s="142">
        <v>78.94736842105263</v>
      </c>
      <c r="I306" s="136">
        <v>90.789473684210535</v>
      </c>
      <c r="J306" s="415">
        <f t="shared" si="4"/>
        <v>267.10526315789474</v>
      </c>
      <c r="K306" s="351">
        <f>COUNTA(F306:I306)</f>
        <v>3</v>
      </c>
    </row>
    <row r="307" spans="1:11" ht="16.5" thickBot="1">
      <c r="A307" s="111" t="s">
        <v>277</v>
      </c>
      <c r="B307" s="109" t="s">
        <v>288</v>
      </c>
      <c r="C307" s="111">
        <v>214536</v>
      </c>
      <c r="D307" s="111" t="s">
        <v>392</v>
      </c>
      <c r="E307" s="110" t="s">
        <v>279</v>
      </c>
      <c r="F307" s="136">
        <v>85.526315789473685</v>
      </c>
      <c r="G307" s="314"/>
      <c r="H307" s="142">
        <v>75</v>
      </c>
      <c r="I307" s="136">
        <v>78.94736842105263</v>
      </c>
      <c r="J307" s="415">
        <f t="shared" si="4"/>
        <v>239.47368421052633</v>
      </c>
      <c r="K307" s="351">
        <f>COUNTA(F307:I307)</f>
        <v>3</v>
      </c>
    </row>
    <row r="308" spans="1:11" ht="16.5" thickBot="1">
      <c r="A308" s="111" t="s">
        <v>277</v>
      </c>
      <c r="B308" s="109" t="s">
        <v>288</v>
      </c>
      <c r="C308" s="111">
        <v>210492</v>
      </c>
      <c r="D308" s="111" t="s">
        <v>361</v>
      </c>
      <c r="E308" s="110" t="s">
        <v>279</v>
      </c>
      <c r="F308" s="136">
        <v>81.578947368421055</v>
      </c>
      <c r="G308" s="314">
        <v>77.631578947368411</v>
      </c>
      <c r="H308" s="142"/>
      <c r="I308" s="136"/>
      <c r="J308" s="415">
        <f t="shared" si="4"/>
        <v>159.21052631578948</v>
      </c>
      <c r="K308" s="351">
        <f>COUNTA(F308:I308)</f>
        <v>2</v>
      </c>
    </row>
    <row r="309" spans="1:11" ht="16.5" thickBot="1">
      <c r="A309" s="111" t="s">
        <v>277</v>
      </c>
      <c r="B309" s="109" t="s">
        <v>288</v>
      </c>
      <c r="C309" s="111">
        <v>213801</v>
      </c>
      <c r="D309" s="111" t="s">
        <v>385</v>
      </c>
      <c r="E309" s="110" t="s">
        <v>279</v>
      </c>
      <c r="F309" s="136">
        <v>86.84210526315789</v>
      </c>
      <c r="G309" s="314"/>
      <c r="H309" s="142">
        <v>94.73684210526315</v>
      </c>
      <c r="I309" s="136">
        <v>85.526315789473685</v>
      </c>
      <c r="J309" s="415">
        <f t="shared" si="4"/>
        <v>267.10526315789474</v>
      </c>
      <c r="K309" s="351">
        <f>COUNTA(F309:I309)</f>
        <v>3</v>
      </c>
    </row>
    <row r="310" spans="1:11" ht="16.5" thickBot="1">
      <c r="A310" s="111" t="s">
        <v>277</v>
      </c>
      <c r="B310" s="109" t="s">
        <v>288</v>
      </c>
      <c r="C310" s="111">
        <v>215178</v>
      </c>
      <c r="D310" s="111" t="s">
        <v>363</v>
      </c>
      <c r="E310" s="110" t="s">
        <v>18</v>
      </c>
      <c r="F310" s="136">
        <v>85.526315789473685</v>
      </c>
      <c r="G310" s="314">
        <v>85.526315789473685</v>
      </c>
      <c r="H310" s="142"/>
      <c r="I310" s="136"/>
      <c r="J310" s="415">
        <f t="shared" si="4"/>
        <v>171.05263157894737</v>
      </c>
      <c r="K310" s="351">
        <f>COUNTA(F310:I310)</f>
        <v>2</v>
      </c>
    </row>
    <row r="311" spans="1:11" ht="16.5" thickBot="1">
      <c r="A311" s="116" t="s">
        <v>277</v>
      </c>
      <c r="B311" s="113" t="s">
        <v>288</v>
      </c>
      <c r="C311" s="116">
        <v>212217</v>
      </c>
      <c r="D311" s="118" t="s">
        <v>364</v>
      </c>
      <c r="E311" s="122" t="s">
        <v>18</v>
      </c>
      <c r="F311" s="139">
        <v>88.15789473684211</v>
      </c>
      <c r="G311" s="340">
        <v>86.84210526315789</v>
      </c>
      <c r="H311" s="140"/>
      <c r="I311" s="222"/>
      <c r="J311" s="415">
        <f t="shared" si="4"/>
        <v>175</v>
      </c>
      <c r="K311" s="355">
        <f>COUNTA(F311:I311)</f>
        <v>2</v>
      </c>
    </row>
    <row r="312" spans="1:11" ht="16.5" thickBot="1">
      <c r="A312" s="119" t="s">
        <v>277</v>
      </c>
      <c r="B312" s="115" t="s">
        <v>290</v>
      </c>
      <c r="C312" s="119">
        <v>215343</v>
      </c>
      <c r="D312" s="108" t="s">
        <v>365</v>
      </c>
      <c r="E312" s="120" t="s">
        <v>279</v>
      </c>
      <c r="F312" s="136">
        <v>98.684210526315795</v>
      </c>
      <c r="G312" s="314">
        <v>82.89473684210526</v>
      </c>
      <c r="H312" s="142"/>
      <c r="I312" s="341"/>
      <c r="J312" s="415">
        <f t="shared" si="4"/>
        <v>181.57894736842104</v>
      </c>
      <c r="K312" s="354">
        <f>COUNTA(F312:I312)</f>
        <v>2</v>
      </c>
    </row>
    <row r="313" spans="1:11" ht="16.5" thickBot="1">
      <c r="A313" s="111" t="s">
        <v>277</v>
      </c>
      <c r="B313" s="109" t="s">
        <v>290</v>
      </c>
      <c r="C313" s="111">
        <v>214155</v>
      </c>
      <c r="D313" s="111" t="s">
        <v>366</v>
      </c>
      <c r="E313" s="110" t="s">
        <v>279</v>
      </c>
      <c r="F313" s="136">
        <v>94.73684210526315</v>
      </c>
      <c r="G313" s="314">
        <v>94.73684210526315</v>
      </c>
      <c r="H313" s="142"/>
      <c r="I313" s="136"/>
      <c r="J313" s="415">
        <f t="shared" si="4"/>
        <v>189.4736842105263</v>
      </c>
      <c r="K313" s="351">
        <f>COUNTA(F313:I313)</f>
        <v>2</v>
      </c>
    </row>
    <row r="314" spans="1:11" ht="16.5" thickBot="1">
      <c r="A314" s="111" t="s">
        <v>277</v>
      </c>
      <c r="B314" s="109" t="s">
        <v>290</v>
      </c>
      <c r="C314" s="111">
        <v>214122</v>
      </c>
      <c r="D314" s="111" t="s">
        <v>367</v>
      </c>
      <c r="E314" s="110" t="s">
        <v>279</v>
      </c>
      <c r="F314" s="136">
        <v>78.94736842105263</v>
      </c>
      <c r="G314" s="314"/>
      <c r="H314" s="142">
        <v>94.73684210526315</v>
      </c>
      <c r="I314" s="136">
        <v>78.94736842105263</v>
      </c>
      <c r="J314" s="415">
        <f t="shared" si="4"/>
        <v>252.63157894736841</v>
      </c>
      <c r="K314" s="351">
        <f>COUNTA(F314:I314)</f>
        <v>3</v>
      </c>
    </row>
    <row r="315" spans="1:11" ht="16.5" thickBot="1">
      <c r="A315" s="111" t="s">
        <v>277</v>
      </c>
      <c r="B315" s="109" t="s">
        <v>290</v>
      </c>
      <c r="C315" s="111">
        <v>212647</v>
      </c>
      <c r="D315" s="111" t="s">
        <v>368</v>
      </c>
      <c r="E315" s="110" t="s">
        <v>279</v>
      </c>
      <c r="F315" s="136">
        <v>81.578947368421055</v>
      </c>
      <c r="G315" s="314">
        <v>90.789473684210535</v>
      </c>
      <c r="H315" s="142"/>
      <c r="I315" s="136"/>
      <c r="J315" s="415">
        <f t="shared" ref="J315:J322" si="5">SUM(F315:I315)</f>
        <v>172.36842105263159</v>
      </c>
      <c r="K315" s="351">
        <f>COUNTA(F315:I315)</f>
        <v>2</v>
      </c>
    </row>
    <row r="316" spans="1:11" ht="16.5" thickBot="1">
      <c r="A316" s="111" t="s">
        <v>277</v>
      </c>
      <c r="B316" s="109" t="s">
        <v>290</v>
      </c>
      <c r="C316" s="111">
        <v>212035</v>
      </c>
      <c r="D316" s="111" t="s">
        <v>369</v>
      </c>
      <c r="E316" s="110" t="s">
        <v>279</v>
      </c>
      <c r="F316" s="136">
        <v>82.89473684210526</v>
      </c>
      <c r="G316" s="314"/>
      <c r="H316" s="142">
        <v>94.73684210526315</v>
      </c>
      <c r="I316" s="136">
        <v>90.789473684210535</v>
      </c>
      <c r="J316" s="415">
        <f t="shared" si="5"/>
        <v>268.42105263157896</v>
      </c>
      <c r="K316" s="351">
        <f>COUNTA(F316:I316)</f>
        <v>3</v>
      </c>
    </row>
    <row r="317" spans="1:11" ht="16.5" thickBot="1">
      <c r="A317" s="111" t="s">
        <v>277</v>
      </c>
      <c r="B317" s="109" t="s">
        <v>290</v>
      </c>
      <c r="C317" s="111">
        <v>215319</v>
      </c>
      <c r="D317" s="111" t="s">
        <v>370</v>
      </c>
      <c r="E317" s="110" t="s">
        <v>279</v>
      </c>
      <c r="F317" s="136">
        <v>81.578947368421055</v>
      </c>
      <c r="G317" s="314"/>
      <c r="H317" s="142">
        <v>80.26315789473685</v>
      </c>
      <c r="I317" s="136">
        <v>82.89473684210526</v>
      </c>
      <c r="J317" s="415">
        <f t="shared" si="5"/>
        <v>244.73684210526318</v>
      </c>
      <c r="K317" s="351">
        <f>COUNTA(F317:I317)</f>
        <v>3</v>
      </c>
    </row>
    <row r="318" spans="1:11" ht="16.5" thickBot="1">
      <c r="A318" s="111" t="s">
        <v>277</v>
      </c>
      <c r="B318" s="109" t="s">
        <v>290</v>
      </c>
      <c r="C318" s="111">
        <v>213538</v>
      </c>
      <c r="D318" s="111" t="s">
        <v>371</v>
      </c>
      <c r="E318" s="110" t="s">
        <v>18</v>
      </c>
      <c r="F318" s="136">
        <v>81.578947368421055</v>
      </c>
      <c r="G318" s="314"/>
      <c r="H318" s="142">
        <v>88.15789473684211</v>
      </c>
      <c r="I318" s="136">
        <v>78.94736842105263</v>
      </c>
      <c r="J318" s="415">
        <f t="shared" si="5"/>
        <v>248.68421052631581</v>
      </c>
      <c r="K318" s="351">
        <f>COUNTA(F318:I318)</f>
        <v>3</v>
      </c>
    </row>
    <row r="319" spans="1:11" ht="16.5" thickBot="1">
      <c r="A319" s="111" t="s">
        <v>277</v>
      </c>
      <c r="B319" s="109" t="s">
        <v>290</v>
      </c>
      <c r="C319" s="111">
        <v>215004</v>
      </c>
      <c r="D319" s="111" t="s">
        <v>388</v>
      </c>
      <c r="E319" s="110" t="s">
        <v>279</v>
      </c>
      <c r="F319" s="136">
        <v>78.94736842105263</v>
      </c>
      <c r="G319" s="314">
        <v>78.94736842105263</v>
      </c>
      <c r="H319" s="142"/>
      <c r="I319" s="136"/>
      <c r="J319" s="415">
        <f t="shared" si="5"/>
        <v>157.89473684210526</v>
      </c>
      <c r="K319" s="351">
        <f>COUNTA(F319:I319)</f>
        <v>2</v>
      </c>
    </row>
    <row r="320" spans="1:11" ht="16.5" thickBot="1">
      <c r="A320" s="111" t="s">
        <v>277</v>
      </c>
      <c r="B320" s="109" t="s">
        <v>290</v>
      </c>
      <c r="C320" s="111">
        <v>214916</v>
      </c>
      <c r="D320" s="111" t="s">
        <v>291</v>
      </c>
      <c r="E320" s="110" t="s">
        <v>279</v>
      </c>
      <c r="F320" s="136">
        <v>92.10526315789474</v>
      </c>
      <c r="G320" s="314">
        <v>86.84210526315789</v>
      </c>
      <c r="H320" s="142"/>
      <c r="I320" s="136"/>
      <c r="J320" s="415">
        <f t="shared" si="5"/>
        <v>178.94736842105263</v>
      </c>
      <c r="K320" s="351">
        <f>COUNTA(F320:I320)</f>
        <v>2</v>
      </c>
    </row>
    <row r="321" spans="1:11" ht="16.5" thickBot="1">
      <c r="A321" s="111" t="s">
        <v>71</v>
      </c>
      <c r="B321" s="113" t="s">
        <v>85</v>
      </c>
      <c r="C321" s="116">
        <v>215889</v>
      </c>
      <c r="D321" s="116" t="s">
        <v>390</v>
      </c>
      <c r="E321" s="122" t="s">
        <v>18</v>
      </c>
      <c r="F321" s="222"/>
      <c r="G321" s="314"/>
      <c r="H321" s="142"/>
      <c r="I321" s="222"/>
      <c r="J321" s="415">
        <f t="shared" si="5"/>
        <v>0</v>
      </c>
      <c r="K321" s="351">
        <f>COUNTA(F321:I321)</f>
        <v>0</v>
      </c>
    </row>
    <row r="322" spans="1:11" ht="16.5" thickBot="1">
      <c r="A322" s="111" t="s">
        <v>277</v>
      </c>
      <c r="B322" s="134" t="s">
        <v>290</v>
      </c>
      <c r="C322" s="116">
        <v>215145</v>
      </c>
      <c r="D322" s="121" t="s">
        <v>373</v>
      </c>
      <c r="E322" s="233" t="s">
        <v>279</v>
      </c>
      <c r="F322" s="262">
        <v>98.684210526315795</v>
      </c>
      <c r="G322" s="314">
        <v>78.94736842105263</v>
      </c>
      <c r="H322" s="142"/>
      <c r="I322" s="262"/>
      <c r="J322" s="415">
        <f t="shared" si="5"/>
        <v>177.63157894736844</v>
      </c>
      <c r="K322" s="352">
        <f>COUNTA(F322:I322)</f>
        <v>2</v>
      </c>
    </row>
    <row r="323" spans="1:11" ht="16.5" thickTop="1">
      <c r="A323" s="58"/>
      <c r="C323" s="58"/>
      <c r="E323" s="58"/>
      <c r="F323" s="255"/>
      <c r="G323" s="255"/>
      <c r="H323" s="255"/>
      <c r="I323" s="255"/>
      <c r="J323" s="159"/>
      <c r="K323" s="5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C92C-EA45-42F5-A005-D7B26F3F22A9}">
  <sheetPr>
    <tabColor rgb="FFFF0000"/>
  </sheetPr>
  <dimension ref="A1:W341"/>
  <sheetViews>
    <sheetView topLeftCell="A337" workbookViewId="0">
      <selection activeCell="U336" sqref="U336"/>
    </sheetView>
  </sheetViews>
  <sheetFormatPr defaultColWidth="7.875" defaultRowHeight="15.75"/>
  <cols>
    <col min="1" max="2" width="7.875" style="1"/>
    <col min="3" max="3" width="12.125" style="1" customWidth="1"/>
    <col min="4" max="4" width="16.625" style="1" customWidth="1"/>
    <col min="5" max="6" width="10.875" style="1" customWidth="1"/>
    <col min="7" max="13" width="7.875" style="1"/>
    <col min="14" max="17" width="7.875" style="218"/>
    <col min="18" max="19" width="7.875" style="152"/>
    <col min="20" max="20" width="7.875" style="387"/>
    <col min="21" max="21" width="7.875" style="300"/>
    <col min="22" max="22" width="7.875" style="152"/>
    <col min="23" max="16384" width="7.875" style="1"/>
  </cols>
  <sheetData>
    <row r="1" spans="1:22" ht="18.75">
      <c r="D1" s="401" t="s">
        <v>0</v>
      </c>
      <c r="E1" s="402"/>
      <c r="F1" s="402"/>
      <c r="G1" s="403"/>
      <c r="H1" s="404" t="s">
        <v>1</v>
      </c>
      <c r="I1" s="405"/>
      <c r="J1" s="2" t="s">
        <v>2</v>
      </c>
      <c r="K1" s="406" t="s">
        <v>3</v>
      </c>
    </row>
    <row r="2" spans="1:22" ht="16.5" thickBot="1">
      <c r="D2" s="3"/>
      <c r="E2" s="4"/>
      <c r="F2" s="4"/>
      <c r="G2" s="5"/>
      <c r="H2" s="6" t="s">
        <v>4</v>
      </c>
      <c r="I2" s="7" t="s">
        <v>5</v>
      </c>
      <c r="J2" s="8" t="s">
        <v>6</v>
      </c>
      <c r="K2" s="407"/>
    </row>
    <row r="3" spans="1:22" ht="16.5" thickTop="1">
      <c r="D3" s="9"/>
      <c r="E3" s="10"/>
      <c r="F3" s="10"/>
      <c r="G3" s="11"/>
      <c r="H3" s="12">
        <v>0</v>
      </c>
      <c r="I3" s="13">
        <v>79</v>
      </c>
      <c r="J3" s="14">
        <v>0</v>
      </c>
      <c r="K3" s="15">
        <v>0</v>
      </c>
    </row>
    <row r="4" spans="1:22">
      <c r="D4" s="9"/>
      <c r="E4" s="10"/>
      <c r="F4" s="10"/>
      <c r="G4" s="11"/>
      <c r="H4" s="268">
        <v>80</v>
      </c>
      <c r="I4" s="269">
        <v>82</v>
      </c>
      <c r="J4" s="271">
        <v>1</v>
      </c>
      <c r="K4" s="15">
        <v>7</v>
      </c>
    </row>
    <row r="5" spans="1:22" ht="16.5" thickBot="1">
      <c r="D5" s="16"/>
      <c r="E5" s="17"/>
      <c r="F5" s="17"/>
      <c r="G5" s="18"/>
      <c r="H5" s="19">
        <v>80</v>
      </c>
      <c r="I5" s="20">
        <v>100</v>
      </c>
      <c r="J5" s="21">
        <v>3</v>
      </c>
      <c r="K5" s="15">
        <v>17</v>
      </c>
    </row>
    <row r="6" spans="1:22">
      <c r="A6" s="22" t="s">
        <v>7</v>
      </c>
      <c r="D6" s="4"/>
      <c r="E6" s="10"/>
      <c r="F6" s="10"/>
      <c r="G6" s="10"/>
      <c r="H6" s="10"/>
      <c r="I6" s="10"/>
      <c r="J6" s="23"/>
      <c r="K6" s="24"/>
    </row>
    <row r="7" spans="1:22">
      <c r="B7" s="25"/>
      <c r="C7" s="25"/>
      <c r="D7" s="1" t="s">
        <v>298</v>
      </c>
      <c r="E7" s="10"/>
      <c r="F7" s="10"/>
      <c r="G7" s="10"/>
      <c r="H7" s="10"/>
      <c r="I7" s="10"/>
      <c r="J7" s="23"/>
      <c r="K7" s="24"/>
    </row>
    <row r="8" spans="1:22">
      <c r="B8" s="153"/>
      <c r="C8" s="153"/>
      <c r="D8" s="1" t="s">
        <v>380</v>
      </c>
      <c r="E8" s="10"/>
      <c r="F8" s="10"/>
      <c r="G8" s="10"/>
      <c r="H8" s="10"/>
      <c r="I8" s="10"/>
      <c r="J8" s="23"/>
      <c r="K8" s="24"/>
    </row>
    <row r="9" spans="1:22">
      <c r="B9" s="32"/>
      <c r="C9" s="32"/>
    </row>
    <row r="10" spans="1:22" ht="16.5" thickBot="1">
      <c r="B10" s="32"/>
      <c r="C10" s="32"/>
    </row>
    <row r="11" spans="1:22" ht="16.5" thickBot="1">
      <c r="A11" s="26"/>
      <c r="B11" s="27"/>
      <c r="C11" s="27"/>
      <c r="D11" s="28"/>
      <c r="E11" s="29"/>
      <c r="F11" s="263"/>
      <c r="G11" s="408"/>
      <c r="H11" s="408"/>
      <c r="I11" s="408"/>
      <c r="J11" s="408"/>
      <c r="K11" s="408"/>
      <c r="L11" s="408"/>
      <c r="M11" s="408"/>
      <c r="N11" s="408"/>
      <c r="O11" s="408"/>
      <c r="P11" s="408"/>
      <c r="Q11" s="408"/>
      <c r="R11" s="408"/>
      <c r="S11" s="409"/>
      <c r="T11" s="187"/>
      <c r="U11" s="301"/>
      <c r="V11" s="188"/>
    </row>
    <row r="12" spans="1:22" ht="36.75" thickBot="1">
      <c r="A12" s="214" t="s">
        <v>8</v>
      </c>
      <c r="B12" s="215" t="s">
        <v>9</v>
      </c>
      <c r="C12" s="215" t="s">
        <v>10</v>
      </c>
      <c r="D12" s="215" t="s">
        <v>11</v>
      </c>
      <c r="E12" s="216" t="s">
        <v>12</v>
      </c>
      <c r="F12" s="373">
        <v>44927</v>
      </c>
      <c r="G12" s="374">
        <v>44958</v>
      </c>
      <c r="H12" s="375">
        <v>44986</v>
      </c>
      <c r="I12" s="373">
        <v>45017</v>
      </c>
      <c r="J12" s="379">
        <v>45047</v>
      </c>
      <c r="K12" s="375">
        <v>45078</v>
      </c>
      <c r="L12" s="373">
        <v>45108</v>
      </c>
      <c r="M12" s="374">
        <v>45139</v>
      </c>
      <c r="N12" s="380">
        <v>45170</v>
      </c>
      <c r="O12" s="381">
        <v>45200</v>
      </c>
      <c r="P12" s="382">
        <v>45231</v>
      </c>
      <c r="Q12" s="382">
        <v>45261</v>
      </c>
      <c r="R12" s="383" t="s">
        <v>381</v>
      </c>
      <c r="S12" s="217" t="s">
        <v>13</v>
      </c>
      <c r="T12" s="370" t="s">
        <v>292</v>
      </c>
      <c r="U12" s="371" t="s">
        <v>13</v>
      </c>
      <c r="V12" s="372" t="s">
        <v>14</v>
      </c>
    </row>
    <row r="13" spans="1:22" ht="16.5" thickTop="1">
      <c r="A13" s="108" t="s">
        <v>15</v>
      </c>
      <c r="B13" s="109" t="s">
        <v>16</v>
      </c>
      <c r="C13" s="108">
        <v>210062</v>
      </c>
      <c r="D13" s="108" t="s">
        <v>17</v>
      </c>
      <c r="E13" s="120" t="s">
        <v>18</v>
      </c>
      <c r="F13" s="243"/>
      <c r="G13" s="57">
        <v>69.736842105263165</v>
      </c>
      <c r="H13" s="336">
        <v>77.631578947368411</v>
      </c>
      <c r="I13" s="376"/>
      <c r="J13" s="377">
        <v>86.84210526315789</v>
      </c>
      <c r="K13" s="378">
        <v>89.473684210526315</v>
      </c>
      <c r="L13" s="142"/>
      <c r="M13" s="142">
        <v>88.15789473684211</v>
      </c>
      <c r="N13" s="136">
        <v>97.368421052631589</v>
      </c>
      <c r="O13" s="350"/>
      <c r="P13" s="331">
        <v>81.578947368421055</v>
      </c>
      <c r="Q13" s="336">
        <v>89.473684210526315</v>
      </c>
      <c r="R13" s="384">
        <f>AVERAGE(G13:Q13)</f>
        <v>85.03289473684211</v>
      </c>
      <c r="S13" s="170">
        <f>R13</f>
        <v>85.03289473684211</v>
      </c>
      <c r="T13" s="169"/>
      <c r="U13" s="170"/>
      <c r="V13" s="206"/>
    </row>
    <row r="14" spans="1:22">
      <c r="A14" s="111" t="s">
        <v>15</v>
      </c>
      <c r="B14" s="109" t="s">
        <v>16</v>
      </c>
      <c r="C14" s="111">
        <v>213868</v>
      </c>
      <c r="D14" s="111" t="s">
        <v>28</v>
      </c>
      <c r="E14" s="110" t="s">
        <v>18</v>
      </c>
      <c r="F14" s="243"/>
      <c r="G14" s="57"/>
      <c r="H14" s="135">
        <v>84.210526315789465</v>
      </c>
      <c r="I14" s="147">
        <v>85.526315789473685</v>
      </c>
      <c r="J14" s="234"/>
      <c r="K14" s="235">
        <v>85.526315789473685</v>
      </c>
      <c r="L14" s="137">
        <v>77.631578947368411</v>
      </c>
      <c r="M14" s="137"/>
      <c r="N14" s="136">
        <v>84.210526315789465</v>
      </c>
      <c r="O14" s="314">
        <v>80.26315789473685</v>
      </c>
      <c r="P14" s="142"/>
      <c r="Q14" s="136"/>
      <c r="R14" s="327">
        <f t="shared" ref="R14:R77" si="0">AVERAGE(G14:Q14)</f>
        <v>82.89473684210526</v>
      </c>
      <c r="S14" s="357">
        <f t="shared" ref="S14:S70" si="1">R14</f>
        <v>82.89473684210526</v>
      </c>
      <c r="T14" s="171"/>
      <c r="U14" s="172"/>
      <c r="V14" s="189"/>
    </row>
    <row r="15" spans="1:22">
      <c r="A15" s="111" t="s">
        <v>15</v>
      </c>
      <c r="B15" s="109" t="s">
        <v>16</v>
      </c>
      <c r="C15" s="111">
        <v>215194</v>
      </c>
      <c r="D15" s="111" t="s">
        <v>25</v>
      </c>
      <c r="E15" s="110" t="s">
        <v>18</v>
      </c>
      <c r="F15" s="243"/>
      <c r="G15" s="57">
        <v>88.15789473684211</v>
      </c>
      <c r="H15" s="135">
        <v>85.526315789473685</v>
      </c>
      <c r="I15" s="147"/>
      <c r="J15" s="234">
        <v>84.210526315789465</v>
      </c>
      <c r="K15" s="235">
        <v>71.052631578947398</v>
      </c>
      <c r="L15" s="137"/>
      <c r="M15" s="137">
        <v>85.526315789473685</v>
      </c>
      <c r="N15" s="136">
        <v>72.368421052631589</v>
      </c>
      <c r="O15" s="314"/>
      <c r="P15" s="142">
        <v>81.578947368421055</v>
      </c>
      <c r="Q15" s="136">
        <v>86.84210526315789</v>
      </c>
      <c r="R15" s="327">
        <f t="shared" si="0"/>
        <v>81.90789473684211</v>
      </c>
      <c r="S15" s="357">
        <f t="shared" si="1"/>
        <v>81.90789473684211</v>
      </c>
      <c r="T15" s="171"/>
      <c r="U15" s="172"/>
      <c r="V15" s="189"/>
    </row>
    <row r="16" spans="1:22">
      <c r="A16" s="111" t="s">
        <v>15</v>
      </c>
      <c r="B16" s="109" t="s">
        <v>16</v>
      </c>
      <c r="C16" s="111">
        <v>213629</v>
      </c>
      <c r="D16" s="111" t="s">
        <v>29</v>
      </c>
      <c r="E16" s="110" t="s">
        <v>18</v>
      </c>
      <c r="F16" s="243"/>
      <c r="G16" s="57">
        <v>76.315789473684205</v>
      </c>
      <c r="H16" s="135">
        <v>86.184210526315795</v>
      </c>
      <c r="I16" s="147"/>
      <c r="J16" s="234">
        <v>77.631578947368411</v>
      </c>
      <c r="K16" s="235">
        <v>76.315789473684205</v>
      </c>
      <c r="L16" s="137"/>
      <c r="M16" s="137">
        <v>81.578947368421055</v>
      </c>
      <c r="N16" s="136">
        <v>72.368421052631589</v>
      </c>
      <c r="O16" s="314"/>
      <c r="P16" s="142">
        <v>82.89473684210526</v>
      </c>
      <c r="Q16" s="136">
        <v>76.315789473684205</v>
      </c>
      <c r="R16" s="327">
        <f t="shared" si="0"/>
        <v>78.700657894736821</v>
      </c>
      <c r="S16" s="357">
        <f t="shared" si="1"/>
        <v>78.700657894736821</v>
      </c>
      <c r="T16" s="171"/>
      <c r="U16" s="172"/>
      <c r="V16" s="189"/>
    </row>
    <row r="17" spans="1:23">
      <c r="A17" s="111" t="s">
        <v>15</v>
      </c>
      <c r="B17" s="109" t="s">
        <v>16</v>
      </c>
      <c r="C17" s="111">
        <v>214239</v>
      </c>
      <c r="D17" s="111" t="s">
        <v>23</v>
      </c>
      <c r="E17" s="110" t="s">
        <v>18</v>
      </c>
      <c r="F17" s="243"/>
      <c r="G17" s="57"/>
      <c r="H17" s="135">
        <v>90.789473684210535</v>
      </c>
      <c r="I17" s="147">
        <v>93.421052631578945</v>
      </c>
      <c r="J17" s="234"/>
      <c r="K17" s="235">
        <v>97.368421052631589</v>
      </c>
      <c r="L17" s="137">
        <v>88.157894736842096</v>
      </c>
      <c r="M17" s="137"/>
      <c r="N17" s="136">
        <v>97.368421052631589</v>
      </c>
      <c r="O17" s="314">
        <v>77.631578947368411</v>
      </c>
      <c r="P17" s="142"/>
      <c r="Q17" s="136"/>
      <c r="R17" s="327">
        <f t="shared" si="0"/>
        <v>90.78947368421052</v>
      </c>
      <c r="S17" s="357">
        <f t="shared" si="1"/>
        <v>90.78947368421052</v>
      </c>
      <c r="T17" s="171"/>
      <c r="U17" s="172"/>
      <c r="V17" s="189"/>
    </row>
    <row r="18" spans="1:23">
      <c r="A18" s="111" t="s">
        <v>15</v>
      </c>
      <c r="B18" s="109" t="s">
        <v>16</v>
      </c>
      <c r="C18" s="111">
        <v>213348</v>
      </c>
      <c r="D18" s="111" t="s">
        <v>22</v>
      </c>
      <c r="E18" s="110" t="s">
        <v>18</v>
      </c>
      <c r="F18" s="243"/>
      <c r="G18" s="57"/>
      <c r="H18" s="135">
        <v>85.526315789473685</v>
      </c>
      <c r="I18" s="147">
        <v>80.26315789473685</v>
      </c>
      <c r="J18" s="234"/>
      <c r="K18" s="235">
        <v>98.684210526315795</v>
      </c>
      <c r="L18" s="137">
        <v>71.05263157894737</v>
      </c>
      <c r="M18" s="137"/>
      <c r="N18" s="136">
        <v>80.26315789473685</v>
      </c>
      <c r="O18" s="314">
        <v>82.89473684210526</v>
      </c>
      <c r="P18" s="142"/>
      <c r="Q18" s="136"/>
      <c r="R18" s="327">
        <f t="shared" si="0"/>
        <v>83.114035087719301</v>
      </c>
      <c r="S18" s="357">
        <f t="shared" si="1"/>
        <v>83.114035087719301</v>
      </c>
      <c r="T18" s="171"/>
      <c r="U18" s="172"/>
      <c r="V18" s="189"/>
    </row>
    <row r="19" spans="1:23">
      <c r="A19" s="111" t="s">
        <v>15</v>
      </c>
      <c r="B19" s="109" t="s">
        <v>16</v>
      </c>
      <c r="C19" s="111">
        <v>213702</v>
      </c>
      <c r="D19" s="111" t="s">
        <v>59</v>
      </c>
      <c r="E19" s="110" t="s">
        <v>18</v>
      </c>
      <c r="F19" s="243"/>
      <c r="G19" s="57"/>
      <c r="H19" s="135">
        <v>76.315789473684205</v>
      </c>
      <c r="I19" s="147">
        <v>63.157894736842103</v>
      </c>
      <c r="J19" s="234"/>
      <c r="K19" s="235">
        <v>85.526315789473685</v>
      </c>
      <c r="L19" s="137">
        <v>81.578947368421055</v>
      </c>
      <c r="M19" s="137"/>
      <c r="N19" s="136">
        <v>81.578947368421055</v>
      </c>
      <c r="O19" s="314">
        <v>77.631578947368411</v>
      </c>
      <c r="P19" s="142"/>
      <c r="Q19" s="136"/>
      <c r="R19" s="327">
        <f t="shared" si="0"/>
        <v>77.631578947368425</v>
      </c>
      <c r="S19" s="357">
        <f t="shared" si="1"/>
        <v>77.631578947368425</v>
      </c>
      <c r="T19" s="171"/>
      <c r="U19" s="172"/>
      <c r="V19" s="189"/>
    </row>
    <row r="20" spans="1:23">
      <c r="A20" s="111" t="s">
        <v>15</v>
      </c>
      <c r="B20" s="109" t="s">
        <v>16</v>
      </c>
      <c r="C20" s="111">
        <v>214445</v>
      </c>
      <c r="D20" s="111" t="s">
        <v>24</v>
      </c>
      <c r="E20" s="110" t="s">
        <v>18</v>
      </c>
      <c r="F20" s="243"/>
      <c r="G20" s="57"/>
      <c r="H20" s="135">
        <v>93.421052631578945</v>
      </c>
      <c r="I20" s="147">
        <v>89.473684210526315</v>
      </c>
      <c r="J20" s="234"/>
      <c r="K20" s="235">
        <v>92.10526315789474</v>
      </c>
      <c r="L20" s="137">
        <v>89.473684210526315</v>
      </c>
      <c r="M20" s="137"/>
      <c r="N20" s="136">
        <v>89.473684210526315</v>
      </c>
      <c r="O20" s="314">
        <v>89.473684210526315</v>
      </c>
      <c r="P20" s="142"/>
      <c r="Q20" s="136"/>
      <c r="R20" s="327">
        <f t="shared" si="0"/>
        <v>90.570175438596493</v>
      </c>
      <c r="S20" s="357">
        <f t="shared" si="1"/>
        <v>90.570175438596493</v>
      </c>
      <c r="T20" s="171"/>
      <c r="U20" s="172"/>
      <c r="V20" s="189"/>
    </row>
    <row r="21" spans="1:23">
      <c r="A21" s="111" t="s">
        <v>15</v>
      </c>
      <c r="B21" s="109" t="s">
        <v>16</v>
      </c>
      <c r="C21" s="111">
        <v>211847</v>
      </c>
      <c r="D21" s="111" t="s">
        <v>19</v>
      </c>
      <c r="E21" s="110" t="s">
        <v>18</v>
      </c>
      <c r="F21" s="243"/>
      <c r="G21" s="57"/>
      <c r="H21" s="135">
        <v>75</v>
      </c>
      <c r="I21" s="147">
        <v>86.84210526315789</v>
      </c>
      <c r="J21" s="234"/>
      <c r="K21" s="235">
        <v>82.89473684210526</v>
      </c>
      <c r="L21" s="137">
        <v>85.526315789473685</v>
      </c>
      <c r="M21" s="137"/>
      <c r="N21" s="136">
        <v>75</v>
      </c>
      <c r="O21" s="314">
        <v>73.684210526315795</v>
      </c>
      <c r="P21" s="142"/>
      <c r="Q21" s="136"/>
      <c r="R21" s="327">
        <f t="shared" si="0"/>
        <v>79.824561403508767</v>
      </c>
      <c r="S21" s="357">
        <f t="shared" si="1"/>
        <v>79.824561403508767</v>
      </c>
      <c r="T21" s="171"/>
      <c r="U21" s="172"/>
      <c r="V21" s="189"/>
    </row>
    <row r="22" spans="1:23">
      <c r="A22" s="111" t="s">
        <v>15</v>
      </c>
      <c r="B22" s="109" t="s">
        <v>16</v>
      </c>
      <c r="C22" s="111">
        <v>212555</v>
      </c>
      <c r="D22" s="111" t="s">
        <v>20</v>
      </c>
      <c r="E22" s="110" t="s">
        <v>18</v>
      </c>
      <c r="F22" s="243"/>
      <c r="G22" s="57"/>
      <c r="H22" s="135">
        <v>72.368421052631589</v>
      </c>
      <c r="I22" s="147">
        <v>78.94736842105263</v>
      </c>
      <c r="J22" s="234"/>
      <c r="K22" s="235">
        <v>94.73684210526315</v>
      </c>
      <c r="L22" s="137">
        <v>82.89473684210526</v>
      </c>
      <c r="M22" s="137"/>
      <c r="N22" s="136">
        <v>86.84210526315789</v>
      </c>
      <c r="O22" s="314">
        <v>100</v>
      </c>
      <c r="P22" s="142"/>
      <c r="Q22" s="136"/>
      <c r="R22" s="327">
        <f t="shared" si="0"/>
        <v>85.964912280701753</v>
      </c>
      <c r="S22" s="357">
        <f t="shared" si="1"/>
        <v>85.964912280701753</v>
      </c>
      <c r="T22" s="171"/>
      <c r="U22" s="172"/>
      <c r="V22" s="189"/>
    </row>
    <row r="23" spans="1:23">
      <c r="A23" s="111" t="s">
        <v>15</v>
      </c>
      <c r="B23" s="109" t="s">
        <v>16</v>
      </c>
      <c r="C23" s="111">
        <v>213421</v>
      </c>
      <c r="D23" s="111" t="s">
        <v>27</v>
      </c>
      <c r="E23" s="110" t="s">
        <v>18</v>
      </c>
      <c r="F23" s="243"/>
      <c r="G23" s="57"/>
      <c r="H23" s="135">
        <v>85.526315789473685</v>
      </c>
      <c r="I23" s="147">
        <v>71.05263157894737</v>
      </c>
      <c r="J23" s="234"/>
      <c r="K23" s="235">
        <v>59.210526315789473</v>
      </c>
      <c r="L23" s="137">
        <v>73.684210526315795</v>
      </c>
      <c r="M23" s="137"/>
      <c r="N23" s="136">
        <v>75</v>
      </c>
      <c r="O23" s="314">
        <v>80.26315789473685</v>
      </c>
      <c r="P23" s="142"/>
      <c r="Q23" s="136"/>
      <c r="R23" s="327">
        <f t="shared" si="0"/>
        <v>74.122807017543849</v>
      </c>
      <c r="S23" s="357">
        <f t="shared" si="1"/>
        <v>74.122807017543849</v>
      </c>
      <c r="T23" s="171"/>
      <c r="U23" s="172"/>
      <c r="V23" s="189"/>
    </row>
    <row r="24" spans="1:23">
      <c r="A24" s="111" t="s">
        <v>15</v>
      </c>
      <c r="B24" s="109" t="s">
        <v>16</v>
      </c>
      <c r="C24" s="111">
        <v>213009</v>
      </c>
      <c r="D24" s="111" t="s">
        <v>299</v>
      </c>
      <c r="E24" s="110" t="s">
        <v>18</v>
      </c>
      <c r="F24" s="243"/>
      <c r="G24" s="57">
        <v>82.89473684210526</v>
      </c>
      <c r="H24" s="135">
        <v>82.89473684210526</v>
      </c>
      <c r="I24" s="147"/>
      <c r="J24" s="234">
        <v>82.89473684210526</v>
      </c>
      <c r="K24" s="235">
        <v>80.26315789473685</v>
      </c>
      <c r="L24" s="137"/>
      <c r="M24" s="137">
        <v>80.26315789473685</v>
      </c>
      <c r="N24" s="136">
        <v>78.94736842105263</v>
      </c>
      <c r="O24" s="314"/>
      <c r="P24" s="142">
        <v>98.684210526315795</v>
      </c>
      <c r="Q24" s="136">
        <v>77.631578947368411</v>
      </c>
      <c r="R24" s="327">
        <f t="shared" si="0"/>
        <v>83.059210526315795</v>
      </c>
      <c r="S24" s="357">
        <f t="shared" si="1"/>
        <v>83.059210526315795</v>
      </c>
      <c r="T24" s="171"/>
      <c r="U24" s="172"/>
      <c r="V24" s="189"/>
    </row>
    <row r="25" spans="1:23">
      <c r="A25" s="111" t="s">
        <v>15</v>
      </c>
      <c r="B25" s="109" t="s">
        <v>16</v>
      </c>
      <c r="C25" s="111">
        <v>213215</v>
      </c>
      <c r="D25" s="111" t="s">
        <v>21</v>
      </c>
      <c r="E25" s="110" t="s">
        <v>18</v>
      </c>
      <c r="F25" s="243"/>
      <c r="G25" s="57"/>
      <c r="H25" s="135">
        <v>88.15789473684211</v>
      </c>
      <c r="I25" s="147">
        <v>88.15789473684211</v>
      </c>
      <c r="J25" s="234"/>
      <c r="K25" s="235">
        <v>64.473684210526315</v>
      </c>
      <c r="L25" s="137">
        <v>73.684210526315795</v>
      </c>
      <c r="M25" s="137"/>
      <c r="N25" s="136">
        <v>82.89473684210526</v>
      </c>
      <c r="O25" s="314">
        <v>85.526315789473685</v>
      </c>
      <c r="P25" s="142"/>
      <c r="Q25" s="136"/>
      <c r="R25" s="327">
        <f t="shared" si="0"/>
        <v>80.482456140350877</v>
      </c>
      <c r="S25" s="357">
        <f t="shared" si="1"/>
        <v>80.482456140350877</v>
      </c>
      <c r="T25" s="171"/>
      <c r="U25" s="172"/>
      <c r="V25" s="189"/>
    </row>
    <row r="26" spans="1:23">
      <c r="A26" s="111" t="s">
        <v>15</v>
      </c>
      <c r="B26" s="109" t="s">
        <v>16</v>
      </c>
      <c r="C26" s="111">
        <v>215236</v>
      </c>
      <c r="D26" s="111" t="s">
        <v>66</v>
      </c>
      <c r="E26" s="110" t="s">
        <v>18</v>
      </c>
      <c r="F26" s="243"/>
      <c r="G26" s="57"/>
      <c r="H26" s="135">
        <v>86.84210526315789</v>
      </c>
      <c r="I26" s="147">
        <v>82.89473684210526</v>
      </c>
      <c r="J26" s="234"/>
      <c r="K26" s="235">
        <v>88.15789473684211</v>
      </c>
      <c r="L26" s="137">
        <v>64.473684210526315</v>
      </c>
      <c r="M26" s="137"/>
      <c r="N26" s="136">
        <v>88.15789473684211</v>
      </c>
      <c r="O26" s="315">
        <v>75</v>
      </c>
      <c r="P26" s="337"/>
      <c r="Q26" s="222"/>
      <c r="R26" s="327">
        <f t="shared" si="0"/>
        <v>80.921052631578945</v>
      </c>
      <c r="S26" s="358">
        <f t="shared" si="1"/>
        <v>80.921052631578945</v>
      </c>
      <c r="T26" s="173"/>
      <c r="U26" s="174"/>
      <c r="V26" s="190"/>
    </row>
    <row r="27" spans="1:23" ht="16.5" thickBot="1">
      <c r="A27" s="112" t="s">
        <v>15</v>
      </c>
      <c r="B27" s="113" t="s">
        <v>16</v>
      </c>
      <c r="C27" s="112">
        <v>215632</v>
      </c>
      <c r="D27" s="112" t="s">
        <v>30</v>
      </c>
      <c r="E27" s="114" t="s">
        <v>18</v>
      </c>
      <c r="F27" s="244"/>
      <c r="G27" s="146"/>
      <c r="H27" s="145">
        <v>94.73684210526315</v>
      </c>
      <c r="I27" s="238">
        <v>85.526315789473685</v>
      </c>
      <c r="J27" s="148"/>
      <c r="K27" s="239">
        <v>86.84210526315789</v>
      </c>
      <c r="L27" s="140">
        <v>82.89473684210526</v>
      </c>
      <c r="M27" s="140"/>
      <c r="N27" s="139">
        <v>90.789473684210535</v>
      </c>
      <c r="O27" s="340">
        <v>85.526315789473685</v>
      </c>
      <c r="P27" s="140"/>
      <c r="Q27" s="335"/>
      <c r="R27" s="328">
        <f t="shared" si="0"/>
        <v>87.719298245614027</v>
      </c>
      <c r="S27" s="358">
        <f t="shared" si="1"/>
        <v>87.719298245614027</v>
      </c>
      <c r="T27" s="177">
        <f>AVERAGE(G13:Q27)</f>
        <v>82.794038668098793</v>
      </c>
      <c r="U27" s="178">
        <f>ROUND(T27,0)</f>
        <v>83</v>
      </c>
      <c r="V27" s="191">
        <f>IF(U27&gt;=$H$5,$J$5,IF(AND(U27&gt;=0,U27&lt;=79),J3,$J$3))</f>
        <v>3</v>
      </c>
      <c r="W27" s="60"/>
    </row>
    <row r="28" spans="1:23">
      <c r="A28" s="111" t="s">
        <v>15</v>
      </c>
      <c r="B28" s="115" t="s">
        <v>31</v>
      </c>
      <c r="C28" s="111">
        <v>213678</v>
      </c>
      <c r="D28" s="111" t="s">
        <v>37</v>
      </c>
      <c r="E28" s="110" t="s">
        <v>18</v>
      </c>
      <c r="F28" s="243"/>
      <c r="G28" s="57"/>
      <c r="H28" s="135">
        <v>89.473684210526315</v>
      </c>
      <c r="I28" s="147">
        <v>96.1</v>
      </c>
      <c r="J28" s="236"/>
      <c r="K28" s="237">
        <v>97.368421052631589</v>
      </c>
      <c r="L28" s="142">
        <v>80.26315789473685</v>
      </c>
      <c r="M28" s="142"/>
      <c r="N28" s="136">
        <v>92.10526315789474</v>
      </c>
      <c r="O28" s="314">
        <v>100</v>
      </c>
      <c r="P28" s="142"/>
      <c r="Q28" s="341"/>
      <c r="R28" s="326">
        <f t="shared" si="0"/>
        <v>92.551754385964912</v>
      </c>
      <c r="S28" s="359">
        <f t="shared" si="1"/>
        <v>92.551754385964912</v>
      </c>
      <c r="U28" s="302"/>
      <c r="V28" s="192"/>
      <c r="W28" s="60"/>
    </row>
    <row r="29" spans="1:23">
      <c r="A29" s="111" t="s">
        <v>15</v>
      </c>
      <c r="B29" s="109" t="s">
        <v>31</v>
      </c>
      <c r="C29" s="111">
        <v>211805</v>
      </c>
      <c r="D29" s="111" t="s">
        <v>34</v>
      </c>
      <c r="E29" s="110" t="s">
        <v>18</v>
      </c>
      <c r="F29" s="243"/>
      <c r="G29" s="57"/>
      <c r="H29" s="135">
        <v>84.210526315789465</v>
      </c>
      <c r="I29" s="147">
        <v>78.94736842105263</v>
      </c>
      <c r="J29" s="234"/>
      <c r="K29" s="235">
        <v>80.26315789473685</v>
      </c>
      <c r="L29" s="137">
        <v>89.473684210526315</v>
      </c>
      <c r="M29" s="137"/>
      <c r="N29" s="136">
        <v>81.578947368421055</v>
      </c>
      <c r="O29" s="314">
        <v>76.315789473684205</v>
      </c>
      <c r="P29" s="142"/>
      <c r="Q29" s="136"/>
      <c r="R29" s="327">
        <f t="shared" si="0"/>
        <v>81.798245614035082</v>
      </c>
      <c r="S29" s="357">
        <f t="shared" si="1"/>
        <v>81.798245614035082</v>
      </c>
      <c r="T29" s="171"/>
      <c r="U29" s="172"/>
      <c r="V29" s="193"/>
    </row>
    <row r="30" spans="1:23">
      <c r="A30" s="111" t="s">
        <v>15</v>
      </c>
      <c r="B30" s="109" t="s">
        <v>31</v>
      </c>
      <c r="C30" s="111">
        <v>214635</v>
      </c>
      <c r="D30" s="111" t="s">
        <v>38</v>
      </c>
      <c r="E30" s="110" t="s">
        <v>18</v>
      </c>
      <c r="F30" s="243"/>
      <c r="G30" s="57"/>
      <c r="H30" s="135">
        <v>93.421052631578945</v>
      </c>
      <c r="I30" s="147">
        <v>80.26315789473685</v>
      </c>
      <c r="J30" s="234"/>
      <c r="K30" s="235">
        <v>82.89473684210526</v>
      </c>
      <c r="L30" s="137">
        <v>85.526315789473685</v>
      </c>
      <c r="M30" s="137"/>
      <c r="N30" s="136">
        <v>85.526315789473685</v>
      </c>
      <c r="O30" s="314">
        <v>80.26315789473685</v>
      </c>
      <c r="P30" s="142"/>
      <c r="Q30" s="136"/>
      <c r="R30" s="327">
        <f t="shared" si="0"/>
        <v>84.649122807017548</v>
      </c>
      <c r="S30" s="357">
        <f t="shared" si="1"/>
        <v>84.649122807017548</v>
      </c>
      <c r="T30" s="179"/>
      <c r="U30" s="180"/>
      <c r="V30" s="189"/>
    </row>
    <row r="31" spans="1:23">
      <c r="A31" s="111" t="s">
        <v>15</v>
      </c>
      <c r="B31" s="109" t="s">
        <v>31</v>
      </c>
      <c r="C31" s="111">
        <v>211391</v>
      </c>
      <c r="D31" s="111" t="s">
        <v>26</v>
      </c>
      <c r="E31" s="110" t="s">
        <v>18</v>
      </c>
      <c r="F31" s="243"/>
      <c r="G31" s="57"/>
      <c r="H31" s="135">
        <v>82.89473684210526</v>
      </c>
      <c r="I31" s="147">
        <v>76.315789473684205</v>
      </c>
      <c r="J31" s="234"/>
      <c r="K31" s="235">
        <v>89.473684210526315</v>
      </c>
      <c r="L31" s="137">
        <v>88.15789473684211</v>
      </c>
      <c r="M31" s="137"/>
      <c r="N31" s="136">
        <v>78.94736842105263</v>
      </c>
      <c r="O31" s="314">
        <v>88.15789473684211</v>
      </c>
      <c r="P31" s="142"/>
      <c r="Q31" s="136"/>
      <c r="R31" s="327">
        <f t="shared" si="0"/>
        <v>83.991228070175438</v>
      </c>
      <c r="S31" s="357">
        <f t="shared" si="1"/>
        <v>83.991228070175438</v>
      </c>
      <c r="T31" s="171"/>
      <c r="U31" s="172"/>
      <c r="V31" s="189"/>
    </row>
    <row r="32" spans="1:23">
      <c r="A32" s="111" t="s">
        <v>15</v>
      </c>
      <c r="B32" s="109" t="s">
        <v>31</v>
      </c>
      <c r="C32" s="111">
        <v>214858</v>
      </c>
      <c r="D32" s="111" t="s">
        <v>39</v>
      </c>
      <c r="E32" s="110" t="s">
        <v>18</v>
      </c>
      <c r="F32" s="243"/>
      <c r="G32" s="57"/>
      <c r="H32" s="135">
        <v>85.526315789473685</v>
      </c>
      <c r="I32" s="147">
        <v>86.84210526315789</v>
      </c>
      <c r="J32" s="234"/>
      <c r="K32" s="235">
        <v>84.210526315789465</v>
      </c>
      <c r="L32" s="137">
        <v>84.210526315789465</v>
      </c>
      <c r="M32" s="137"/>
      <c r="N32" s="136">
        <v>80.26315789473685</v>
      </c>
      <c r="O32" s="314">
        <v>82.89473684210526</v>
      </c>
      <c r="P32" s="142"/>
      <c r="Q32" s="136"/>
      <c r="R32" s="327">
        <f t="shared" si="0"/>
        <v>83.991228070175438</v>
      </c>
      <c r="S32" s="357">
        <f t="shared" si="1"/>
        <v>83.991228070175438</v>
      </c>
      <c r="T32" s="171"/>
      <c r="U32" s="172"/>
      <c r="V32" s="189"/>
    </row>
    <row r="33" spans="1:23">
      <c r="A33" s="111" t="s">
        <v>15</v>
      </c>
      <c r="B33" s="109" t="s">
        <v>31</v>
      </c>
      <c r="C33" s="111">
        <v>214924</v>
      </c>
      <c r="D33" s="111" t="s">
        <v>40</v>
      </c>
      <c r="E33" s="110" t="s">
        <v>18</v>
      </c>
      <c r="F33" s="245"/>
      <c r="G33" s="57"/>
      <c r="H33" s="135">
        <v>86.84210526315789</v>
      </c>
      <c r="I33" s="147">
        <v>80.26315789473685</v>
      </c>
      <c r="J33" s="234"/>
      <c r="K33" s="235">
        <v>94.73684210526315</v>
      </c>
      <c r="L33" s="137">
        <v>94.73684210526315</v>
      </c>
      <c r="M33" s="137"/>
      <c r="N33" s="136">
        <v>81.578947368421055</v>
      </c>
      <c r="O33" s="314">
        <v>93.421052631578945</v>
      </c>
      <c r="P33" s="142"/>
      <c r="Q33" s="136"/>
      <c r="R33" s="327">
        <f t="shared" si="0"/>
        <v>88.596491228070178</v>
      </c>
      <c r="S33" s="357">
        <f t="shared" si="1"/>
        <v>88.596491228070178</v>
      </c>
      <c r="T33" s="171"/>
      <c r="U33" s="172"/>
      <c r="V33" s="189"/>
    </row>
    <row r="34" spans="1:23">
      <c r="A34" s="166" t="s">
        <v>15</v>
      </c>
      <c r="B34" s="167" t="s">
        <v>31</v>
      </c>
      <c r="C34" s="166">
        <v>215830</v>
      </c>
      <c r="D34" s="166" t="s">
        <v>376</v>
      </c>
      <c r="E34" s="168" t="s">
        <v>18</v>
      </c>
      <c r="F34" s="243"/>
      <c r="G34" s="57"/>
      <c r="H34" s="135"/>
      <c r="I34" s="147"/>
      <c r="J34" s="234"/>
      <c r="K34" s="235">
        <v>81.578947368421055</v>
      </c>
      <c r="L34" s="137">
        <v>77.631578947368411</v>
      </c>
      <c r="M34" s="137"/>
      <c r="N34" s="136">
        <v>80.26315789473685</v>
      </c>
      <c r="O34" s="314">
        <v>85.526315789473685</v>
      </c>
      <c r="P34" s="142"/>
      <c r="Q34" s="136"/>
      <c r="R34" s="327">
        <f t="shared" si="0"/>
        <v>81.25</v>
      </c>
      <c r="S34" s="357">
        <f t="shared" si="1"/>
        <v>81.25</v>
      </c>
      <c r="T34" s="171"/>
      <c r="U34" s="172"/>
      <c r="V34" s="189"/>
    </row>
    <row r="35" spans="1:23">
      <c r="A35" s="111" t="s">
        <v>15</v>
      </c>
      <c r="B35" s="109" t="s">
        <v>31</v>
      </c>
      <c r="C35" s="111">
        <v>212613</v>
      </c>
      <c r="D35" s="111" t="s">
        <v>35</v>
      </c>
      <c r="E35" s="110" t="s">
        <v>18</v>
      </c>
      <c r="F35" s="243"/>
      <c r="G35" s="57"/>
      <c r="H35" s="135">
        <v>88.15789473684211</v>
      </c>
      <c r="I35" s="147">
        <v>89.473684210526315</v>
      </c>
      <c r="J35" s="234"/>
      <c r="K35" s="235">
        <v>69.736842105263165</v>
      </c>
      <c r="L35" s="137">
        <v>75</v>
      </c>
      <c r="M35" s="137"/>
      <c r="N35" s="136">
        <v>81.578947368421055</v>
      </c>
      <c r="O35" s="314">
        <v>82.89473684210526</v>
      </c>
      <c r="P35" s="142"/>
      <c r="Q35" s="136"/>
      <c r="R35" s="327">
        <f t="shared" si="0"/>
        <v>81.140350877192986</v>
      </c>
      <c r="S35" s="357">
        <f t="shared" si="1"/>
        <v>81.140350877192986</v>
      </c>
      <c r="T35" s="171"/>
      <c r="U35" s="172"/>
      <c r="V35" s="189"/>
    </row>
    <row r="36" spans="1:23">
      <c r="A36" s="111" t="s">
        <v>15</v>
      </c>
      <c r="B36" s="109" t="s">
        <v>31</v>
      </c>
      <c r="C36" s="111">
        <v>210583</v>
      </c>
      <c r="D36" s="111" t="s">
        <v>32</v>
      </c>
      <c r="E36" s="110" t="s">
        <v>18</v>
      </c>
      <c r="F36" s="243"/>
      <c r="G36" s="57"/>
      <c r="H36" s="135">
        <v>80.26315789473685</v>
      </c>
      <c r="I36" s="147">
        <v>80.26315789473685</v>
      </c>
      <c r="J36" s="234"/>
      <c r="K36" s="235">
        <v>82.89473684210526</v>
      </c>
      <c r="L36" s="137">
        <v>82.89473684210526</v>
      </c>
      <c r="M36" s="137"/>
      <c r="N36" s="136">
        <v>82.89473684210526</v>
      </c>
      <c r="O36" s="314">
        <v>84.210526315789465</v>
      </c>
      <c r="P36" s="142"/>
      <c r="Q36" s="136"/>
      <c r="R36" s="327">
        <f t="shared" si="0"/>
        <v>82.236842105263165</v>
      </c>
      <c r="S36" s="357">
        <f t="shared" si="1"/>
        <v>82.236842105263165</v>
      </c>
      <c r="T36" s="171"/>
      <c r="U36" s="172"/>
      <c r="V36" s="189"/>
    </row>
    <row r="37" spans="1:23">
      <c r="A37" s="111" t="s">
        <v>15</v>
      </c>
      <c r="B37" s="109" t="s">
        <v>31</v>
      </c>
      <c r="C37" s="111">
        <v>213496</v>
      </c>
      <c r="D37" s="111" t="s">
        <v>36</v>
      </c>
      <c r="E37" s="110" t="s">
        <v>18</v>
      </c>
      <c r="F37" s="243"/>
      <c r="G37" s="57"/>
      <c r="H37" s="135">
        <v>96.052631578947356</v>
      </c>
      <c r="I37" s="147">
        <v>86.84210526315789</v>
      </c>
      <c r="J37" s="234"/>
      <c r="K37" s="235">
        <v>75</v>
      </c>
      <c r="L37" s="137">
        <v>92.10526315789474</v>
      </c>
      <c r="M37" s="137"/>
      <c r="N37" s="136">
        <v>85.526315789473685</v>
      </c>
      <c r="O37" s="314">
        <v>92.10526315789474</v>
      </c>
      <c r="P37" s="142"/>
      <c r="Q37" s="136"/>
      <c r="R37" s="327">
        <f t="shared" si="0"/>
        <v>87.938596491228068</v>
      </c>
      <c r="S37" s="357">
        <f t="shared" si="1"/>
        <v>87.938596491228068</v>
      </c>
      <c r="T37" s="171"/>
      <c r="U37" s="172"/>
      <c r="V37" s="193"/>
    </row>
    <row r="38" spans="1:23">
      <c r="A38" s="111" t="s">
        <v>15</v>
      </c>
      <c r="B38" s="109" t="s">
        <v>31</v>
      </c>
      <c r="C38" s="111">
        <v>211649</v>
      </c>
      <c r="D38" s="111" t="s">
        <v>33</v>
      </c>
      <c r="E38" s="110" t="s">
        <v>18</v>
      </c>
      <c r="F38" s="246"/>
      <c r="G38" s="57"/>
      <c r="H38" s="135">
        <v>82.89473684210526</v>
      </c>
      <c r="I38" s="147">
        <v>78.94736842105263</v>
      </c>
      <c r="J38" s="234"/>
      <c r="K38" s="235">
        <v>81.578947368421055</v>
      </c>
      <c r="L38" s="137">
        <v>77.631578947368411</v>
      </c>
      <c r="M38" s="137"/>
      <c r="N38" s="136">
        <v>85.526315789473685</v>
      </c>
      <c r="O38" s="314">
        <v>96.052631578947356</v>
      </c>
      <c r="P38" s="142"/>
      <c r="Q38" s="136"/>
      <c r="R38" s="327">
        <f t="shared" si="0"/>
        <v>83.771929824561411</v>
      </c>
      <c r="S38" s="357">
        <f t="shared" si="1"/>
        <v>83.771929824561411</v>
      </c>
      <c r="T38" s="388"/>
      <c r="U38" s="303"/>
      <c r="V38" s="194"/>
      <c r="W38" s="60"/>
    </row>
    <row r="39" spans="1:23">
      <c r="A39" s="111" t="s">
        <v>15</v>
      </c>
      <c r="B39" s="109" t="s">
        <v>31</v>
      </c>
      <c r="C39" s="111">
        <v>210781</v>
      </c>
      <c r="D39" s="116" t="s">
        <v>300</v>
      </c>
      <c r="E39" s="117" t="s">
        <v>18</v>
      </c>
      <c r="F39" s="247"/>
      <c r="G39" s="57"/>
      <c r="H39" s="135">
        <v>88.15789473684211</v>
      </c>
      <c r="I39" s="147">
        <v>78.94736842105263</v>
      </c>
      <c r="J39" s="234"/>
      <c r="K39" s="235">
        <v>85.526315789473685</v>
      </c>
      <c r="L39" s="137">
        <v>80.26315789473685</v>
      </c>
      <c r="M39" s="137"/>
      <c r="N39" s="136">
        <v>72.368421052631589</v>
      </c>
      <c r="O39" s="314">
        <v>80.26315789473685</v>
      </c>
      <c r="P39" s="142"/>
      <c r="Q39" s="136"/>
      <c r="R39" s="327">
        <f t="shared" si="0"/>
        <v>80.921052631578959</v>
      </c>
      <c r="S39" s="357">
        <f t="shared" si="1"/>
        <v>80.921052631578959</v>
      </c>
      <c r="U39" s="303"/>
      <c r="V39" s="194"/>
      <c r="W39" s="60"/>
    </row>
    <row r="40" spans="1:23" ht="16.5" thickBot="1">
      <c r="A40" s="116" t="s">
        <v>15</v>
      </c>
      <c r="B40" s="113" t="s">
        <v>31</v>
      </c>
      <c r="C40" s="118">
        <v>215129</v>
      </c>
      <c r="D40" s="116" t="s">
        <v>41</v>
      </c>
      <c r="E40" s="117" t="s">
        <v>18</v>
      </c>
      <c r="F40" s="244"/>
      <c r="G40" s="138"/>
      <c r="H40" s="240">
        <v>86.84210526315789</v>
      </c>
      <c r="I40" s="241">
        <v>97.4</v>
      </c>
      <c r="J40" s="148"/>
      <c r="K40" s="239">
        <v>92.10526315789474</v>
      </c>
      <c r="L40" s="140">
        <v>88.15789473684211</v>
      </c>
      <c r="M40" s="140"/>
      <c r="N40" s="220">
        <v>92.10526315789474</v>
      </c>
      <c r="O40" s="317">
        <v>86.84210526315789</v>
      </c>
      <c r="P40" s="322"/>
      <c r="Q40" s="220"/>
      <c r="R40" s="330">
        <f t="shared" si="0"/>
        <v>90.575438596491225</v>
      </c>
      <c r="S40" s="360">
        <f t="shared" si="1"/>
        <v>90.575438596491225</v>
      </c>
      <c r="T40" s="177">
        <f>AVERAGE(G28:Q40)</f>
        <v>84.973337950138486</v>
      </c>
      <c r="U40" s="178">
        <f>ROUND(T40,0)</f>
        <v>85</v>
      </c>
      <c r="V40" s="56">
        <f>IF(U40&gt;=$H$5,$J$5,IF(AND(U40&gt;=0,U40&lt;=79),0,$J$3))</f>
        <v>3</v>
      </c>
    </row>
    <row r="41" spans="1:23">
      <c r="A41" s="119" t="s">
        <v>15</v>
      </c>
      <c r="B41" s="115" t="s">
        <v>42</v>
      </c>
      <c r="C41" s="108">
        <v>213546</v>
      </c>
      <c r="D41" s="119" t="s">
        <v>48</v>
      </c>
      <c r="E41" s="120" t="s">
        <v>18</v>
      </c>
      <c r="F41" s="243"/>
      <c r="G41" s="57"/>
      <c r="H41" s="135">
        <v>63.157894736842103</v>
      </c>
      <c r="I41" s="147">
        <v>85.526315789473685</v>
      </c>
      <c r="J41" s="236"/>
      <c r="K41" s="237">
        <v>90.789473684210535</v>
      </c>
      <c r="L41" s="142">
        <v>68.421052631578945</v>
      </c>
      <c r="M41" s="142"/>
      <c r="N41" s="136">
        <v>81.578947368421055</v>
      </c>
      <c r="O41" s="314">
        <v>80.26315789473685</v>
      </c>
      <c r="P41" s="142"/>
      <c r="Q41" s="136"/>
      <c r="R41" s="175">
        <f t="shared" si="0"/>
        <v>78.28947368421052</v>
      </c>
      <c r="S41" s="361">
        <f t="shared" si="1"/>
        <v>78.28947368421052</v>
      </c>
      <c r="T41" s="179"/>
      <c r="U41" s="180"/>
      <c r="V41" s="197"/>
    </row>
    <row r="42" spans="1:23">
      <c r="A42" s="111" t="s">
        <v>15</v>
      </c>
      <c r="B42" s="109" t="s">
        <v>42</v>
      </c>
      <c r="C42" s="111">
        <v>214213</v>
      </c>
      <c r="D42" s="111" t="s">
        <v>49</v>
      </c>
      <c r="E42" s="110" t="s">
        <v>18</v>
      </c>
      <c r="F42" s="243"/>
      <c r="G42" s="57"/>
      <c r="H42" s="135">
        <v>82.89473684210526</v>
      </c>
      <c r="I42" s="147">
        <v>89.473684210526315</v>
      </c>
      <c r="J42" s="234"/>
      <c r="K42" s="235">
        <v>77.631578947368411</v>
      </c>
      <c r="L42" s="137">
        <v>81.578947368421055</v>
      </c>
      <c r="M42" s="137"/>
      <c r="N42" s="136">
        <v>90.789473684210535</v>
      </c>
      <c r="O42" s="314">
        <v>77.631578947368411</v>
      </c>
      <c r="P42" s="142"/>
      <c r="Q42" s="136"/>
      <c r="R42" s="327">
        <f t="shared" si="0"/>
        <v>83.333333333333329</v>
      </c>
      <c r="S42" s="357">
        <f t="shared" si="1"/>
        <v>83.333333333333329</v>
      </c>
      <c r="T42" s="179"/>
      <c r="U42" s="180"/>
      <c r="V42" s="189"/>
    </row>
    <row r="43" spans="1:23">
      <c r="A43" s="111" t="s">
        <v>15</v>
      </c>
      <c r="B43" s="109" t="s">
        <v>42</v>
      </c>
      <c r="C43" s="111">
        <v>214841</v>
      </c>
      <c r="D43" s="111" t="s">
        <v>52</v>
      </c>
      <c r="E43" s="110" t="s">
        <v>18</v>
      </c>
      <c r="F43" s="243"/>
      <c r="G43" s="57"/>
      <c r="H43" s="135">
        <v>84.210526315789465</v>
      </c>
      <c r="I43" s="147">
        <v>73.684210526315795</v>
      </c>
      <c r="J43" s="234"/>
      <c r="K43" s="235">
        <v>80.26315789473685</v>
      </c>
      <c r="L43" s="137">
        <v>94.73684210526315</v>
      </c>
      <c r="M43" s="137"/>
      <c r="N43" s="136">
        <v>82.89473684210526</v>
      </c>
      <c r="O43" s="314">
        <v>97.368421052631589</v>
      </c>
      <c r="P43" s="142"/>
      <c r="Q43" s="136"/>
      <c r="R43" s="327">
        <f t="shared" si="0"/>
        <v>85.526315789473685</v>
      </c>
      <c r="S43" s="357">
        <f t="shared" si="1"/>
        <v>85.526315789473685</v>
      </c>
      <c r="T43" s="171"/>
      <c r="U43" s="172"/>
      <c r="V43" s="189"/>
    </row>
    <row r="44" spans="1:23">
      <c r="A44" s="111" t="s">
        <v>15</v>
      </c>
      <c r="B44" s="109" t="s">
        <v>42</v>
      </c>
      <c r="C44" s="111">
        <v>214551</v>
      </c>
      <c r="D44" s="111" t="s">
        <v>51</v>
      </c>
      <c r="E44" s="110" t="s">
        <v>18</v>
      </c>
      <c r="F44" s="243"/>
      <c r="G44" s="57"/>
      <c r="H44" s="135">
        <v>80.26315789473685</v>
      </c>
      <c r="I44" s="147">
        <v>88.15789473684211</v>
      </c>
      <c r="J44" s="234"/>
      <c r="K44" s="235">
        <v>73.684210526315795</v>
      </c>
      <c r="L44" s="137">
        <v>84.210526315789465</v>
      </c>
      <c r="M44" s="137"/>
      <c r="N44" s="136">
        <v>88.15789473684211</v>
      </c>
      <c r="O44" s="314">
        <v>84.210526315789465</v>
      </c>
      <c r="P44" s="142"/>
      <c r="Q44" s="136"/>
      <c r="R44" s="327">
        <f t="shared" si="0"/>
        <v>83.114035087719301</v>
      </c>
      <c r="S44" s="357">
        <f t="shared" si="1"/>
        <v>83.114035087719301</v>
      </c>
      <c r="T44" s="171"/>
      <c r="U44" s="172"/>
      <c r="V44" s="189"/>
    </row>
    <row r="45" spans="1:23">
      <c r="A45" s="111" t="s">
        <v>15</v>
      </c>
      <c r="B45" s="109" t="s">
        <v>42</v>
      </c>
      <c r="C45" s="111">
        <v>214452</v>
      </c>
      <c r="D45" s="111" t="s">
        <v>50</v>
      </c>
      <c r="E45" s="110" t="s">
        <v>18</v>
      </c>
      <c r="F45" s="243"/>
      <c r="G45" s="57"/>
      <c r="H45" s="135">
        <v>82.89473684210526</v>
      </c>
      <c r="I45" s="147">
        <v>89.473684210526315</v>
      </c>
      <c r="J45" s="234"/>
      <c r="K45" s="235">
        <v>100</v>
      </c>
      <c r="L45" s="137">
        <v>71.05263157894737</v>
      </c>
      <c r="M45" s="137"/>
      <c r="N45" s="136">
        <v>77.631578947368411</v>
      </c>
      <c r="O45" s="314">
        <v>75</v>
      </c>
      <c r="P45" s="142"/>
      <c r="Q45" s="136"/>
      <c r="R45" s="327">
        <f t="shared" si="0"/>
        <v>82.675438596491233</v>
      </c>
      <c r="S45" s="357">
        <f t="shared" si="1"/>
        <v>82.675438596491233</v>
      </c>
      <c r="T45" s="171"/>
      <c r="U45" s="172"/>
      <c r="V45" s="189"/>
    </row>
    <row r="46" spans="1:23">
      <c r="A46" s="111" t="s">
        <v>15</v>
      </c>
      <c r="B46" s="109" t="s">
        <v>42</v>
      </c>
      <c r="C46" s="111">
        <v>211599</v>
      </c>
      <c r="D46" s="111" t="s">
        <v>45</v>
      </c>
      <c r="E46" s="110" t="s">
        <v>18</v>
      </c>
      <c r="F46" s="243"/>
      <c r="G46" s="57"/>
      <c r="H46" s="135">
        <v>76.315789473684205</v>
      </c>
      <c r="I46" s="147">
        <v>89.473684210526315</v>
      </c>
      <c r="J46" s="234"/>
      <c r="K46" s="235">
        <v>85.526315789473685</v>
      </c>
      <c r="L46" s="137">
        <v>82.89473684210526</v>
      </c>
      <c r="M46" s="137"/>
      <c r="N46" s="136">
        <v>85.526315789473685</v>
      </c>
      <c r="O46" s="314">
        <v>86.84210526315789</v>
      </c>
      <c r="P46" s="142"/>
      <c r="Q46" s="136"/>
      <c r="R46" s="327">
        <f t="shared" si="0"/>
        <v>84.429824561403507</v>
      </c>
      <c r="S46" s="357">
        <f t="shared" si="1"/>
        <v>84.429824561403507</v>
      </c>
      <c r="T46" s="171"/>
      <c r="U46" s="172"/>
      <c r="V46" s="189"/>
    </row>
    <row r="47" spans="1:23">
      <c r="A47" s="111" t="s">
        <v>15</v>
      </c>
      <c r="B47" s="109" t="s">
        <v>42</v>
      </c>
      <c r="C47" s="111">
        <v>215103</v>
      </c>
      <c r="D47" s="111" t="s">
        <v>54</v>
      </c>
      <c r="E47" s="110" t="s">
        <v>18</v>
      </c>
      <c r="F47" s="243"/>
      <c r="G47" s="57"/>
      <c r="H47" s="135">
        <v>85.526315789473685</v>
      </c>
      <c r="I47" s="147">
        <v>69.736842105263165</v>
      </c>
      <c r="J47" s="234"/>
      <c r="K47" s="235">
        <v>71.05263157894737</v>
      </c>
      <c r="L47" s="137">
        <v>96.052631578947356</v>
      </c>
      <c r="M47" s="137"/>
      <c r="N47" s="136">
        <v>85.526315789473685</v>
      </c>
      <c r="O47" s="314">
        <v>78.94736842105263</v>
      </c>
      <c r="P47" s="142"/>
      <c r="Q47" s="136"/>
      <c r="R47" s="327">
        <f t="shared" si="0"/>
        <v>81.140350877192986</v>
      </c>
      <c r="S47" s="357">
        <f t="shared" si="1"/>
        <v>81.140350877192986</v>
      </c>
      <c r="T47" s="171"/>
      <c r="U47" s="172"/>
      <c r="V47" s="189"/>
    </row>
    <row r="48" spans="1:23">
      <c r="A48" s="111" t="s">
        <v>15</v>
      </c>
      <c r="B48" s="109" t="s">
        <v>42</v>
      </c>
      <c r="C48" s="111">
        <v>212688</v>
      </c>
      <c r="D48" s="111" t="s">
        <v>46</v>
      </c>
      <c r="E48" s="110" t="s">
        <v>18</v>
      </c>
      <c r="F48" s="243"/>
      <c r="G48" s="57"/>
      <c r="H48" s="135">
        <v>82.89473684210526</v>
      </c>
      <c r="I48" s="147">
        <v>88.15789473684211</v>
      </c>
      <c r="J48" s="234"/>
      <c r="K48" s="235">
        <v>78.94736842105263</v>
      </c>
      <c r="L48" s="137">
        <v>78.94736842105263</v>
      </c>
      <c r="M48" s="137"/>
      <c r="N48" s="136">
        <v>88.15789473684211</v>
      </c>
      <c r="O48" s="314">
        <v>76.315789473684205</v>
      </c>
      <c r="P48" s="142"/>
      <c r="Q48" s="136"/>
      <c r="R48" s="327">
        <f t="shared" si="0"/>
        <v>82.23684210526315</v>
      </c>
      <c r="S48" s="357">
        <f t="shared" si="1"/>
        <v>82.23684210526315</v>
      </c>
      <c r="T48" s="171"/>
      <c r="U48" s="172"/>
      <c r="V48" s="189"/>
    </row>
    <row r="49" spans="1:23">
      <c r="A49" s="111" t="s">
        <v>15</v>
      </c>
      <c r="B49" s="109" t="s">
        <v>42</v>
      </c>
      <c r="C49" s="111">
        <v>215012</v>
      </c>
      <c r="D49" s="111" t="s">
        <v>53</v>
      </c>
      <c r="E49" s="110" t="s">
        <v>18</v>
      </c>
      <c r="F49" s="243"/>
      <c r="G49" s="57"/>
      <c r="H49" s="135">
        <v>72.368421052631589</v>
      </c>
      <c r="I49" s="147">
        <v>97.368421052631589</v>
      </c>
      <c r="J49" s="234"/>
      <c r="K49" s="235">
        <v>81.578947368421055</v>
      </c>
      <c r="L49" s="137">
        <v>81.578947368421055</v>
      </c>
      <c r="M49" s="137"/>
      <c r="N49" s="136">
        <v>90.789473684210535</v>
      </c>
      <c r="O49" s="314">
        <v>82.89473684210526</v>
      </c>
      <c r="P49" s="142"/>
      <c r="Q49" s="136"/>
      <c r="R49" s="327">
        <f t="shared" si="0"/>
        <v>84.429824561403507</v>
      </c>
      <c r="S49" s="357">
        <f t="shared" si="1"/>
        <v>84.429824561403507</v>
      </c>
      <c r="T49" s="171"/>
      <c r="U49" s="172"/>
      <c r="V49" s="189"/>
    </row>
    <row r="50" spans="1:23">
      <c r="A50" s="111" t="s">
        <v>15</v>
      </c>
      <c r="B50" s="109" t="s">
        <v>42</v>
      </c>
      <c r="C50" s="111">
        <v>210054</v>
      </c>
      <c r="D50" s="111" t="s">
        <v>43</v>
      </c>
      <c r="E50" s="110" t="s">
        <v>18</v>
      </c>
      <c r="F50" s="243"/>
      <c r="G50" s="57"/>
      <c r="H50" s="135">
        <v>89.473684210526315</v>
      </c>
      <c r="I50" s="147">
        <v>77.631578947368411</v>
      </c>
      <c r="J50" s="234"/>
      <c r="K50" s="235">
        <v>85.526315789473685</v>
      </c>
      <c r="L50" s="137">
        <v>88.15789473684211</v>
      </c>
      <c r="M50" s="137"/>
      <c r="N50" s="136">
        <v>97.368421052631589</v>
      </c>
      <c r="O50" s="314">
        <v>84.210526315789465</v>
      </c>
      <c r="P50" s="142"/>
      <c r="Q50" s="136"/>
      <c r="R50" s="327">
        <f t="shared" si="0"/>
        <v>87.061403508771932</v>
      </c>
      <c r="S50" s="357">
        <f t="shared" si="1"/>
        <v>87.061403508771932</v>
      </c>
      <c r="T50" s="171"/>
      <c r="U50" s="172"/>
      <c r="V50" s="193"/>
    </row>
    <row r="51" spans="1:23">
      <c r="A51" s="111" t="s">
        <v>15</v>
      </c>
      <c r="B51" s="109" t="s">
        <v>42</v>
      </c>
      <c r="C51" s="111">
        <v>210286</v>
      </c>
      <c r="D51" s="111" t="s">
        <v>44</v>
      </c>
      <c r="E51" s="110" t="s">
        <v>18</v>
      </c>
      <c r="F51" s="243"/>
      <c r="G51" s="57"/>
      <c r="H51" s="135">
        <v>84.210526315789465</v>
      </c>
      <c r="I51" s="147">
        <v>81.578947368421055</v>
      </c>
      <c r="J51" s="234"/>
      <c r="K51" s="235">
        <v>97.368421052631589</v>
      </c>
      <c r="L51" s="137">
        <v>78.94736842105263</v>
      </c>
      <c r="M51" s="137"/>
      <c r="N51" s="136">
        <v>80.26315789473685</v>
      </c>
      <c r="O51" s="314">
        <v>80.26315789473685</v>
      </c>
      <c r="P51" s="142"/>
      <c r="Q51" s="136"/>
      <c r="R51" s="327">
        <f t="shared" si="0"/>
        <v>83.771929824561411</v>
      </c>
      <c r="S51" s="357">
        <f t="shared" si="1"/>
        <v>83.771929824561411</v>
      </c>
      <c r="T51" s="388"/>
      <c r="U51" s="303"/>
      <c r="V51" s="196"/>
      <c r="W51" s="60"/>
    </row>
    <row r="52" spans="1:23">
      <c r="A52" s="111" t="s">
        <v>15</v>
      </c>
      <c r="B52" s="109" t="s">
        <v>42</v>
      </c>
      <c r="C52" s="111">
        <v>213306</v>
      </c>
      <c r="D52" s="116" t="s">
        <v>47</v>
      </c>
      <c r="E52" s="117" t="s">
        <v>18</v>
      </c>
      <c r="F52" s="245"/>
      <c r="G52" s="57">
        <v>84.210526315789465</v>
      </c>
      <c r="H52" s="135">
        <v>86.84210526315789</v>
      </c>
      <c r="I52" s="147"/>
      <c r="J52" s="234">
        <v>92.10526315789474</v>
      </c>
      <c r="K52" s="235">
        <v>77.631578947368411</v>
      </c>
      <c r="L52" s="137"/>
      <c r="M52" s="137">
        <v>84.210526315789465</v>
      </c>
      <c r="N52" s="136">
        <v>100</v>
      </c>
      <c r="O52" s="314"/>
      <c r="P52" s="142">
        <v>92.10526315789474</v>
      </c>
      <c r="Q52" s="136">
        <v>72.368421052631589</v>
      </c>
      <c r="R52" s="327">
        <f t="shared" si="0"/>
        <v>86.184210526315795</v>
      </c>
      <c r="S52" s="357">
        <f t="shared" si="1"/>
        <v>86.184210526315795</v>
      </c>
      <c r="T52" s="388"/>
      <c r="V52" s="194"/>
      <c r="W52" s="60"/>
    </row>
    <row r="53" spans="1:23" ht="16.5" thickBot="1">
      <c r="A53" s="116" t="s">
        <v>15</v>
      </c>
      <c r="B53" s="113" t="s">
        <v>42</v>
      </c>
      <c r="C53" s="112">
        <v>215616</v>
      </c>
      <c r="D53" s="118" t="s">
        <v>55</v>
      </c>
      <c r="E53" s="114" t="s">
        <v>18</v>
      </c>
      <c r="F53" s="248"/>
      <c r="G53" s="138"/>
      <c r="H53" s="240">
        <v>86.84210526315789</v>
      </c>
      <c r="I53" s="241">
        <v>77.631578947368411</v>
      </c>
      <c r="J53" s="148"/>
      <c r="K53" s="239">
        <v>84.210526315789465</v>
      </c>
      <c r="L53" s="140">
        <v>85.526315789473685</v>
      </c>
      <c r="M53" s="140"/>
      <c r="N53" s="220">
        <v>84.210526315789465</v>
      </c>
      <c r="O53" s="317">
        <v>78.94736842105263</v>
      </c>
      <c r="P53" s="322"/>
      <c r="Q53" s="220"/>
      <c r="R53" s="177">
        <f t="shared" si="0"/>
        <v>82.89473684210526</v>
      </c>
      <c r="S53" s="360">
        <f t="shared" si="1"/>
        <v>82.89473684210526</v>
      </c>
      <c r="T53" s="177">
        <f>AVERAGE(G41:Q53)</f>
        <v>83.536184210526272</v>
      </c>
      <c r="U53" s="178">
        <f>ROUND(T53,0)</f>
        <v>84</v>
      </c>
      <c r="V53" s="191">
        <f>IF(U53&gt;=$H$5,$J$5,IF(AND(U53&gt;=0,U53&lt;=79),0,$J$3))</f>
        <v>3</v>
      </c>
    </row>
    <row r="54" spans="1:23">
      <c r="A54" s="119" t="s">
        <v>15</v>
      </c>
      <c r="B54" s="115" t="s">
        <v>57</v>
      </c>
      <c r="C54" s="108">
        <v>215681</v>
      </c>
      <c r="D54" s="108" t="s">
        <v>56</v>
      </c>
      <c r="E54" s="110" t="s">
        <v>18</v>
      </c>
      <c r="F54" s="243"/>
      <c r="G54" s="57"/>
      <c r="H54" s="135">
        <v>90.789473684210535</v>
      </c>
      <c r="I54" s="147">
        <v>85.526315789473685</v>
      </c>
      <c r="J54" s="236"/>
      <c r="K54" s="237">
        <v>90.789473684210535</v>
      </c>
      <c r="L54" s="142">
        <v>85.526315789473685</v>
      </c>
      <c r="M54" s="142"/>
      <c r="N54" s="136">
        <v>86.84210526315789</v>
      </c>
      <c r="O54" s="314">
        <v>93.421052631578945</v>
      </c>
      <c r="P54" s="142"/>
      <c r="Q54" s="136"/>
      <c r="R54" s="326">
        <f t="shared" si="0"/>
        <v>88.81578947368422</v>
      </c>
      <c r="S54" s="361">
        <f>R54</f>
        <v>88.81578947368422</v>
      </c>
      <c r="T54" s="179"/>
      <c r="U54" s="180"/>
      <c r="V54" s="195"/>
    </row>
    <row r="55" spans="1:23">
      <c r="A55" s="111" t="s">
        <v>15</v>
      </c>
      <c r="B55" s="109" t="s">
        <v>57</v>
      </c>
      <c r="C55" s="111">
        <v>213314</v>
      </c>
      <c r="D55" s="111" t="s">
        <v>58</v>
      </c>
      <c r="E55" s="110" t="s">
        <v>18</v>
      </c>
      <c r="F55" s="243"/>
      <c r="G55" s="57"/>
      <c r="H55" s="135">
        <v>82.89473684210526</v>
      </c>
      <c r="I55" s="147">
        <v>86.84210526315789</v>
      </c>
      <c r="J55" s="234"/>
      <c r="K55" s="235">
        <v>80.26315789473685</v>
      </c>
      <c r="L55" s="137">
        <v>80.26315789473685</v>
      </c>
      <c r="M55" s="137"/>
      <c r="N55" s="136">
        <v>86.84210526315789</v>
      </c>
      <c r="O55" s="314">
        <v>82.89473684210526</v>
      </c>
      <c r="P55" s="142"/>
      <c r="Q55" s="136"/>
      <c r="R55" s="327">
        <f t="shared" si="0"/>
        <v>83.333333333333343</v>
      </c>
      <c r="S55" s="357">
        <f t="shared" si="1"/>
        <v>83.333333333333343</v>
      </c>
      <c r="T55" s="171"/>
      <c r="U55" s="180"/>
      <c r="V55" s="189"/>
    </row>
    <row r="56" spans="1:23">
      <c r="A56" s="111" t="s">
        <v>15</v>
      </c>
      <c r="B56" s="109" t="s">
        <v>57</v>
      </c>
      <c r="C56" s="111">
        <v>215020</v>
      </c>
      <c r="D56" s="111" t="s">
        <v>62</v>
      </c>
      <c r="E56" s="110" t="s">
        <v>18</v>
      </c>
      <c r="F56" s="243"/>
      <c r="G56" s="57"/>
      <c r="H56" s="135">
        <v>84.210526315789465</v>
      </c>
      <c r="I56" s="147">
        <v>82.89473684210526</v>
      </c>
      <c r="J56" s="234"/>
      <c r="K56" s="235">
        <v>72.368421052631589</v>
      </c>
      <c r="L56" s="137">
        <v>85.526315789473685</v>
      </c>
      <c r="M56" s="137"/>
      <c r="N56" s="136">
        <v>75</v>
      </c>
      <c r="O56" s="314">
        <v>89.473684210526315</v>
      </c>
      <c r="P56" s="142"/>
      <c r="Q56" s="136"/>
      <c r="R56" s="327">
        <f t="shared" si="0"/>
        <v>81.578947368421055</v>
      </c>
      <c r="S56" s="357">
        <f t="shared" si="1"/>
        <v>81.578947368421055</v>
      </c>
      <c r="T56" s="179"/>
      <c r="U56" s="180"/>
      <c r="V56" s="197"/>
    </row>
    <row r="57" spans="1:23">
      <c r="A57" s="111" t="s">
        <v>15</v>
      </c>
      <c r="B57" s="109" t="s">
        <v>57</v>
      </c>
      <c r="C57" s="111">
        <v>211441</v>
      </c>
      <c r="D57" s="111" t="s">
        <v>67</v>
      </c>
      <c r="E57" s="110" t="s">
        <v>18</v>
      </c>
      <c r="F57" s="243"/>
      <c r="G57" s="57"/>
      <c r="H57" s="135">
        <v>97.368421052631589</v>
      </c>
      <c r="I57" s="147">
        <v>96.052631578947356</v>
      </c>
      <c r="J57" s="234"/>
      <c r="K57" s="235">
        <v>81.578947368421055</v>
      </c>
      <c r="L57" s="137">
        <v>81.578947368421055</v>
      </c>
      <c r="M57" s="137"/>
      <c r="N57" s="136">
        <v>80.26315789473685</v>
      </c>
      <c r="O57" s="314">
        <v>89.473684210526315</v>
      </c>
      <c r="P57" s="142"/>
      <c r="Q57" s="136"/>
      <c r="R57" s="327">
        <f t="shared" si="0"/>
        <v>87.719298245614041</v>
      </c>
      <c r="S57" s="357">
        <f t="shared" si="1"/>
        <v>87.719298245614041</v>
      </c>
      <c r="T57" s="179"/>
      <c r="U57" s="172"/>
      <c r="V57" s="189"/>
    </row>
    <row r="58" spans="1:23">
      <c r="A58" s="111" t="s">
        <v>15</v>
      </c>
      <c r="B58" s="109" t="s">
        <v>57</v>
      </c>
      <c r="C58" s="111">
        <v>213967</v>
      </c>
      <c r="D58" s="111" t="s">
        <v>301</v>
      </c>
      <c r="E58" s="110" t="s">
        <v>18</v>
      </c>
      <c r="F58" s="243"/>
      <c r="G58" s="57"/>
      <c r="H58" s="135">
        <v>90.789473684210535</v>
      </c>
      <c r="I58" s="147">
        <v>82.89473684210526</v>
      </c>
      <c r="J58" s="234"/>
      <c r="K58" s="235">
        <v>90.789473684210535</v>
      </c>
      <c r="L58" s="137">
        <v>77.631578947368411</v>
      </c>
      <c r="M58" s="137"/>
      <c r="N58" s="136">
        <v>82.89473684210526</v>
      </c>
      <c r="O58" s="314">
        <v>85.526315789473685</v>
      </c>
      <c r="P58" s="142"/>
      <c r="Q58" s="136"/>
      <c r="R58" s="327">
        <f t="shared" si="0"/>
        <v>85.087719298245602</v>
      </c>
      <c r="S58" s="357">
        <f t="shared" ref="S58" si="2">R58</f>
        <v>85.087719298245602</v>
      </c>
      <c r="T58" s="179"/>
      <c r="U58" s="180"/>
      <c r="V58" s="189"/>
    </row>
    <row r="59" spans="1:23">
      <c r="A59" s="166" t="s">
        <v>15</v>
      </c>
      <c r="B59" s="167" t="s">
        <v>57</v>
      </c>
      <c r="C59" s="166">
        <v>215897</v>
      </c>
      <c r="D59" s="166" t="s">
        <v>375</v>
      </c>
      <c r="E59" s="168" t="s">
        <v>18</v>
      </c>
      <c r="F59" s="243"/>
      <c r="G59" s="57"/>
      <c r="H59" s="135">
        <v>85.526315789473685</v>
      </c>
      <c r="I59" s="147">
        <v>92.10526315789474</v>
      </c>
      <c r="J59" s="234"/>
      <c r="K59" s="235">
        <v>73.684210526315795</v>
      </c>
      <c r="L59" s="137">
        <v>82.89473684210526</v>
      </c>
      <c r="M59" s="137"/>
      <c r="N59" s="136">
        <v>97.368421052631589</v>
      </c>
      <c r="O59" s="315">
        <v>86.84210526315789</v>
      </c>
      <c r="P59" s="337"/>
      <c r="Q59" s="222"/>
      <c r="R59" s="327">
        <f t="shared" si="0"/>
        <v>86.403508771929822</v>
      </c>
      <c r="S59" s="357">
        <f t="shared" si="1"/>
        <v>86.403508771929822</v>
      </c>
      <c r="T59" s="171"/>
      <c r="U59" s="180"/>
      <c r="V59" s="189"/>
    </row>
    <row r="60" spans="1:23">
      <c r="A60" s="111" t="s">
        <v>15</v>
      </c>
      <c r="B60" s="109" t="s">
        <v>57</v>
      </c>
      <c r="C60" s="111">
        <v>213165</v>
      </c>
      <c r="D60" s="111" t="s">
        <v>64</v>
      </c>
      <c r="E60" s="110" t="s">
        <v>18</v>
      </c>
      <c r="F60" s="243"/>
      <c r="G60" s="57"/>
      <c r="H60" s="135">
        <v>82.89473684210526</v>
      </c>
      <c r="I60" s="147">
        <v>72.368421052631589</v>
      </c>
      <c r="J60" s="234"/>
      <c r="K60" s="235">
        <v>68.421052631578945</v>
      </c>
      <c r="L60" s="137">
        <v>81.578947368421055</v>
      </c>
      <c r="M60" s="137"/>
      <c r="N60" s="136">
        <v>90.789473684210535</v>
      </c>
      <c r="O60" s="338">
        <v>92.10526315789474</v>
      </c>
      <c r="P60" s="137"/>
      <c r="Q60" s="221"/>
      <c r="R60" s="327">
        <f t="shared" si="0"/>
        <v>81.359649122807014</v>
      </c>
      <c r="S60" s="357">
        <f t="shared" si="1"/>
        <v>81.359649122807014</v>
      </c>
      <c r="T60" s="171"/>
      <c r="U60" s="172"/>
      <c r="V60" s="189"/>
    </row>
    <row r="61" spans="1:23">
      <c r="A61" s="111" t="s">
        <v>15</v>
      </c>
      <c r="B61" s="109" t="s">
        <v>57</v>
      </c>
      <c r="C61" s="111">
        <v>215210</v>
      </c>
      <c r="D61" s="111" t="s">
        <v>68</v>
      </c>
      <c r="E61" s="110" t="s">
        <v>18</v>
      </c>
      <c r="F61" s="243"/>
      <c r="G61" s="57">
        <v>84.210526315789465</v>
      </c>
      <c r="H61" s="135">
        <v>83.552631578947356</v>
      </c>
      <c r="I61" s="147"/>
      <c r="J61" s="234">
        <v>80.26315789473685</v>
      </c>
      <c r="K61" s="235">
        <v>80.26315789473685</v>
      </c>
      <c r="L61" s="137"/>
      <c r="M61" s="137">
        <v>75</v>
      </c>
      <c r="N61" s="136">
        <v>84.210526315789465</v>
      </c>
      <c r="O61" s="314"/>
      <c r="P61" s="142">
        <v>71.05263157894737</v>
      </c>
      <c r="Q61" s="136">
        <v>88.15789473684211</v>
      </c>
      <c r="R61" s="327">
        <f t="shared" si="0"/>
        <v>80.838815789473685</v>
      </c>
      <c r="S61" s="357">
        <f t="shared" si="1"/>
        <v>80.838815789473685</v>
      </c>
      <c r="T61" s="171"/>
      <c r="U61" s="172"/>
      <c r="V61" s="189"/>
    </row>
    <row r="62" spans="1:23">
      <c r="A62" s="111" t="s">
        <v>15</v>
      </c>
      <c r="B62" s="109" t="s">
        <v>57</v>
      </c>
      <c r="C62" s="111">
        <v>211565</v>
      </c>
      <c r="D62" s="111" t="s">
        <v>60</v>
      </c>
      <c r="E62" s="110" t="s">
        <v>18</v>
      </c>
      <c r="F62" s="243"/>
      <c r="G62" s="57"/>
      <c r="H62" s="135">
        <v>82.89473684210526</v>
      </c>
      <c r="I62" s="147">
        <v>84.210526315789465</v>
      </c>
      <c r="J62" s="234"/>
      <c r="K62" s="235">
        <v>71.05263157894737</v>
      </c>
      <c r="L62" s="137">
        <v>82.89473684210526</v>
      </c>
      <c r="M62" s="137"/>
      <c r="N62" s="136">
        <v>89.473684210526315</v>
      </c>
      <c r="O62" s="314">
        <v>96.052631578947356</v>
      </c>
      <c r="P62" s="142"/>
      <c r="Q62" s="136"/>
      <c r="R62" s="327">
        <f t="shared" si="0"/>
        <v>84.429824561403507</v>
      </c>
      <c r="S62" s="357">
        <f t="shared" si="1"/>
        <v>84.429824561403507</v>
      </c>
      <c r="U62" s="172"/>
      <c r="V62" s="189"/>
    </row>
    <row r="63" spans="1:23">
      <c r="A63" s="111" t="s">
        <v>15</v>
      </c>
      <c r="B63" s="109" t="s">
        <v>57</v>
      </c>
      <c r="C63" s="111">
        <v>215368</v>
      </c>
      <c r="D63" s="111" t="s">
        <v>61</v>
      </c>
      <c r="E63" s="110" t="s">
        <v>18</v>
      </c>
      <c r="F63" s="243"/>
      <c r="G63" s="57"/>
      <c r="H63" s="135">
        <v>80.26315789473685</v>
      </c>
      <c r="I63" s="147">
        <v>80.26315789473685</v>
      </c>
      <c r="J63" s="234"/>
      <c r="K63" s="235">
        <v>82.89473684210526</v>
      </c>
      <c r="L63" s="137">
        <v>81.578947368421055</v>
      </c>
      <c r="M63" s="137"/>
      <c r="N63" s="136">
        <v>78.94736842105263</v>
      </c>
      <c r="O63" s="314">
        <v>82.89473684210526</v>
      </c>
      <c r="P63" s="142"/>
      <c r="Q63" s="136"/>
      <c r="R63" s="327">
        <f t="shared" si="0"/>
        <v>81.140350877192972</v>
      </c>
      <c r="S63" s="357">
        <f t="shared" si="1"/>
        <v>81.140350877192972</v>
      </c>
      <c r="T63" s="171"/>
      <c r="U63" s="172"/>
      <c r="V63" s="189"/>
    </row>
    <row r="64" spans="1:23">
      <c r="A64" s="111" t="s">
        <v>15</v>
      </c>
      <c r="B64" s="109" t="s">
        <v>57</v>
      </c>
      <c r="C64" s="111">
        <v>210864</v>
      </c>
      <c r="D64" s="111" t="s">
        <v>65</v>
      </c>
      <c r="E64" s="110" t="s">
        <v>18</v>
      </c>
      <c r="F64" s="243"/>
      <c r="G64" s="57"/>
      <c r="H64" s="135">
        <v>81.578947368421055</v>
      </c>
      <c r="I64" s="147">
        <v>80.26315789473685</v>
      </c>
      <c r="J64" s="234"/>
      <c r="K64" s="235">
        <v>86.84210526315789</v>
      </c>
      <c r="L64" s="137">
        <v>88.15789473684211</v>
      </c>
      <c r="M64" s="137"/>
      <c r="N64" s="136">
        <v>84.210526315789465</v>
      </c>
      <c r="O64" s="314">
        <v>85.526315789473685</v>
      </c>
      <c r="P64" s="142"/>
      <c r="Q64" s="136"/>
      <c r="R64" s="327">
        <f t="shared" si="0"/>
        <v>84.429824561403521</v>
      </c>
      <c r="S64" s="357">
        <f t="shared" si="1"/>
        <v>84.429824561403521</v>
      </c>
      <c r="T64" s="171"/>
      <c r="U64" s="172"/>
      <c r="V64" s="189"/>
    </row>
    <row r="65" spans="1:23">
      <c r="A65" s="111" t="s">
        <v>15</v>
      </c>
      <c r="B65" s="109" t="s">
        <v>57</v>
      </c>
      <c r="C65" s="111">
        <v>215426</v>
      </c>
      <c r="D65" s="111" t="s">
        <v>70</v>
      </c>
      <c r="E65" s="110" t="s">
        <v>18</v>
      </c>
      <c r="F65" s="243"/>
      <c r="G65" s="57"/>
      <c r="H65" s="135">
        <v>80.26315789473685</v>
      </c>
      <c r="I65" s="147">
        <v>69.736842105263165</v>
      </c>
      <c r="J65" s="234"/>
      <c r="K65" s="235">
        <v>69.736842105263165</v>
      </c>
      <c r="L65" s="137">
        <v>78.94736842105263</v>
      </c>
      <c r="M65" s="137"/>
      <c r="N65" s="136">
        <v>68.421052631578945</v>
      </c>
      <c r="O65" s="314">
        <v>81.578947368421055</v>
      </c>
      <c r="P65" s="142"/>
      <c r="Q65" s="136"/>
      <c r="R65" s="327">
        <f t="shared" si="0"/>
        <v>74.780701754385973</v>
      </c>
      <c r="S65" s="357">
        <f t="shared" si="1"/>
        <v>74.780701754385973</v>
      </c>
      <c r="T65" s="171"/>
      <c r="U65" s="172"/>
      <c r="V65" s="189"/>
    </row>
    <row r="66" spans="1:23">
      <c r="A66" s="111" t="s">
        <v>15</v>
      </c>
      <c r="B66" s="109" t="s">
        <v>57</v>
      </c>
      <c r="C66" s="111">
        <v>213249</v>
      </c>
      <c r="D66" s="111" t="s">
        <v>302</v>
      </c>
      <c r="E66" s="110" t="s">
        <v>18</v>
      </c>
      <c r="F66" s="243"/>
      <c r="G66" s="57"/>
      <c r="H66" s="135">
        <v>97.368421052631589</v>
      </c>
      <c r="I66" s="147">
        <v>92.10526315789474</v>
      </c>
      <c r="J66" s="234"/>
      <c r="K66" s="235">
        <v>82.89473684210526</v>
      </c>
      <c r="L66" s="137">
        <v>90.789473684210535</v>
      </c>
      <c r="M66" s="137"/>
      <c r="N66" s="136">
        <v>89.473684210526315</v>
      </c>
      <c r="O66" s="314">
        <v>85.526315789473685</v>
      </c>
      <c r="P66" s="142"/>
      <c r="Q66" s="136"/>
      <c r="R66" s="327">
        <f t="shared" si="0"/>
        <v>89.692982456140342</v>
      </c>
      <c r="S66" s="357">
        <f t="shared" si="1"/>
        <v>89.692982456140342</v>
      </c>
      <c r="T66" s="171"/>
      <c r="U66" s="172"/>
      <c r="V66" s="189"/>
    </row>
    <row r="67" spans="1:23">
      <c r="A67" s="111" t="s">
        <v>15</v>
      </c>
      <c r="B67" s="109" t="s">
        <v>57</v>
      </c>
      <c r="C67" s="111">
        <v>210898</v>
      </c>
      <c r="D67" s="111" t="s">
        <v>69</v>
      </c>
      <c r="E67" s="110" t="s">
        <v>18</v>
      </c>
      <c r="F67" s="246"/>
      <c r="G67" s="57"/>
      <c r="H67" s="135">
        <v>86.84210526315789</v>
      </c>
      <c r="I67" s="147">
        <v>81.578947368421055</v>
      </c>
      <c r="J67" s="234"/>
      <c r="K67" s="235">
        <v>92.10526315789474</v>
      </c>
      <c r="L67" s="137">
        <v>72.368421052631589</v>
      </c>
      <c r="M67" s="137"/>
      <c r="N67" s="136">
        <v>80.26315789473685</v>
      </c>
      <c r="O67" s="314">
        <v>85.526315789473685</v>
      </c>
      <c r="P67" s="142"/>
      <c r="Q67" s="136"/>
      <c r="R67" s="327">
        <f t="shared" si="0"/>
        <v>83.114035087719316</v>
      </c>
      <c r="S67" s="357">
        <f t="shared" si="1"/>
        <v>83.114035087719316</v>
      </c>
      <c r="U67" s="303"/>
      <c r="V67" s="201"/>
      <c r="W67" s="60"/>
    </row>
    <row r="68" spans="1:23" ht="16.5" thickBot="1">
      <c r="A68" s="121" t="s">
        <v>15</v>
      </c>
      <c r="B68" s="113" t="s">
        <v>57</v>
      </c>
      <c r="C68" s="116">
        <v>215095</v>
      </c>
      <c r="D68" s="116" t="s">
        <v>63</v>
      </c>
      <c r="E68" s="122" t="s">
        <v>18</v>
      </c>
      <c r="F68" s="252"/>
      <c r="G68" s="259"/>
      <c r="H68" s="260">
        <v>85.526315789473685</v>
      </c>
      <c r="I68" s="261">
        <v>84.210526315789465</v>
      </c>
      <c r="J68" s="151"/>
      <c r="K68" s="258">
        <v>84.210526315789465</v>
      </c>
      <c r="L68" s="143">
        <v>78.94736842105263</v>
      </c>
      <c r="M68" s="143"/>
      <c r="N68" s="262">
        <v>75</v>
      </c>
      <c r="O68" s="318">
        <v>85.526315789473685</v>
      </c>
      <c r="P68" s="323"/>
      <c r="Q68" s="262"/>
      <c r="R68" s="211">
        <f t="shared" si="0"/>
        <v>82.23684210526315</v>
      </c>
      <c r="S68" s="362">
        <f t="shared" si="1"/>
        <v>82.23684210526315</v>
      </c>
      <c r="T68" s="173">
        <f>AVERAGE(G54:Q68)</f>
        <v>83.602688787185315</v>
      </c>
      <c r="U68" s="181">
        <f>ROUND(T68,0)</f>
        <v>84</v>
      </c>
      <c r="V68" s="266">
        <f>IF(U68&gt;=$H$5,$J$5,IF(AND(U68&gt;=75,U68&lt;=79),0,$J$3))</f>
        <v>3</v>
      </c>
      <c r="W68" s="60"/>
    </row>
    <row r="69" spans="1:23" ht="16.5" thickTop="1">
      <c r="A69" s="108" t="s">
        <v>71</v>
      </c>
      <c r="B69" s="123" t="s">
        <v>72</v>
      </c>
      <c r="C69" s="124">
        <v>214346</v>
      </c>
      <c r="D69" s="124" t="s">
        <v>77</v>
      </c>
      <c r="E69" s="125" t="s">
        <v>18</v>
      </c>
      <c r="F69" s="243"/>
      <c r="G69" s="57"/>
      <c r="H69" s="135">
        <v>78.94736842105263</v>
      </c>
      <c r="I69" s="147">
        <v>86.84210526315789</v>
      </c>
      <c r="J69" s="236"/>
      <c r="K69" s="237">
        <v>80.26315789473685</v>
      </c>
      <c r="L69" s="142">
        <v>97.368421052631589</v>
      </c>
      <c r="M69" s="142"/>
      <c r="N69" s="136">
        <v>80.26315789473685</v>
      </c>
      <c r="O69" s="314">
        <v>82.89473684210526</v>
      </c>
      <c r="P69" s="142"/>
      <c r="Q69" s="136"/>
      <c r="R69" s="326">
        <f t="shared" si="0"/>
        <v>84.429824561403521</v>
      </c>
      <c r="S69" s="361">
        <f t="shared" si="1"/>
        <v>84.429824561403521</v>
      </c>
      <c r="T69" s="169"/>
      <c r="U69" s="180"/>
      <c r="V69" s="199"/>
    </row>
    <row r="70" spans="1:23">
      <c r="A70" s="111" t="s">
        <v>71</v>
      </c>
      <c r="B70" s="109" t="s">
        <v>72</v>
      </c>
      <c r="C70" s="111">
        <v>212654</v>
      </c>
      <c r="D70" s="111" t="s">
        <v>82</v>
      </c>
      <c r="E70" s="110" t="s">
        <v>18</v>
      </c>
      <c r="F70" s="243"/>
      <c r="G70" s="57"/>
      <c r="H70" s="135">
        <v>85.526315789473685</v>
      </c>
      <c r="I70" s="147">
        <v>77.631578947368411</v>
      </c>
      <c r="J70" s="234"/>
      <c r="K70" s="235">
        <v>88.15789473684211</v>
      </c>
      <c r="L70" s="137">
        <v>84.210526315789465</v>
      </c>
      <c r="M70" s="137"/>
      <c r="N70" s="136">
        <v>86.84210526315789</v>
      </c>
      <c r="O70" s="314">
        <v>84.210526315789465</v>
      </c>
      <c r="P70" s="142"/>
      <c r="Q70" s="136"/>
      <c r="R70" s="327">
        <f t="shared" si="0"/>
        <v>84.429824561403507</v>
      </c>
      <c r="S70" s="357">
        <f t="shared" si="1"/>
        <v>84.429824561403507</v>
      </c>
      <c r="T70" s="388"/>
      <c r="U70" s="303"/>
      <c r="V70" s="190"/>
    </row>
    <row r="71" spans="1:23">
      <c r="A71" s="111" t="s">
        <v>71</v>
      </c>
      <c r="B71" s="109" t="s">
        <v>72</v>
      </c>
      <c r="C71" s="111">
        <v>215475</v>
      </c>
      <c r="D71" s="111" t="s">
        <v>83</v>
      </c>
      <c r="E71" s="110" t="s">
        <v>18</v>
      </c>
      <c r="F71" s="243"/>
      <c r="G71" s="57"/>
      <c r="H71" s="135">
        <v>72.368421052631589</v>
      </c>
      <c r="I71" s="147">
        <v>77.631578947368411</v>
      </c>
      <c r="J71" s="234"/>
      <c r="K71" s="235">
        <v>81.578947368421055</v>
      </c>
      <c r="L71" s="137">
        <v>90.789473684210535</v>
      </c>
      <c r="M71" s="137"/>
      <c r="N71" s="136">
        <v>71.05263157894737</v>
      </c>
      <c r="O71" s="314">
        <v>65.789473684210535</v>
      </c>
      <c r="P71" s="142"/>
      <c r="Q71" s="136"/>
      <c r="R71" s="327">
        <f t="shared" si="0"/>
        <v>76.535087719298247</v>
      </c>
      <c r="S71" s="357">
        <f>R71</f>
        <v>76.535087719298247</v>
      </c>
      <c r="T71" s="179"/>
      <c r="U71" s="172"/>
      <c r="V71" s="190"/>
    </row>
    <row r="72" spans="1:23">
      <c r="A72" s="111" t="s">
        <v>71</v>
      </c>
      <c r="B72" s="109" t="s">
        <v>72</v>
      </c>
      <c r="C72" s="111">
        <v>214692</v>
      </c>
      <c r="D72" s="111" t="s">
        <v>76</v>
      </c>
      <c r="E72" s="110" t="s">
        <v>18</v>
      </c>
      <c r="F72" s="243"/>
      <c r="G72" s="57"/>
      <c r="H72" s="135">
        <v>82.89473684210526</v>
      </c>
      <c r="I72" s="147">
        <v>69.736842105263165</v>
      </c>
      <c r="J72" s="234"/>
      <c r="K72" s="235">
        <v>86.84210526315789</v>
      </c>
      <c r="L72" s="137">
        <v>96.052631578947356</v>
      </c>
      <c r="M72" s="137"/>
      <c r="N72" s="136">
        <v>90.789473684210535</v>
      </c>
      <c r="O72" s="314">
        <v>90.789473684210535</v>
      </c>
      <c r="P72" s="142"/>
      <c r="Q72" s="136"/>
      <c r="R72" s="327">
        <f t="shared" si="0"/>
        <v>86.184210526315795</v>
      </c>
      <c r="S72" s="357">
        <f t="shared" ref="S72:S135" si="3">R72</f>
        <v>86.184210526315795</v>
      </c>
      <c r="T72" s="171"/>
      <c r="U72" s="172"/>
      <c r="V72" s="190"/>
    </row>
    <row r="73" spans="1:23">
      <c r="A73" s="111" t="s">
        <v>71</v>
      </c>
      <c r="B73" s="109" t="s">
        <v>72</v>
      </c>
      <c r="C73" s="111">
        <v>212621</v>
      </c>
      <c r="D73" s="111" t="s">
        <v>73</v>
      </c>
      <c r="E73" s="110" t="s">
        <v>18</v>
      </c>
      <c r="F73" s="243"/>
      <c r="G73" s="57"/>
      <c r="H73" s="135">
        <v>65.789473684210535</v>
      </c>
      <c r="I73" s="147">
        <v>85.526315789473685</v>
      </c>
      <c r="J73" s="234"/>
      <c r="K73" s="235">
        <v>82.89473684210526</v>
      </c>
      <c r="L73" s="137">
        <v>90.789473684210535</v>
      </c>
      <c r="M73" s="137"/>
      <c r="N73" s="136">
        <v>85.526315789473685</v>
      </c>
      <c r="O73" s="314">
        <v>75</v>
      </c>
      <c r="P73" s="142"/>
      <c r="Q73" s="136"/>
      <c r="R73" s="327">
        <f t="shared" si="0"/>
        <v>80.921052631578945</v>
      </c>
      <c r="S73" s="357">
        <f t="shared" si="3"/>
        <v>80.921052631578945</v>
      </c>
      <c r="T73" s="171"/>
      <c r="U73" s="172"/>
      <c r="V73" s="190"/>
    </row>
    <row r="74" spans="1:23">
      <c r="A74" s="111" t="s">
        <v>71</v>
      </c>
      <c r="B74" s="109" t="s">
        <v>72</v>
      </c>
      <c r="C74" s="111">
        <v>213975</v>
      </c>
      <c r="D74" s="111" t="s">
        <v>79</v>
      </c>
      <c r="E74" s="110" t="s">
        <v>18</v>
      </c>
      <c r="F74" s="243"/>
      <c r="G74" s="57"/>
      <c r="H74" s="135">
        <v>80.26315789473685</v>
      </c>
      <c r="I74" s="147">
        <v>86.84210526315789</v>
      </c>
      <c r="J74" s="234"/>
      <c r="K74" s="235">
        <v>75</v>
      </c>
      <c r="L74" s="137">
        <v>82.89473684210526</v>
      </c>
      <c r="M74" s="137"/>
      <c r="N74" s="136">
        <v>73.684210526315795</v>
      </c>
      <c r="O74" s="314">
        <v>75</v>
      </c>
      <c r="P74" s="142"/>
      <c r="Q74" s="136"/>
      <c r="R74" s="327">
        <f t="shared" si="0"/>
        <v>78.94736842105263</v>
      </c>
      <c r="S74" s="357">
        <f t="shared" si="3"/>
        <v>78.94736842105263</v>
      </c>
      <c r="T74" s="171"/>
      <c r="U74" s="172"/>
      <c r="V74" s="190"/>
    </row>
    <row r="75" spans="1:23">
      <c r="A75" s="111" t="s">
        <v>71</v>
      </c>
      <c r="B75" s="109" t="s">
        <v>72</v>
      </c>
      <c r="C75" s="111">
        <v>212803</v>
      </c>
      <c r="D75" s="111" t="s">
        <v>81</v>
      </c>
      <c r="E75" s="110" t="s">
        <v>18</v>
      </c>
      <c r="F75" s="249"/>
      <c r="G75" s="57">
        <v>84.210526315789465</v>
      </c>
      <c r="H75" s="135">
        <v>82.89473684210526</v>
      </c>
      <c r="I75" s="147"/>
      <c r="J75" s="234">
        <v>89.473684210526315</v>
      </c>
      <c r="K75" s="235">
        <v>67.10526315789474</v>
      </c>
      <c r="L75" s="137"/>
      <c r="M75" s="137">
        <v>86.84210526315789</v>
      </c>
      <c r="N75" s="136">
        <v>75</v>
      </c>
      <c r="O75" s="314"/>
      <c r="P75" s="142">
        <v>73.684210526315795</v>
      </c>
      <c r="Q75" s="136">
        <v>69.736842105263165</v>
      </c>
      <c r="R75" s="327">
        <f t="shared" si="0"/>
        <v>78.618421052631575</v>
      </c>
      <c r="S75" s="357">
        <f t="shared" si="3"/>
        <v>78.618421052631575</v>
      </c>
      <c r="T75" s="171"/>
      <c r="U75" s="172"/>
      <c r="V75" s="190"/>
    </row>
    <row r="76" spans="1:23">
      <c r="A76" s="166" t="s">
        <v>71</v>
      </c>
      <c r="B76" s="167" t="s">
        <v>72</v>
      </c>
      <c r="C76" s="166">
        <v>215772</v>
      </c>
      <c r="D76" s="166" t="s">
        <v>303</v>
      </c>
      <c r="E76" s="168" t="s">
        <v>18</v>
      </c>
      <c r="F76" s="249"/>
      <c r="G76" s="57">
        <v>75</v>
      </c>
      <c r="H76" s="135">
        <v>75</v>
      </c>
      <c r="I76" s="147"/>
      <c r="J76" s="234">
        <v>89.473684210526315</v>
      </c>
      <c r="K76" s="235">
        <v>71.05263157894737</v>
      </c>
      <c r="L76" s="137"/>
      <c r="M76" s="137">
        <v>72.368421052631589</v>
      </c>
      <c r="N76" s="136">
        <v>89.473684210526315</v>
      </c>
      <c r="O76" s="314"/>
      <c r="P76" s="142">
        <v>72.368421052631589</v>
      </c>
      <c r="Q76" s="136">
        <v>78.94736842105263</v>
      </c>
      <c r="R76" s="327">
        <f t="shared" si="0"/>
        <v>77.960526315789465</v>
      </c>
      <c r="S76" s="357">
        <f t="shared" ref="S76" si="4">R76</f>
        <v>77.960526315789465</v>
      </c>
      <c r="T76" s="171"/>
      <c r="U76" s="172"/>
      <c r="V76" s="190"/>
    </row>
    <row r="77" spans="1:23">
      <c r="A77" s="111" t="s">
        <v>71</v>
      </c>
      <c r="B77" s="109" t="s">
        <v>72</v>
      </c>
      <c r="C77" s="111">
        <v>215558</v>
      </c>
      <c r="D77" s="111" t="s">
        <v>80</v>
      </c>
      <c r="E77" s="110" t="s">
        <v>18</v>
      </c>
      <c r="F77" s="243"/>
      <c r="G77" s="57"/>
      <c r="H77" s="135">
        <v>63.157894736842103</v>
      </c>
      <c r="I77" s="147">
        <v>90.789473684210535</v>
      </c>
      <c r="J77" s="234"/>
      <c r="K77" s="235">
        <v>73.684210526315795</v>
      </c>
      <c r="L77" s="137">
        <v>89.473684210526315</v>
      </c>
      <c r="M77" s="137"/>
      <c r="N77" s="136">
        <v>90.789473684210535</v>
      </c>
      <c r="O77" s="314">
        <v>77.631578947368411</v>
      </c>
      <c r="P77" s="142"/>
      <c r="Q77" s="136"/>
      <c r="R77" s="327">
        <f t="shared" si="0"/>
        <v>80.921052631578945</v>
      </c>
      <c r="S77" s="363">
        <f t="shared" si="3"/>
        <v>80.921052631578945</v>
      </c>
      <c r="T77" s="171"/>
      <c r="U77" s="172"/>
      <c r="V77" s="190"/>
    </row>
    <row r="78" spans="1:23">
      <c r="A78" s="111" t="s">
        <v>71</v>
      </c>
      <c r="B78" s="109" t="s">
        <v>72</v>
      </c>
      <c r="C78" s="111">
        <v>215335</v>
      </c>
      <c r="D78" s="111" t="s">
        <v>78</v>
      </c>
      <c r="E78" s="110" t="s">
        <v>18</v>
      </c>
      <c r="F78" s="243"/>
      <c r="G78" s="57"/>
      <c r="H78" s="135">
        <v>81.578947368421055</v>
      </c>
      <c r="I78" s="147">
        <v>85.526315789473685</v>
      </c>
      <c r="J78" s="234"/>
      <c r="K78" s="235">
        <v>78.94736842105263</v>
      </c>
      <c r="L78" s="137">
        <v>90.789473684210535</v>
      </c>
      <c r="M78" s="137"/>
      <c r="N78" s="136">
        <v>93.421052631578945</v>
      </c>
      <c r="O78" s="314">
        <v>75</v>
      </c>
      <c r="P78" s="142"/>
      <c r="Q78" s="136"/>
      <c r="R78" s="327">
        <f t="shared" ref="R78:R141" si="5">AVERAGE(G78:Q78)</f>
        <v>84.21052631578948</v>
      </c>
      <c r="S78" s="363">
        <f t="shared" si="3"/>
        <v>84.21052631578948</v>
      </c>
      <c r="T78" s="171"/>
      <c r="U78" s="172"/>
      <c r="V78" s="190"/>
    </row>
    <row r="79" spans="1:23">
      <c r="A79" s="111" t="s">
        <v>71</v>
      </c>
      <c r="B79" s="109" t="s">
        <v>72</v>
      </c>
      <c r="C79" s="111">
        <v>215723</v>
      </c>
      <c r="D79" s="111" t="s">
        <v>293</v>
      </c>
      <c r="E79" s="110" t="s">
        <v>18</v>
      </c>
      <c r="F79" s="243"/>
      <c r="G79" s="57"/>
      <c r="H79" s="135">
        <v>76.315789473684205</v>
      </c>
      <c r="I79" s="147">
        <v>86.84210526315789</v>
      </c>
      <c r="J79" s="234"/>
      <c r="K79" s="235">
        <v>89.473684210526315</v>
      </c>
      <c r="L79" s="137">
        <v>93.421052631578945</v>
      </c>
      <c r="M79" s="137"/>
      <c r="N79" s="136">
        <v>84.210526315789465</v>
      </c>
      <c r="O79" s="314">
        <v>84.210526315789465</v>
      </c>
      <c r="P79" s="142"/>
      <c r="Q79" s="136"/>
      <c r="R79" s="327">
        <f t="shared" si="5"/>
        <v>85.745614035087712</v>
      </c>
      <c r="S79" s="363">
        <f t="shared" si="3"/>
        <v>85.745614035087712</v>
      </c>
      <c r="T79" s="171"/>
      <c r="U79" s="172"/>
      <c r="V79" s="190"/>
    </row>
    <row r="80" spans="1:23">
      <c r="A80" s="111" t="s">
        <v>71</v>
      </c>
      <c r="B80" s="109" t="s">
        <v>72</v>
      </c>
      <c r="C80" s="111">
        <v>213462</v>
      </c>
      <c r="D80" s="111" t="s">
        <v>75</v>
      </c>
      <c r="E80" s="110" t="s">
        <v>18</v>
      </c>
      <c r="F80" s="243"/>
      <c r="G80" s="57">
        <v>64.473684210526315</v>
      </c>
      <c r="H80" s="135">
        <v>67.763157894736835</v>
      </c>
      <c r="I80" s="147"/>
      <c r="J80" s="234">
        <v>81.578947368421055</v>
      </c>
      <c r="K80" s="235">
        <v>78.94736842105263</v>
      </c>
      <c r="L80" s="137"/>
      <c r="M80" s="137">
        <v>65.789473684210535</v>
      </c>
      <c r="N80" s="136">
        <v>86.84210526315789</v>
      </c>
      <c r="O80" s="314"/>
      <c r="P80" s="142">
        <v>80.26315789473685</v>
      </c>
      <c r="Q80" s="136">
        <v>78.94736842105263</v>
      </c>
      <c r="R80" s="327">
        <f t="shared" si="5"/>
        <v>75.57565789473685</v>
      </c>
      <c r="S80" s="363">
        <f t="shared" si="3"/>
        <v>75.57565789473685</v>
      </c>
      <c r="T80" s="171"/>
      <c r="U80" s="172"/>
      <c r="V80" s="190"/>
    </row>
    <row r="81" spans="1:23">
      <c r="A81" s="111" t="s">
        <v>71</v>
      </c>
      <c r="B81" s="109" t="s">
        <v>72</v>
      </c>
      <c r="C81" s="111">
        <v>210567</v>
      </c>
      <c r="D81" s="111" t="s">
        <v>74</v>
      </c>
      <c r="E81" s="110" t="s">
        <v>18</v>
      </c>
      <c r="F81" s="243"/>
      <c r="G81" s="57"/>
      <c r="H81" s="135">
        <v>76.315789473684205</v>
      </c>
      <c r="I81" s="147">
        <v>81.578947368421055</v>
      </c>
      <c r="J81" s="234"/>
      <c r="K81" s="235">
        <v>92.10526315789474</v>
      </c>
      <c r="L81" s="137">
        <v>84.210526315789465</v>
      </c>
      <c r="M81" s="137"/>
      <c r="N81" s="136">
        <v>96.052631578947356</v>
      </c>
      <c r="O81" s="314">
        <v>89.473684210526315</v>
      </c>
      <c r="P81" s="142"/>
      <c r="Q81" s="136"/>
      <c r="R81" s="327">
        <f t="shared" si="5"/>
        <v>86.622807017543849</v>
      </c>
      <c r="S81" s="363">
        <f t="shared" si="3"/>
        <v>86.622807017543849</v>
      </c>
      <c r="T81" s="171"/>
      <c r="U81" s="172"/>
      <c r="V81" s="190"/>
    </row>
    <row r="82" spans="1:23" ht="16.5" thickBot="1">
      <c r="A82" s="116" t="s">
        <v>71</v>
      </c>
      <c r="B82" s="131" t="s">
        <v>72</v>
      </c>
      <c r="C82" s="116">
        <v>214783</v>
      </c>
      <c r="D82" s="116" t="s">
        <v>84</v>
      </c>
      <c r="E82" s="122" t="s">
        <v>18</v>
      </c>
      <c r="F82" s="246"/>
      <c r="G82" s="146"/>
      <c r="H82" s="145">
        <v>73.684210526315795</v>
      </c>
      <c r="I82" s="238">
        <v>86.84210526315789</v>
      </c>
      <c r="J82" s="148"/>
      <c r="K82" s="239">
        <v>89.473684210526315</v>
      </c>
      <c r="L82" s="140">
        <v>80.26315789473685</v>
      </c>
      <c r="M82" s="140"/>
      <c r="N82" s="139">
        <v>97.368421052631589</v>
      </c>
      <c r="O82" s="316">
        <v>78.94736842105263</v>
      </c>
      <c r="P82" s="140"/>
      <c r="Q82" s="139"/>
      <c r="R82" s="330">
        <f t="shared" si="5"/>
        <v>84.429824561403507</v>
      </c>
      <c r="S82" s="364">
        <f t="shared" si="3"/>
        <v>84.429824561403507</v>
      </c>
      <c r="T82" s="177">
        <f>AVERAGE(G69:Q82)</f>
        <v>81.527777777777786</v>
      </c>
      <c r="U82" s="178">
        <f>ROUND(T82,0)</f>
        <v>82</v>
      </c>
      <c r="V82" s="270">
        <v>1</v>
      </c>
    </row>
    <row r="83" spans="1:23">
      <c r="A83" s="119" t="s">
        <v>71</v>
      </c>
      <c r="B83" s="109" t="s">
        <v>85</v>
      </c>
      <c r="C83" s="119">
        <v>215160</v>
      </c>
      <c r="D83" s="119" t="s">
        <v>88</v>
      </c>
      <c r="E83" s="120" t="s">
        <v>18</v>
      </c>
      <c r="F83" s="242"/>
      <c r="G83" s="57"/>
      <c r="H83" s="135">
        <v>96.052631578947356</v>
      </c>
      <c r="I83" s="147">
        <v>97.368421052631589</v>
      </c>
      <c r="J83" s="236"/>
      <c r="K83" s="237">
        <v>105.26315789473685</v>
      </c>
      <c r="L83" s="142">
        <v>80.26315789473685</v>
      </c>
      <c r="M83" s="142"/>
      <c r="N83" s="136">
        <v>80.26315789473685</v>
      </c>
      <c r="O83" s="314">
        <v>100</v>
      </c>
      <c r="P83" s="142"/>
      <c r="Q83" s="136"/>
      <c r="R83" s="175">
        <f t="shared" si="5"/>
        <v>93.201754385964932</v>
      </c>
      <c r="S83" s="365">
        <f t="shared" si="3"/>
        <v>93.201754385964932</v>
      </c>
      <c r="U83" s="304"/>
      <c r="V83" s="198"/>
      <c r="W83" s="60"/>
    </row>
    <row r="84" spans="1:23">
      <c r="A84" s="111" t="s">
        <v>71</v>
      </c>
      <c r="B84" s="109" t="s">
        <v>85</v>
      </c>
      <c r="C84" s="111">
        <v>215509</v>
      </c>
      <c r="D84" s="111" t="s">
        <v>97</v>
      </c>
      <c r="E84" s="110" t="s">
        <v>18</v>
      </c>
      <c r="F84" s="243"/>
      <c r="G84" s="57"/>
      <c r="H84" s="135">
        <v>75</v>
      </c>
      <c r="I84" s="147">
        <v>73.684210526315795</v>
      </c>
      <c r="J84" s="234"/>
      <c r="K84" s="235">
        <v>80.26315789473685</v>
      </c>
      <c r="L84" s="137">
        <v>86.84210526315789</v>
      </c>
      <c r="M84" s="137"/>
      <c r="N84" s="136">
        <v>71.05263157894737</v>
      </c>
      <c r="O84" s="314">
        <v>88.15789473684211</v>
      </c>
      <c r="P84" s="142"/>
      <c r="Q84" s="136"/>
      <c r="R84" s="327">
        <f t="shared" si="5"/>
        <v>79.166666666666671</v>
      </c>
      <c r="S84" s="365">
        <f t="shared" si="3"/>
        <v>79.166666666666671</v>
      </c>
      <c r="T84" s="388"/>
      <c r="U84" s="303"/>
      <c r="V84" s="194"/>
      <c r="W84" s="60"/>
    </row>
    <row r="85" spans="1:23">
      <c r="A85" s="111" t="s">
        <v>71</v>
      </c>
      <c r="B85" s="109" t="s">
        <v>85</v>
      </c>
      <c r="C85" s="111">
        <v>215822</v>
      </c>
      <c r="D85" s="111" t="s">
        <v>306</v>
      </c>
      <c r="E85" s="110" t="s">
        <v>18</v>
      </c>
      <c r="F85" s="243"/>
      <c r="G85" s="57"/>
      <c r="H85" s="135">
        <v>81.578947368421055</v>
      </c>
      <c r="I85" s="147">
        <v>84.210526315789465</v>
      </c>
      <c r="J85" s="234"/>
      <c r="K85" s="235">
        <v>88.15789473684211</v>
      </c>
      <c r="L85" s="137">
        <v>82.89473684210526</v>
      </c>
      <c r="M85" s="137"/>
      <c r="N85" s="136">
        <v>81.578947368421055</v>
      </c>
      <c r="O85" s="314">
        <v>80.26315789473685</v>
      </c>
      <c r="P85" s="142"/>
      <c r="Q85" s="136"/>
      <c r="R85" s="327">
        <f t="shared" si="5"/>
        <v>83.114035087719301</v>
      </c>
      <c r="S85" s="365">
        <f t="shared" ref="S85" si="6">R85</f>
        <v>83.114035087719301</v>
      </c>
      <c r="T85" s="171"/>
      <c r="U85" s="180"/>
      <c r="V85" s="197"/>
    </row>
    <row r="86" spans="1:23">
      <c r="A86" s="111" t="s">
        <v>71</v>
      </c>
      <c r="B86" s="109" t="s">
        <v>85</v>
      </c>
      <c r="C86" s="111">
        <v>212100</v>
      </c>
      <c r="D86" s="111" t="s">
        <v>91</v>
      </c>
      <c r="E86" s="110" t="s">
        <v>18</v>
      </c>
      <c r="F86" s="243"/>
      <c r="G86" s="57"/>
      <c r="H86" s="135">
        <v>88.15789473684211</v>
      </c>
      <c r="I86" s="147">
        <v>89.473684210526315</v>
      </c>
      <c r="J86" s="234"/>
      <c r="K86" s="235">
        <v>73.684210526315795</v>
      </c>
      <c r="L86" s="137">
        <v>68.421052631578945</v>
      </c>
      <c r="M86" s="137"/>
      <c r="N86" s="136">
        <v>84.210526315789465</v>
      </c>
      <c r="O86" s="314">
        <v>76.315789473684205</v>
      </c>
      <c r="P86" s="142"/>
      <c r="Q86" s="136"/>
      <c r="R86" s="327">
        <f t="shared" si="5"/>
        <v>80.043859649122808</v>
      </c>
      <c r="S86" s="363">
        <f t="shared" si="3"/>
        <v>80.043859649122808</v>
      </c>
      <c r="T86" s="179"/>
      <c r="U86" s="180"/>
      <c r="V86" s="197"/>
    </row>
    <row r="87" spans="1:23">
      <c r="A87" s="111" t="s">
        <v>71</v>
      </c>
      <c r="B87" s="109" t="s">
        <v>85</v>
      </c>
      <c r="C87" s="111">
        <v>210690</v>
      </c>
      <c r="D87" s="111" t="s">
        <v>89</v>
      </c>
      <c r="E87" s="110" t="s">
        <v>18</v>
      </c>
      <c r="F87" s="243"/>
      <c r="G87" s="57"/>
      <c r="H87" s="135">
        <v>71.05263157894737</v>
      </c>
      <c r="I87" s="147">
        <v>89.473684210526315</v>
      </c>
      <c r="J87" s="234"/>
      <c r="K87" s="235">
        <v>81.578947368421055</v>
      </c>
      <c r="L87" s="137">
        <v>68.421052631578945</v>
      </c>
      <c r="M87" s="137"/>
      <c r="N87" s="136">
        <v>92.10526315789474</v>
      </c>
      <c r="O87" s="314">
        <v>78.94736842105263</v>
      </c>
      <c r="P87" s="142"/>
      <c r="Q87" s="136"/>
      <c r="R87" s="327">
        <f t="shared" si="5"/>
        <v>80.263157894736835</v>
      </c>
      <c r="S87" s="363">
        <f t="shared" si="3"/>
        <v>80.263157894736835</v>
      </c>
      <c r="T87" s="179"/>
      <c r="U87" s="180"/>
      <c r="V87" s="189"/>
    </row>
    <row r="88" spans="1:23">
      <c r="A88" s="111" t="s">
        <v>71</v>
      </c>
      <c r="B88" s="109" t="s">
        <v>85</v>
      </c>
      <c r="C88" s="111">
        <v>212787</v>
      </c>
      <c r="D88" s="111" t="s">
        <v>92</v>
      </c>
      <c r="E88" s="110" t="s">
        <v>18</v>
      </c>
      <c r="F88" s="243"/>
      <c r="G88" s="57">
        <v>76.315789473684205</v>
      </c>
      <c r="H88" s="135">
        <v>76.315789473684205</v>
      </c>
      <c r="I88" s="147"/>
      <c r="J88" s="234">
        <v>86.84210526315789</v>
      </c>
      <c r="K88" s="235">
        <v>71.05263157894737</v>
      </c>
      <c r="L88" s="137"/>
      <c r="M88" s="137">
        <v>84.210526315789465</v>
      </c>
      <c r="N88" s="136">
        <v>93.421052631578945</v>
      </c>
      <c r="O88" s="314"/>
      <c r="P88" s="142">
        <v>73.684210526315795</v>
      </c>
      <c r="Q88" s="136">
        <v>75</v>
      </c>
      <c r="R88" s="327">
        <f t="shared" si="5"/>
        <v>79.60526315789474</v>
      </c>
      <c r="S88" s="363">
        <f t="shared" si="3"/>
        <v>79.60526315789474</v>
      </c>
      <c r="T88" s="171"/>
      <c r="U88" s="172"/>
      <c r="V88" s="189"/>
    </row>
    <row r="89" spans="1:23">
      <c r="A89" s="111" t="s">
        <v>71</v>
      </c>
      <c r="B89" s="109" t="s">
        <v>85</v>
      </c>
      <c r="C89" s="111">
        <v>213405</v>
      </c>
      <c r="D89" s="111" t="s">
        <v>93</v>
      </c>
      <c r="E89" s="110" t="s">
        <v>18</v>
      </c>
      <c r="F89" s="243"/>
      <c r="G89" s="57">
        <v>77.631578947368411</v>
      </c>
      <c r="H89" s="135">
        <v>84.868421052631589</v>
      </c>
      <c r="I89" s="147"/>
      <c r="J89" s="234">
        <v>86.84210526315789</v>
      </c>
      <c r="K89" s="235">
        <v>98.684210526315795</v>
      </c>
      <c r="L89" s="137"/>
      <c r="M89" s="137">
        <v>97.368421052631589</v>
      </c>
      <c r="N89" s="136">
        <v>80.26315789473685</v>
      </c>
      <c r="O89" s="314"/>
      <c r="P89" s="142">
        <v>84.210526315789465</v>
      </c>
      <c r="Q89" s="136">
        <v>101.31578947368421</v>
      </c>
      <c r="R89" s="327">
        <f t="shared" si="5"/>
        <v>88.89802631578948</v>
      </c>
      <c r="S89" s="363">
        <f t="shared" si="3"/>
        <v>88.89802631578948</v>
      </c>
      <c r="T89" s="171"/>
      <c r="U89" s="172"/>
      <c r="V89" s="189"/>
    </row>
    <row r="90" spans="1:23">
      <c r="A90" s="128" t="s">
        <v>71</v>
      </c>
      <c r="B90" s="129" t="s">
        <v>85</v>
      </c>
      <c r="C90" s="128">
        <v>213793</v>
      </c>
      <c r="D90" s="128" t="s">
        <v>304</v>
      </c>
      <c r="E90" s="130" t="s">
        <v>18</v>
      </c>
      <c r="F90" s="243"/>
      <c r="G90" s="57"/>
      <c r="H90" s="135">
        <v>86.84210526315789</v>
      </c>
      <c r="I90" s="147">
        <v>89.473684210526315</v>
      </c>
      <c r="J90" s="234"/>
      <c r="K90" s="235">
        <v>78.94736842105263</v>
      </c>
      <c r="L90" s="165"/>
      <c r="M90" s="165"/>
      <c r="N90" s="223"/>
      <c r="O90" s="320"/>
      <c r="P90" s="324"/>
      <c r="Q90" s="223"/>
      <c r="R90" s="327">
        <f t="shared" si="5"/>
        <v>85.087719298245617</v>
      </c>
      <c r="S90" s="363">
        <f t="shared" si="3"/>
        <v>85.087719298245617</v>
      </c>
      <c r="T90" s="171"/>
      <c r="U90" s="172"/>
      <c r="V90" s="189"/>
    </row>
    <row r="91" spans="1:23">
      <c r="A91" s="111" t="s">
        <v>71</v>
      </c>
      <c r="B91" s="109" t="s">
        <v>85</v>
      </c>
      <c r="C91" s="111">
        <v>211151</v>
      </c>
      <c r="D91" s="111" t="s">
        <v>86</v>
      </c>
      <c r="E91" s="110" t="s">
        <v>18</v>
      </c>
      <c r="F91" s="243"/>
      <c r="G91" s="57"/>
      <c r="H91" s="135">
        <v>80.26315789473685</v>
      </c>
      <c r="I91" s="147">
        <v>82.89473684210526</v>
      </c>
      <c r="J91" s="234"/>
      <c r="K91" s="235">
        <v>88.15789473684211</v>
      </c>
      <c r="L91" s="137">
        <v>84.210526315789465</v>
      </c>
      <c r="M91" s="137"/>
      <c r="N91" s="136">
        <v>88.15789473684211</v>
      </c>
      <c r="O91" s="314">
        <v>85.526315789473685</v>
      </c>
      <c r="P91" s="142"/>
      <c r="Q91" s="136"/>
      <c r="R91" s="327">
        <f t="shared" si="5"/>
        <v>84.868421052631589</v>
      </c>
      <c r="S91" s="363">
        <f t="shared" si="3"/>
        <v>84.868421052631589</v>
      </c>
      <c r="T91" s="171"/>
      <c r="U91" s="172"/>
      <c r="V91" s="189"/>
    </row>
    <row r="92" spans="1:23">
      <c r="A92" s="111" t="s">
        <v>71</v>
      </c>
      <c r="B92" s="109" t="s">
        <v>85</v>
      </c>
      <c r="C92" s="111">
        <v>215111</v>
      </c>
      <c r="D92" s="111" t="s">
        <v>95</v>
      </c>
      <c r="E92" s="110" t="s">
        <v>18</v>
      </c>
      <c r="F92" s="243"/>
      <c r="G92" s="57"/>
      <c r="H92" s="135">
        <v>75</v>
      </c>
      <c r="I92" s="147">
        <v>89.473684210526315</v>
      </c>
      <c r="J92" s="234"/>
      <c r="K92" s="235">
        <v>81.578947368421055</v>
      </c>
      <c r="L92" s="137">
        <v>76.315789473684205</v>
      </c>
      <c r="M92" s="137"/>
      <c r="N92" s="136">
        <v>86.84210526315789</v>
      </c>
      <c r="O92" s="314">
        <v>89.473684210526315</v>
      </c>
      <c r="P92" s="142"/>
      <c r="Q92" s="136"/>
      <c r="R92" s="327">
        <f t="shared" si="5"/>
        <v>83.114035087719301</v>
      </c>
      <c r="S92" s="363">
        <f t="shared" si="3"/>
        <v>83.114035087719301</v>
      </c>
      <c r="T92" s="171"/>
      <c r="U92" s="172"/>
      <c r="V92" s="189"/>
    </row>
    <row r="93" spans="1:23">
      <c r="A93" s="111" t="s">
        <v>71</v>
      </c>
      <c r="B93" s="109" t="s">
        <v>85</v>
      </c>
      <c r="C93" s="111">
        <v>213058</v>
      </c>
      <c r="D93" s="111" t="s">
        <v>87</v>
      </c>
      <c r="E93" s="110" t="s">
        <v>18</v>
      </c>
      <c r="F93" s="243"/>
      <c r="G93" s="57"/>
      <c r="H93" s="135">
        <v>73.684210526315795</v>
      </c>
      <c r="I93" s="147">
        <v>84.210526315789465</v>
      </c>
      <c r="J93" s="234"/>
      <c r="K93" s="235">
        <v>77.631578947368411</v>
      </c>
      <c r="L93" s="137">
        <v>67.10526315789474</v>
      </c>
      <c r="M93" s="137"/>
      <c r="N93" s="136">
        <v>93.421052631578945</v>
      </c>
      <c r="O93" s="314">
        <v>73.684210526315795</v>
      </c>
      <c r="P93" s="142"/>
      <c r="Q93" s="136"/>
      <c r="R93" s="327">
        <f t="shared" si="5"/>
        <v>78.289473684210535</v>
      </c>
      <c r="S93" s="363">
        <f t="shared" si="3"/>
        <v>78.289473684210535</v>
      </c>
      <c r="T93" s="171"/>
      <c r="U93" s="172"/>
      <c r="V93" s="189"/>
    </row>
    <row r="94" spans="1:23">
      <c r="A94" s="111" t="s">
        <v>71</v>
      </c>
      <c r="B94" s="109" t="s">
        <v>85</v>
      </c>
      <c r="C94" s="111">
        <v>214312</v>
      </c>
      <c r="D94" s="111" t="s">
        <v>94</v>
      </c>
      <c r="E94" s="110" t="s">
        <v>18</v>
      </c>
      <c r="F94" s="243"/>
      <c r="G94" s="57"/>
      <c r="H94" s="135">
        <v>69.736842105263165</v>
      </c>
      <c r="I94" s="147">
        <v>88.15789473684211</v>
      </c>
      <c r="J94" s="234"/>
      <c r="K94" s="235">
        <v>90.789473684210535</v>
      </c>
      <c r="L94" s="137">
        <v>81.578947368421055</v>
      </c>
      <c r="M94" s="137"/>
      <c r="N94" s="136">
        <v>92.10526315789474</v>
      </c>
      <c r="O94" s="314">
        <v>72.368421052631589</v>
      </c>
      <c r="P94" s="142"/>
      <c r="Q94" s="136"/>
      <c r="R94" s="327">
        <f t="shared" si="5"/>
        <v>82.456140350877192</v>
      </c>
      <c r="S94" s="363">
        <f t="shared" si="3"/>
        <v>82.456140350877192</v>
      </c>
      <c r="T94" s="171"/>
      <c r="U94" s="172"/>
      <c r="V94" s="189"/>
    </row>
    <row r="95" spans="1:23">
      <c r="A95" s="111" t="s">
        <v>71</v>
      </c>
      <c r="B95" s="109" t="s">
        <v>85</v>
      </c>
      <c r="C95" s="111">
        <v>211102</v>
      </c>
      <c r="D95" s="111" t="s">
        <v>96</v>
      </c>
      <c r="E95" s="110" t="s">
        <v>18</v>
      </c>
      <c r="F95" s="250"/>
      <c r="G95" s="57"/>
      <c r="H95" s="135">
        <v>84.210526315789465</v>
      </c>
      <c r="I95" s="147">
        <v>88.15789473684211</v>
      </c>
      <c r="J95" s="234"/>
      <c r="K95" s="235">
        <v>90.789473684210535</v>
      </c>
      <c r="L95" s="137">
        <v>86.84210526315789</v>
      </c>
      <c r="M95" s="137"/>
      <c r="N95" s="136">
        <v>84.210526315789465</v>
      </c>
      <c r="O95" s="314">
        <v>72.368421052631589</v>
      </c>
      <c r="P95" s="142"/>
      <c r="Q95" s="136"/>
      <c r="R95" s="327">
        <f t="shared" si="5"/>
        <v>84.429824561403507</v>
      </c>
      <c r="S95" s="363">
        <f t="shared" ref="S95" si="7">R95</f>
        <v>84.429824561403507</v>
      </c>
      <c r="T95" s="171"/>
      <c r="U95" s="172"/>
      <c r="V95" s="189"/>
    </row>
    <row r="96" spans="1:23">
      <c r="A96" s="227" t="s">
        <v>71</v>
      </c>
      <c r="B96" s="228" t="s">
        <v>85</v>
      </c>
      <c r="C96" s="227">
        <v>215798</v>
      </c>
      <c r="D96" s="227" t="s">
        <v>305</v>
      </c>
      <c r="E96" s="230" t="s">
        <v>18</v>
      </c>
      <c r="F96" s="243"/>
      <c r="G96" s="57"/>
      <c r="H96" s="135">
        <v>80.26315789473685</v>
      </c>
      <c r="I96" s="147">
        <v>81.578947368421055</v>
      </c>
      <c r="J96" s="234"/>
      <c r="K96" s="235">
        <v>93.421052631578945</v>
      </c>
      <c r="L96" s="137">
        <v>80.26315789473685</v>
      </c>
      <c r="M96" s="137"/>
      <c r="N96" s="136">
        <v>84.210526315789465</v>
      </c>
      <c r="O96" s="314">
        <v>81.578947368421055</v>
      </c>
      <c r="P96" s="142"/>
      <c r="Q96" s="136"/>
      <c r="R96" s="327">
        <f t="shared" si="5"/>
        <v>83.552631578947384</v>
      </c>
      <c r="S96" s="363">
        <f t="shared" si="3"/>
        <v>83.552631578947384</v>
      </c>
      <c r="T96" s="171"/>
      <c r="U96" s="172"/>
      <c r="V96" s="189"/>
    </row>
    <row r="97" spans="1:23" ht="16.5" thickBot="1">
      <c r="A97" s="116" t="s">
        <v>71</v>
      </c>
      <c r="B97" s="113" t="s">
        <v>85</v>
      </c>
      <c r="C97" s="116">
        <v>215392</v>
      </c>
      <c r="D97" s="118" t="s">
        <v>90</v>
      </c>
      <c r="E97" s="114" t="s">
        <v>18</v>
      </c>
      <c r="F97" s="251"/>
      <c r="G97" s="146">
        <v>81.578947368421055</v>
      </c>
      <c r="H97" s="145">
        <v>76.973684210526315</v>
      </c>
      <c r="I97" s="238"/>
      <c r="J97" s="148">
        <v>82.89473684210526</v>
      </c>
      <c r="K97" s="239">
        <v>68.421052631578945</v>
      </c>
      <c r="L97" s="140"/>
      <c r="M97" s="140">
        <v>82.89473684210526</v>
      </c>
      <c r="N97" s="139">
        <v>80.26315789473685</v>
      </c>
      <c r="O97" s="316"/>
      <c r="P97" s="140">
        <v>89.473684210526315</v>
      </c>
      <c r="Q97" s="139">
        <v>75</v>
      </c>
      <c r="R97" s="330">
        <f t="shared" si="5"/>
        <v>79.6875</v>
      </c>
      <c r="S97" s="364">
        <f t="shared" si="3"/>
        <v>79.6875</v>
      </c>
      <c r="T97" s="177">
        <f>AVERAGE(G83:Q97)</f>
        <v>82.965478211658166</v>
      </c>
      <c r="U97" s="178">
        <f>ROUND(T97,0)</f>
        <v>83</v>
      </c>
      <c r="V97" s="191">
        <f>IF(U97&gt;=$H$5,$J$5,IF(AND(U97&gt;=0,U97&lt;=79),0,$J$3))</f>
        <v>3</v>
      </c>
    </row>
    <row r="98" spans="1:23">
      <c r="A98" s="119" t="s">
        <v>71</v>
      </c>
      <c r="B98" s="115" t="s">
        <v>98</v>
      </c>
      <c r="C98" s="119">
        <v>211425</v>
      </c>
      <c r="D98" s="108" t="s">
        <v>109</v>
      </c>
      <c r="E98" s="110" t="s">
        <v>18</v>
      </c>
      <c r="F98" s="242"/>
      <c r="G98" s="57"/>
      <c r="H98" s="135">
        <v>88.15789473684211</v>
      </c>
      <c r="I98" s="147">
        <v>69.736842105263165</v>
      </c>
      <c r="J98" s="236"/>
      <c r="K98" s="237">
        <v>85.526315789473685</v>
      </c>
      <c r="L98" s="142">
        <v>84.210526315789465</v>
      </c>
      <c r="M98" s="142"/>
      <c r="N98" s="136">
        <v>80.26315789473685</v>
      </c>
      <c r="O98" s="314">
        <v>85.526315789473685</v>
      </c>
      <c r="P98" s="142"/>
      <c r="Q98" s="136"/>
      <c r="R98" s="175">
        <f t="shared" si="5"/>
        <v>82.236842105263165</v>
      </c>
      <c r="S98" s="365">
        <f t="shared" si="3"/>
        <v>82.236842105263165</v>
      </c>
      <c r="U98" s="305"/>
      <c r="V98" s="192"/>
      <c r="W98" s="60"/>
    </row>
    <row r="99" spans="1:23">
      <c r="A99" s="111" t="s">
        <v>71</v>
      </c>
      <c r="B99" s="109" t="s">
        <v>98</v>
      </c>
      <c r="C99" s="111">
        <v>215756</v>
      </c>
      <c r="D99" s="111" t="s">
        <v>294</v>
      </c>
      <c r="E99" s="110" t="s">
        <v>18</v>
      </c>
      <c r="F99" s="243"/>
      <c r="G99" s="57"/>
      <c r="H99" s="135">
        <v>81.578947368421055</v>
      </c>
      <c r="I99" s="147">
        <v>72.368421052631589</v>
      </c>
      <c r="J99" s="234"/>
      <c r="K99" s="235">
        <v>86.84210526315789</v>
      </c>
      <c r="L99" s="137">
        <v>80.26315789473685</v>
      </c>
      <c r="M99" s="137"/>
      <c r="N99" s="136">
        <v>88.15789473684211</v>
      </c>
      <c r="O99" s="314">
        <v>85.526315789473685</v>
      </c>
      <c r="P99" s="142"/>
      <c r="Q99" s="136"/>
      <c r="R99" s="327">
        <f t="shared" si="5"/>
        <v>82.456140350877192</v>
      </c>
      <c r="S99" s="365">
        <f t="shared" si="3"/>
        <v>82.456140350877192</v>
      </c>
      <c r="T99" s="388"/>
      <c r="U99" s="303"/>
      <c r="V99" s="194"/>
      <c r="W99" s="60"/>
    </row>
    <row r="100" spans="1:23">
      <c r="A100" s="111" t="s">
        <v>71</v>
      </c>
      <c r="B100" s="109" t="s">
        <v>98</v>
      </c>
      <c r="C100" s="111">
        <v>213330</v>
      </c>
      <c r="D100" s="111" t="s">
        <v>100</v>
      </c>
      <c r="E100" s="110" t="s">
        <v>18</v>
      </c>
      <c r="F100" s="243"/>
      <c r="G100" s="57"/>
      <c r="H100" s="135">
        <v>80.26315789473685</v>
      </c>
      <c r="I100" s="147">
        <v>78.94736842105263</v>
      </c>
      <c r="J100" s="234"/>
      <c r="K100" s="235">
        <v>80.26315789473685</v>
      </c>
      <c r="L100" s="137">
        <v>82.89473684210526</v>
      </c>
      <c r="M100" s="137"/>
      <c r="N100" s="136">
        <v>86.84210526315789</v>
      </c>
      <c r="O100" s="314">
        <v>78.94736842105263</v>
      </c>
      <c r="P100" s="142"/>
      <c r="Q100" s="136"/>
      <c r="R100" s="327">
        <f t="shared" si="5"/>
        <v>81.359649122807014</v>
      </c>
      <c r="S100" s="363">
        <f t="shared" si="3"/>
        <v>81.359649122807014</v>
      </c>
      <c r="T100" s="171"/>
      <c r="U100" s="172"/>
      <c r="V100" s="193"/>
    </row>
    <row r="101" spans="1:23">
      <c r="A101" s="111" t="s">
        <v>71</v>
      </c>
      <c r="B101" s="109" t="s">
        <v>98</v>
      </c>
      <c r="C101" s="111">
        <v>214718</v>
      </c>
      <c r="D101" s="111" t="s">
        <v>105</v>
      </c>
      <c r="E101" s="110" t="s">
        <v>18</v>
      </c>
      <c r="F101" s="243"/>
      <c r="G101" s="57"/>
      <c r="H101" s="135">
        <v>84.210526315789465</v>
      </c>
      <c r="I101" s="147">
        <v>65.789473684210535</v>
      </c>
      <c r="J101" s="234"/>
      <c r="K101" s="235">
        <v>97.368421052631589</v>
      </c>
      <c r="L101" s="137">
        <v>77.631578947368411</v>
      </c>
      <c r="M101" s="137"/>
      <c r="N101" s="136">
        <v>88.15789473684211</v>
      </c>
      <c r="O101" s="314">
        <v>81.578947368421055</v>
      </c>
      <c r="P101" s="142"/>
      <c r="Q101" s="136"/>
      <c r="R101" s="327">
        <f t="shared" si="5"/>
        <v>82.456140350877192</v>
      </c>
      <c r="S101" s="363">
        <f t="shared" si="3"/>
        <v>82.456140350877192</v>
      </c>
      <c r="T101" s="171"/>
      <c r="U101" s="172"/>
      <c r="V101" s="189"/>
    </row>
    <row r="102" spans="1:23">
      <c r="A102" s="111" t="s">
        <v>71</v>
      </c>
      <c r="B102" s="109" t="s">
        <v>98</v>
      </c>
      <c r="C102" s="111">
        <v>213876</v>
      </c>
      <c r="D102" s="111" t="s">
        <v>104</v>
      </c>
      <c r="E102" s="110" t="s">
        <v>18</v>
      </c>
      <c r="F102" s="243"/>
      <c r="G102" s="57"/>
      <c r="H102" s="135">
        <v>78.94736842105263</v>
      </c>
      <c r="I102" s="147">
        <v>85.526315789473685</v>
      </c>
      <c r="J102" s="234"/>
      <c r="K102" s="235">
        <v>75</v>
      </c>
      <c r="L102" s="137">
        <v>72.368421052631589</v>
      </c>
      <c r="M102" s="137"/>
      <c r="N102" s="136">
        <v>68.421052631578945</v>
      </c>
      <c r="O102" s="314">
        <v>77.631578947368411</v>
      </c>
      <c r="P102" s="142"/>
      <c r="Q102" s="136"/>
      <c r="R102" s="327">
        <f t="shared" si="5"/>
        <v>76.31578947368422</v>
      </c>
      <c r="S102" s="363">
        <f t="shared" si="3"/>
        <v>76.31578947368422</v>
      </c>
      <c r="T102" s="171"/>
      <c r="U102" s="172"/>
      <c r="V102" s="189"/>
    </row>
    <row r="103" spans="1:23">
      <c r="A103" s="111" t="s">
        <v>71</v>
      </c>
      <c r="B103" s="109" t="s">
        <v>98</v>
      </c>
      <c r="C103" s="111">
        <v>214734</v>
      </c>
      <c r="D103" s="111" t="s">
        <v>307</v>
      </c>
      <c r="E103" s="110" t="s">
        <v>18</v>
      </c>
      <c r="F103" s="243"/>
      <c r="G103" s="57"/>
      <c r="H103" s="135">
        <v>89.473684210526315</v>
      </c>
      <c r="I103" s="147">
        <v>86.84210526315789</v>
      </c>
      <c r="J103" s="234"/>
      <c r="K103" s="235">
        <v>69.736842105263165</v>
      </c>
      <c r="L103" s="137">
        <v>88.15789473684211</v>
      </c>
      <c r="M103" s="137"/>
      <c r="N103" s="136">
        <v>84.210526315789465</v>
      </c>
      <c r="O103" s="314">
        <v>92.10526315789474</v>
      </c>
      <c r="P103" s="142"/>
      <c r="Q103" s="136"/>
      <c r="R103" s="327">
        <f t="shared" si="5"/>
        <v>85.087719298245617</v>
      </c>
      <c r="S103" s="363">
        <f t="shared" si="3"/>
        <v>85.087719298245617</v>
      </c>
      <c r="T103" s="171"/>
      <c r="U103" s="172"/>
      <c r="V103" s="189"/>
    </row>
    <row r="104" spans="1:23">
      <c r="A104" s="111" t="s">
        <v>71</v>
      </c>
      <c r="B104" s="109" t="s">
        <v>98</v>
      </c>
      <c r="C104" s="111">
        <v>210807</v>
      </c>
      <c r="D104" s="111" t="s">
        <v>99</v>
      </c>
      <c r="E104" s="110" t="s">
        <v>18</v>
      </c>
      <c r="F104" s="243"/>
      <c r="G104" s="57"/>
      <c r="H104" s="135">
        <v>81.578947368421055</v>
      </c>
      <c r="I104" s="147">
        <v>82.89473684210526</v>
      </c>
      <c r="J104" s="234"/>
      <c r="K104" s="235">
        <v>65.789473684210535</v>
      </c>
      <c r="L104" s="137">
        <v>69.736842105263165</v>
      </c>
      <c r="M104" s="137"/>
      <c r="N104" s="136">
        <v>61.842105263157897</v>
      </c>
      <c r="O104" s="314">
        <v>75</v>
      </c>
      <c r="P104" s="142"/>
      <c r="Q104" s="136"/>
      <c r="R104" s="327">
        <f t="shared" si="5"/>
        <v>72.807017543859658</v>
      </c>
      <c r="S104" s="363">
        <f t="shared" si="3"/>
        <v>72.807017543859658</v>
      </c>
      <c r="T104" s="171"/>
      <c r="U104" s="172"/>
      <c r="V104" s="189"/>
    </row>
    <row r="105" spans="1:23">
      <c r="A105" s="111" t="s">
        <v>71</v>
      </c>
      <c r="B105" s="109" t="s">
        <v>98</v>
      </c>
      <c r="C105" s="111">
        <v>212514</v>
      </c>
      <c r="D105" s="111" t="s">
        <v>308</v>
      </c>
      <c r="E105" s="110" t="s">
        <v>18</v>
      </c>
      <c r="F105" s="243"/>
      <c r="G105" s="57">
        <v>93.421052631578945</v>
      </c>
      <c r="H105" s="135">
        <v>84.210526315789465</v>
      </c>
      <c r="I105" s="147"/>
      <c r="J105" s="234">
        <v>77.631578947368411</v>
      </c>
      <c r="K105" s="235">
        <v>63.157894736842103</v>
      </c>
      <c r="L105" s="137"/>
      <c r="M105" s="137">
        <v>77.631578947368411</v>
      </c>
      <c r="N105" s="136">
        <v>65.789473684210535</v>
      </c>
      <c r="O105" s="314"/>
      <c r="P105" s="142">
        <v>82.89473684210526</v>
      </c>
      <c r="Q105" s="136">
        <v>73.684210526315795</v>
      </c>
      <c r="R105" s="327">
        <f t="shared" si="5"/>
        <v>77.30263157894737</v>
      </c>
      <c r="S105" s="363">
        <f t="shared" si="3"/>
        <v>77.30263157894737</v>
      </c>
      <c r="T105" s="171"/>
      <c r="U105" s="172"/>
      <c r="V105" s="189"/>
    </row>
    <row r="106" spans="1:23">
      <c r="A106" s="111" t="s">
        <v>71</v>
      </c>
      <c r="B106" s="109" t="s">
        <v>98</v>
      </c>
      <c r="C106" s="111">
        <v>213645</v>
      </c>
      <c r="D106" s="111" t="s">
        <v>103</v>
      </c>
      <c r="E106" s="110" t="s">
        <v>18</v>
      </c>
      <c r="F106" s="243"/>
      <c r="G106" s="57"/>
      <c r="H106" s="135">
        <v>73.684210526315795</v>
      </c>
      <c r="I106" s="147">
        <v>60.526315789473678</v>
      </c>
      <c r="J106" s="234"/>
      <c r="K106" s="235">
        <v>72.368421052631589</v>
      </c>
      <c r="L106" s="137">
        <v>84.210526315789465</v>
      </c>
      <c r="M106" s="137"/>
      <c r="N106" s="136">
        <v>84.210526315789465</v>
      </c>
      <c r="O106" s="314">
        <v>71.05263157894737</v>
      </c>
      <c r="P106" s="142"/>
      <c r="Q106" s="136"/>
      <c r="R106" s="327">
        <f t="shared" si="5"/>
        <v>74.342105263157904</v>
      </c>
      <c r="S106" s="363">
        <f t="shared" si="3"/>
        <v>74.342105263157904</v>
      </c>
      <c r="T106" s="171"/>
      <c r="U106" s="172"/>
      <c r="V106" s="189"/>
    </row>
    <row r="107" spans="1:23">
      <c r="A107" s="128" t="s">
        <v>71</v>
      </c>
      <c r="B107" s="129" t="s">
        <v>98</v>
      </c>
      <c r="C107" s="128">
        <v>213637</v>
      </c>
      <c r="D107" s="128" t="s">
        <v>102</v>
      </c>
      <c r="E107" s="130" t="s">
        <v>18</v>
      </c>
      <c r="F107" s="243"/>
      <c r="G107" s="57"/>
      <c r="H107" s="135">
        <v>88.15789473684211</v>
      </c>
      <c r="I107" s="147">
        <v>82.89473684210526</v>
      </c>
      <c r="J107" s="234"/>
      <c r="K107" s="235">
        <v>67.10526315789474</v>
      </c>
      <c r="L107" s="165"/>
      <c r="M107" s="165"/>
      <c r="N107" s="223"/>
      <c r="O107" s="320"/>
      <c r="P107" s="324"/>
      <c r="Q107" s="223"/>
      <c r="R107" s="327">
        <f t="shared" si="5"/>
        <v>79.385964912280699</v>
      </c>
      <c r="S107" s="363">
        <f t="shared" si="3"/>
        <v>79.385964912280699</v>
      </c>
      <c r="T107" s="171"/>
      <c r="U107" s="172"/>
      <c r="V107" s="189"/>
    </row>
    <row r="108" spans="1:23">
      <c r="A108" s="111" t="s">
        <v>71</v>
      </c>
      <c r="B108" s="109" t="s">
        <v>98</v>
      </c>
      <c r="C108" s="111">
        <v>215277</v>
      </c>
      <c r="D108" s="111" t="s">
        <v>108</v>
      </c>
      <c r="E108" s="110" t="s">
        <v>18</v>
      </c>
      <c r="F108" s="243"/>
      <c r="G108" s="57"/>
      <c r="H108" s="135">
        <v>86.84210526315789</v>
      </c>
      <c r="I108" s="147">
        <v>77.631578947368411</v>
      </c>
      <c r="J108" s="234"/>
      <c r="K108" s="235">
        <v>75</v>
      </c>
      <c r="L108" s="137">
        <v>84.210526315789465</v>
      </c>
      <c r="M108" s="137"/>
      <c r="N108" s="136">
        <v>81.578947368421055</v>
      </c>
      <c r="O108" s="314">
        <v>85.526315789473685</v>
      </c>
      <c r="P108" s="142"/>
      <c r="Q108" s="136"/>
      <c r="R108" s="327">
        <f t="shared" si="5"/>
        <v>81.798245614035082</v>
      </c>
      <c r="S108" s="363">
        <f t="shared" si="3"/>
        <v>81.798245614035082</v>
      </c>
      <c r="T108" s="171"/>
      <c r="U108" s="172"/>
      <c r="V108" s="189"/>
    </row>
    <row r="109" spans="1:23">
      <c r="A109" s="111" t="s">
        <v>71</v>
      </c>
      <c r="B109" s="109" t="s">
        <v>98</v>
      </c>
      <c r="C109" s="111">
        <v>214726</v>
      </c>
      <c r="D109" s="111" t="s">
        <v>106</v>
      </c>
      <c r="E109" s="110" t="s">
        <v>18</v>
      </c>
      <c r="F109" s="243"/>
      <c r="G109" s="57"/>
      <c r="H109" s="135">
        <v>81.578947368421055</v>
      </c>
      <c r="I109" s="147">
        <v>68.421052631578945</v>
      </c>
      <c r="J109" s="234"/>
      <c r="K109" s="235">
        <v>82.89473684210526</v>
      </c>
      <c r="L109" s="137">
        <v>81.578947368421055</v>
      </c>
      <c r="M109" s="137"/>
      <c r="N109" s="136">
        <v>81.578947368421055</v>
      </c>
      <c r="O109" s="314">
        <v>80.26315789473685</v>
      </c>
      <c r="P109" s="142"/>
      <c r="Q109" s="136"/>
      <c r="R109" s="327">
        <f t="shared" si="5"/>
        <v>79.385964912280699</v>
      </c>
      <c r="S109" s="363">
        <f t="shared" si="3"/>
        <v>79.385964912280699</v>
      </c>
      <c r="T109" s="171"/>
      <c r="U109" s="172"/>
      <c r="V109" s="189"/>
    </row>
    <row r="110" spans="1:23">
      <c r="A110" s="111" t="s">
        <v>71</v>
      </c>
      <c r="B110" s="109" t="s">
        <v>98</v>
      </c>
      <c r="C110" s="111">
        <v>214908</v>
      </c>
      <c r="D110" s="111" t="s">
        <v>107</v>
      </c>
      <c r="E110" s="110" t="s">
        <v>18</v>
      </c>
      <c r="F110" s="243"/>
      <c r="G110" s="57"/>
      <c r="H110" s="135">
        <v>81.578947368421055</v>
      </c>
      <c r="I110" s="147">
        <v>77.631578947368411</v>
      </c>
      <c r="J110" s="234"/>
      <c r="K110" s="235">
        <v>82.89473684210526</v>
      </c>
      <c r="L110" s="137">
        <v>82.89473684210526</v>
      </c>
      <c r="M110" s="137"/>
      <c r="N110" s="136">
        <v>93.421052631578945</v>
      </c>
      <c r="O110" s="314">
        <v>88.15789473684211</v>
      </c>
      <c r="P110" s="142"/>
      <c r="Q110" s="136"/>
      <c r="R110" s="327">
        <f t="shared" si="5"/>
        <v>84.429824561403507</v>
      </c>
      <c r="S110" s="363">
        <f t="shared" si="3"/>
        <v>84.429824561403507</v>
      </c>
      <c r="T110" s="171"/>
      <c r="U110" s="172"/>
      <c r="V110" s="189"/>
    </row>
    <row r="111" spans="1:23" ht="16.5" thickBot="1">
      <c r="A111" s="116" t="s">
        <v>71</v>
      </c>
      <c r="B111" s="113" t="s">
        <v>98</v>
      </c>
      <c r="C111" s="116">
        <v>213371</v>
      </c>
      <c r="D111" s="118" t="s">
        <v>101</v>
      </c>
      <c r="E111" s="114" t="s">
        <v>18</v>
      </c>
      <c r="F111" s="244"/>
      <c r="G111" s="146"/>
      <c r="H111" s="145">
        <v>78.94736842105263</v>
      </c>
      <c r="I111" s="238">
        <v>76.315789473684205</v>
      </c>
      <c r="J111" s="148"/>
      <c r="K111" s="239">
        <v>92.10526315789474</v>
      </c>
      <c r="L111" s="140">
        <v>77.631578947368411</v>
      </c>
      <c r="M111" s="140"/>
      <c r="N111" s="139">
        <v>78.94736842105263</v>
      </c>
      <c r="O111" s="316">
        <v>76.315789473684205</v>
      </c>
      <c r="P111" s="140"/>
      <c r="Q111" s="139"/>
      <c r="R111" s="330">
        <f t="shared" si="5"/>
        <v>80.043859649122808</v>
      </c>
      <c r="S111" s="364">
        <f t="shared" si="3"/>
        <v>80.043859649122808</v>
      </c>
      <c r="T111" s="177">
        <f>AVERAGE(G98:Q111)</f>
        <v>79.914394419784358</v>
      </c>
      <c r="U111" s="178">
        <f>ROUND(T111,0)</f>
        <v>80</v>
      </c>
      <c r="V111" s="270">
        <v>1</v>
      </c>
    </row>
    <row r="112" spans="1:23">
      <c r="A112" s="119" t="s">
        <v>71</v>
      </c>
      <c r="B112" s="115" t="s">
        <v>110</v>
      </c>
      <c r="C112" s="119">
        <v>214056</v>
      </c>
      <c r="D112" s="108" t="s">
        <v>121</v>
      </c>
      <c r="E112" s="110" t="s">
        <v>18</v>
      </c>
      <c r="F112" s="242"/>
      <c r="G112" s="57"/>
      <c r="H112" s="135">
        <v>102.63157894736841</v>
      </c>
      <c r="I112" s="147">
        <v>89.473684210526315</v>
      </c>
      <c r="J112" s="236"/>
      <c r="K112" s="237">
        <v>80.26315789473685</v>
      </c>
      <c r="L112" s="142">
        <v>82.89473684210526</v>
      </c>
      <c r="M112" s="142"/>
      <c r="N112" s="136">
        <v>93.421052631578945</v>
      </c>
      <c r="O112" s="314">
        <v>88.15789473684211</v>
      </c>
      <c r="P112" s="142"/>
      <c r="Q112" s="136"/>
      <c r="R112" s="175">
        <f t="shared" si="5"/>
        <v>89.473684210526315</v>
      </c>
      <c r="S112" s="365">
        <f t="shared" si="3"/>
        <v>89.473684210526315</v>
      </c>
      <c r="T112" s="389"/>
      <c r="U112" s="304"/>
      <c r="W112" s="60"/>
    </row>
    <row r="113" spans="1:23">
      <c r="A113" s="111" t="s">
        <v>71</v>
      </c>
      <c r="B113" s="109" t="s">
        <v>110</v>
      </c>
      <c r="C113" s="111">
        <v>210344</v>
      </c>
      <c r="D113" s="111" t="s">
        <v>114</v>
      </c>
      <c r="E113" s="110" t="s">
        <v>18</v>
      </c>
      <c r="F113" s="243"/>
      <c r="G113" s="57"/>
      <c r="H113" s="135">
        <v>82.89473684210526</v>
      </c>
      <c r="I113" s="147">
        <v>81.578947368421055</v>
      </c>
      <c r="J113" s="234"/>
      <c r="K113" s="235">
        <v>84.210526315789465</v>
      </c>
      <c r="L113" s="137">
        <v>71.05263157894737</v>
      </c>
      <c r="M113" s="137"/>
      <c r="N113" s="136">
        <v>76.315789473684205</v>
      </c>
      <c r="O113" s="314">
        <v>72.368421052631589</v>
      </c>
      <c r="P113" s="142"/>
      <c r="Q113" s="136"/>
      <c r="R113" s="327">
        <f t="shared" si="5"/>
        <v>78.070175438596493</v>
      </c>
      <c r="S113" s="365">
        <f t="shared" si="3"/>
        <v>78.070175438596493</v>
      </c>
      <c r="T113" s="179"/>
      <c r="U113" s="172"/>
      <c r="V113" s="193"/>
    </row>
    <row r="114" spans="1:23">
      <c r="A114" s="111" t="s">
        <v>71</v>
      </c>
      <c r="B114" s="109" t="s">
        <v>110</v>
      </c>
      <c r="C114" s="111">
        <v>215491</v>
      </c>
      <c r="D114" s="111" t="s">
        <v>117</v>
      </c>
      <c r="E114" s="110" t="s">
        <v>18</v>
      </c>
      <c r="F114" s="243"/>
      <c r="G114" s="57"/>
      <c r="H114" s="135">
        <v>97.368421052631589</v>
      </c>
      <c r="I114" s="147">
        <v>75</v>
      </c>
      <c r="J114" s="234"/>
      <c r="K114" s="235">
        <v>75</v>
      </c>
      <c r="L114" s="137">
        <v>89.473684210526315</v>
      </c>
      <c r="M114" s="137"/>
      <c r="N114" s="136">
        <v>75</v>
      </c>
      <c r="O114" s="314">
        <v>97.368421052631589</v>
      </c>
      <c r="P114" s="142"/>
      <c r="Q114" s="136"/>
      <c r="R114" s="327">
        <f t="shared" si="5"/>
        <v>84.868421052631575</v>
      </c>
      <c r="S114" s="363">
        <f t="shared" si="3"/>
        <v>84.868421052631575</v>
      </c>
      <c r="T114" s="171"/>
      <c r="U114" s="180"/>
      <c r="V114" s="189"/>
    </row>
    <row r="115" spans="1:23">
      <c r="A115" s="111" t="s">
        <v>71</v>
      </c>
      <c r="B115" s="109" t="s">
        <v>110</v>
      </c>
      <c r="C115" s="111">
        <v>213512</v>
      </c>
      <c r="D115" s="111" t="s">
        <v>118</v>
      </c>
      <c r="E115" s="110" t="s">
        <v>18</v>
      </c>
      <c r="F115" s="243"/>
      <c r="G115" s="57"/>
      <c r="H115" s="135">
        <v>68.421052631578945</v>
      </c>
      <c r="I115" s="147">
        <v>92.10526315789474</v>
      </c>
      <c r="J115" s="234"/>
      <c r="K115" s="235">
        <v>85.526315789473685</v>
      </c>
      <c r="L115" s="137">
        <v>89.473684210526315</v>
      </c>
      <c r="M115" s="137"/>
      <c r="N115" s="136">
        <v>82.89473684210526</v>
      </c>
      <c r="O115" s="314">
        <v>86.84210526315789</v>
      </c>
      <c r="P115" s="142"/>
      <c r="Q115" s="136"/>
      <c r="R115" s="327">
        <f t="shared" si="5"/>
        <v>84.21052631578948</v>
      </c>
      <c r="S115" s="363">
        <f t="shared" si="3"/>
        <v>84.21052631578948</v>
      </c>
      <c r="T115" s="171"/>
      <c r="U115" s="172"/>
      <c r="V115" s="189"/>
    </row>
    <row r="116" spans="1:23">
      <c r="A116" s="111" t="s">
        <v>71</v>
      </c>
      <c r="B116" s="109" t="s">
        <v>110</v>
      </c>
      <c r="C116" s="111">
        <v>214437</v>
      </c>
      <c r="D116" s="111" t="s">
        <v>115</v>
      </c>
      <c r="E116" s="110" t="s">
        <v>18</v>
      </c>
      <c r="F116" s="243"/>
      <c r="G116" s="57"/>
      <c r="H116" s="135">
        <v>77.631578947368411</v>
      </c>
      <c r="I116" s="147">
        <v>61.842105263157897</v>
      </c>
      <c r="J116" s="234"/>
      <c r="K116" s="235">
        <v>82.89473684210526</v>
      </c>
      <c r="L116" s="137">
        <v>81.578947368421055</v>
      </c>
      <c r="M116" s="137"/>
      <c r="N116" s="136">
        <v>90.789473684210535</v>
      </c>
      <c r="O116" s="314">
        <v>77.631578947368411</v>
      </c>
      <c r="P116" s="142"/>
      <c r="Q116" s="136"/>
      <c r="R116" s="327">
        <f t="shared" si="5"/>
        <v>78.728070175438589</v>
      </c>
      <c r="S116" s="363">
        <f t="shared" si="3"/>
        <v>78.728070175438589</v>
      </c>
      <c r="T116" s="171"/>
      <c r="U116" s="172"/>
      <c r="V116" s="189"/>
    </row>
    <row r="117" spans="1:23">
      <c r="A117" s="111" t="s">
        <v>71</v>
      </c>
      <c r="B117" s="109" t="s">
        <v>110</v>
      </c>
      <c r="C117" s="111">
        <v>211961</v>
      </c>
      <c r="D117" s="111" t="s">
        <v>122</v>
      </c>
      <c r="E117" s="110" t="s">
        <v>18</v>
      </c>
      <c r="F117" s="243"/>
      <c r="G117" s="57"/>
      <c r="H117" s="135">
        <v>71.05263157894737</v>
      </c>
      <c r="I117" s="147">
        <v>86.84210526315789</v>
      </c>
      <c r="J117" s="234"/>
      <c r="K117" s="235">
        <v>94.73684210526315</v>
      </c>
      <c r="L117" s="137">
        <v>84.210526315789465</v>
      </c>
      <c r="M117" s="137"/>
      <c r="N117" s="136">
        <v>80.26315789473685</v>
      </c>
      <c r="O117" s="314">
        <v>76.315789473684205</v>
      </c>
      <c r="P117" s="142"/>
      <c r="Q117" s="136"/>
      <c r="R117" s="327">
        <f t="shared" si="5"/>
        <v>82.23684210526315</v>
      </c>
      <c r="S117" s="363">
        <f t="shared" si="3"/>
        <v>82.23684210526315</v>
      </c>
      <c r="U117" s="172"/>
      <c r="V117" s="189"/>
    </row>
    <row r="118" spans="1:23">
      <c r="A118" s="111" t="s">
        <v>71</v>
      </c>
      <c r="B118" s="109" t="s">
        <v>110</v>
      </c>
      <c r="C118" s="111">
        <v>217018</v>
      </c>
      <c r="D118" s="111" t="s">
        <v>309</v>
      </c>
      <c r="E118" s="110" t="s">
        <v>18</v>
      </c>
      <c r="F118" s="243"/>
      <c r="G118" s="57"/>
      <c r="H118" s="135">
        <v>100</v>
      </c>
      <c r="I118" s="147">
        <v>68.421052631578945</v>
      </c>
      <c r="J118" s="234"/>
      <c r="K118" s="235">
        <v>75</v>
      </c>
      <c r="L118" s="137">
        <v>93.421052631578945</v>
      </c>
      <c r="M118" s="137"/>
      <c r="N118" s="136">
        <v>80.26315789473685</v>
      </c>
      <c r="O118" s="314">
        <v>94.73684210526315</v>
      </c>
      <c r="P118" s="142"/>
      <c r="Q118" s="136"/>
      <c r="R118" s="327">
        <f t="shared" si="5"/>
        <v>85.307017543859658</v>
      </c>
      <c r="S118" s="363">
        <f t="shared" si="3"/>
        <v>85.307017543859658</v>
      </c>
      <c r="T118" s="171"/>
      <c r="U118" s="172"/>
      <c r="V118" s="189"/>
    </row>
    <row r="119" spans="1:23">
      <c r="A119" s="111" t="s">
        <v>71</v>
      </c>
      <c r="B119" s="109" t="s">
        <v>110</v>
      </c>
      <c r="C119" s="111">
        <v>211383</v>
      </c>
      <c r="D119" s="111" t="s">
        <v>113</v>
      </c>
      <c r="E119" s="110" t="s">
        <v>18</v>
      </c>
      <c r="F119" s="243"/>
      <c r="G119" s="57"/>
      <c r="H119" s="135">
        <v>75</v>
      </c>
      <c r="I119" s="147">
        <v>65.789473684210535</v>
      </c>
      <c r="J119" s="234"/>
      <c r="K119" s="235">
        <v>76.315789473684205</v>
      </c>
      <c r="L119" s="137">
        <v>76.315789473684205</v>
      </c>
      <c r="M119" s="137"/>
      <c r="N119" s="136">
        <v>80.26315789473685</v>
      </c>
      <c r="O119" s="314">
        <v>80.26315789473685</v>
      </c>
      <c r="P119" s="142"/>
      <c r="Q119" s="136"/>
      <c r="R119" s="327">
        <f t="shared" si="5"/>
        <v>75.657894736842124</v>
      </c>
      <c r="S119" s="363">
        <f t="shared" si="3"/>
        <v>75.657894736842124</v>
      </c>
      <c r="T119" s="171"/>
      <c r="U119" s="172"/>
      <c r="V119" s="189"/>
    </row>
    <row r="120" spans="1:23">
      <c r="A120" s="111" t="s">
        <v>71</v>
      </c>
      <c r="B120" s="109" t="s">
        <v>110</v>
      </c>
      <c r="C120" s="111">
        <v>214049</v>
      </c>
      <c r="D120" s="111" t="s">
        <v>119</v>
      </c>
      <c r="E120" s="110" t="s">
        <v>18</v>
      </c>
      <c r="F120" s="243"/>
      <c r="G120" s="57"/>
      <c r="H120" s="135">
        <v>85.526315789473685</v>
      </c>
      <c r="I120" s="147">
        <v>77.631578947368411</v>
      </c>
      <c r="J120" s="234"/>
      <c r="K120" s="235">
        <v>93.421052631578945</v>
      </c>
      <c r="L120" s="137">
        <v>80.26315789473685</v>
      </c>
      <c r="M120" s="137"/>
      <c r="N120" s="136">
        <v>86.84210526315789</v>
      </c>
      <c r="O120" s="314">
        <v>81.578947368421055</v>
      </c>
      <c r="P120" s="142"/>
      <c r="Q120" s="136"/>
      <c r="R120" s="327">
        <f t="shared" si="5"/>
        <v>84.21052631578948</v>
      </c>
      <c r="S120" s="363">
        <f t="shared" si="3"/>
        <v>84.21052631578948</v>
      </c>
      <c r="T120" s="171"/>
      <c r="U120" s="172"/>
      <c r="V120" s="189"/>
    </row>
    <row r="121" spans="1:23">
      <c r="A121" s="111" t="s">
        <v>71</v>
      </c>
      <c r="B121" s="109" t="s">
        <v>110</v>
      </c>
      <c r="C121" s="111">
        <v>210500</v>
      </c>
      <c r="D121" s="111" t="s">
        <v>111</v>
      </c>
      <c r="E121" s="110" t="s">
        <v>18</v>
      </c>
      <c r="F121" s="243"/>
      <c r="G121" s="57"/>
      <c r="H121" s="135">
        <v>73.684210526315795</v>
      </c>
      <c r="I121" s="147">
        <v>81.578947368421055</v>
      </c>
      <c r="J121" s="234"/>
      <c r="K121" s="235">
        <v>90.789473684210535</v>
      </c>
      <c r="L121" s="137">
        <v>84.210526315789465</v>
      </c>
      <c r="M121" s="137"/>
      <c r="N121" s="136">
        <v>84.210526315789465</v>
      </c>
      <c r="O121" s="314">
        <v>89.473684210526315</v>
      </c>
      <c r="P121" s="142"/>
      <c r="Q121" s="136"/>
      <c r="R121" s="327">
        <f t="shared" si="5"/>
        <v>83.991228070175438</v>
      </c>
      <c r="S121" s="363">
        <f t="shared" si="3"/>
        <v>83.991228070175438</v>
      </c>
      <c r="T121" s="171"/>
      <c r="U121" s="172"/>
      <c r="V121" s="189"/>
    </row>
    <row r="122" spans="1:23">
      <c r="A122" s="111" t="s">
        <v>71</v>
      </c>
      <c r="B122" s="109" t="s">
        <v>110</v>
      </c>
      <c r="C122" s="111">
        <v>210708</v>
      </c>
      <c r="D122" s="111" t="s">
        <v>112</v>
      </c>
      <c r="E122" s="110" t="s">
        <v>18</v>
      </c>
      <c r="F122" s="243"/>
      <c r="G122" s="57"/>
      <c r="H122" s="135">
        <v>82.89473684210526</v>
      </c>
      <c r="I122" s="147">
        <v>82.89473684210526</v>
      </c>
      <c r="J122" s="234"/>
      <c r="K122" s="235">
        <v>89.473684210526315</v>
      </c>
      <c r="L122" s="137">
        <v>88.15789473684211</v>
      </c>
      <c r="M122" s="137"/>
      <c r="N122" s="136">
        <v>85.526315789473685</v>
      </c>
      <c r="O122" s="314">
        <v>84.210526315789465</v>
      </c>
      <c r="P122" s="142"/>
      <c r="Q122" s="136"/>
      <c r="R122" s="327">
        <f t="shared" si="5"/>
        <v>85.526315789473685</v>
      </c>
      <c r="S122" s="363">
        <f t="shared" si="3"/>
        <v>85.526315789473685</v>
      </c>
      <c r="T122" s="171"/>
      <c r="U122" s="172"/>
      <c r="V122" s="189"/>
    </row>
    <row r="123" spans="1:23">
      <c r="A123" s="111" t="s">
        <v>71</v>
      </c>
      <c r="B123" s="109" t="s">
        <v>110</v>
      </c>
      <c r="C123" s="111">
        <v>213660</v>
      </c>
      <c r="D123" s="111" t="s">
        <v>120</v>
      </c>
      <c r="E123" s="110" t="s">
        <v>18</v>
      </c>
      <c r="F123" s="243"/>
      <c r="G123" s="57"/>
      <c r="H123" s="135">
        <v>81.578947368421055</v>
      </c>
      <c r="I123" s="147">
        <v>68.421052631578945</v>
      </c>
      <c r="J123" s="234"/>
      <c r="K123" s="235">
        <v>77.631578947368411</v>
      </c>
      <c r="L123" s="137">
        <v>73.684210526315795</v>
      </c>
      <c r="M123" s="137"/>
      <c r="N123" s="136">
        <v>84.210526315789465</v>
      </c>
      <c r="O123" s="314">
        <v>77.631578947368411</v>
      </c>
      <c r="P123" s="142"/>
      <c r="Q123" s="136"/>
      <c r="R123" s="327">
        <f t="shared" si="5"/>
        <v>77.192982456140342</v>
      </c>
      <c r="S123" s="363">
        <f t="shared" si="3"/>
        <v>77.192982456140342</v>
      </c>
      <c r="T123" s="171"/>
      <c r="U123" s="172"/>
      <c r="V123" s="189"/>
    </row>
    <row r="124" spans="1:23" ht="16.5" thickBot="1">
      <c r="A124" s="118" t="s">
        <v>71</v>
      </c>
      <c r="B124" s="131" t="s">
        <v>110</v>
      </c>
      <c r="C124" s="118">
        <v>210765</v>
      </c>
      <c r="D124" s="118" t="s">
        <v>116</v>
      </c>
      <c r="E124" s="114" t="s">
        <v>18</v>
      </c>
      <c r="F124" s="244"/>
      <c r="G124" s="146"/>
      <c r="H124" s="145">
        <v>77.631578947368411</v>
      </c>
      <c r="I124" s="238">
        <v>86.84210526315789</v>
      </c>
      <c r="J124" s="148"/>
      <c r="K124" s="239">
        <v>77.631578947368411</v>
      </c>
      <c r="L124" s="140">
        <v>81.578947368421055</v>
      </c>
      <c r="M124" s="140"/>
      <c r="N124" s="139">
        <v>81.578947368421055</v>
      </c>
      <c r="O124" s="316">
        <v>77.631578947368411</v>
      </c>
      <c r="P124" s="140"/>
      <c r="Q124" s="139"/>
      <c r="R124" s="177">
        <f t="shared" si="5"/>
        <v>80.482456140350862</v>
      </c>
      <c r="S124" s="364">
        <f t="shared" si="3"/>
        <v>80.482456140350862</v>
      </c>
      <c r="T124" s="177">
        <f>AVERAGE(G112:Q124)</f>
        <v>82.304318488528978</v>
      </c>
      <c r="U124" s="178">
        <f>ROUND(T124,0)</f>
        <v>82</v>
      </c>
      <c r="V124" s="270">
        <v>1</v>
      </c>
    </row>
    <row r="125" spans="1:23">
      <c r="A125" s="119" t="s">
        <v>71</v>
      </c>
      <c r="B125" s="115" t="s">
        <v>123</v>
      </c>
      <c r="C125" s="119">
        <v>210039</v>
      </c>
      <c r="D125" s="108" t="s">
        <v>135</v>
      </c>
      <c r="E125" s="110" t="s">
        <v>18</v>
      </c>
      <c r="F125" s="246"/>
      <c r="G125" s="57"/>
      <c r="H125" s="135">
        <v>86.84210526315789</v>
      </c>
      <c r="I125" s="147">
        <v>57.894736842105267</v>
      </c>
      <c r="J125" s="236"/>
      <c r="K125" s="237">
        <v>84.210526315789465</v>
      </c>
      <c r="L125" s="142">
        <v>77.631578947368411</v>
      </c>
      <c r="M125" s="142"/>
      <c r="N125" s="136">
        <v>78.94736842105263</v>
      </c>
      <c r="O125" s="314">
        <v>78.94736842105263</v>
      </c>
      <c r="P125" s="142"/>
      <c r="Q125" s="136"/>
      <c r="R125" s="326">
        <f t="shared" si="5"/>
        <v>77.412280701754369</v>
      </c>
      <c r="S125" s="365">
        <f t="shared" si="3"/>
        <v>77.412280701754369</v>
      </c>
      <c r="T125" s="390"/>
      <c r="U125" s="306"/>
      <c r="V125" s="296"/>
      <c r="W125" s="60"/>
    </row>
    <row r="126" spans="1:23">
      <c r="A126" s="111" t="s">
        <v>71</v>
      </c>
      <c r="B126" s="109" t="s">
        <v>123</v>
      </c>
      <c r="C126" s="111">
        <v>211094</v>
      </c>
      <c r="D126" s="111" t="s">
        <v>127</v>
      </c>
      <c r="E126" s="110" t="s">
        <v>18</v>
      </c>
      <c r="F126" s="243"/>
      <c r="G126" s="57"/>
      <c r="H126" s="135">
        <v>85.526315789473685</v>
      </c>
      <c r="I126" s="147">
        <v>80.26315789473685</v>
      </c>
      <c r="J126" s="234"/>
      <c r="K126" s="235">
        <v>75</v>
      </c>
      <c r="L126" s="137">
        <v>81.578947368421055</v>
      </c>
      <c r="M126" s="137"/>
      <c r="N126" s="136">
        <v>72.368421052631589</v>
      </c>
      <c r="O126" s="314">
        <v>100</v>
      </c>
      <c r="P126" s="142"/>
      <c r="Q126" s="136"/>
      <c r="R126" s="327">
        <f t="shared" si="5"/>
        <v>82.456140350877192</v>
      </c>
      <c r="S126" s="365">
        <f t="shared" si="3"/>
        <v>82.456140350877192</v>
      </c>
      <c r="T126" s="179"/>
      <c r="U126" s="180"/>
      <c r="V126" s="193"/>
    </row>
    <row r="127" spans="1:23">
      <c r="A127" s="111" t="s">
        <v>71</v>
      </c>
      <c r="B127" s="109" t="s">
        <v>123</v>
      </c>
      <c r="C127" s="111">
        <v>213355</v>
      </c>
      <c r="D127" s="111" t="s">
        <v>130</v>
      </c>
      <c r="E127" s="110" t="s">
        <v>18</v>
      </c>
      <c r="F127" s="243"/>
      <c r="G127" s="57"/>
      <c r="H127" s="135">
        <v>80.26315789473685</v>
      </c>
      <c r="I127" s="147">
        <v>77.631578947368411</v>
      </c>
      <c r="J127" s="234"/>
      <c r="K127" s="235">
        <v>67.10526315789474</v>
      </c>
      <c r="L127" s="137">
        <v>89.473684210526315</v>
      </c>
      <c r="M127" s="137"/>
      <c r="N127" s="136">
        <v>82.89473684210526</v>
      </c>
      <c r="O127" s="314">
        <v>85.526315789473685</v>
      </c>
      <c r="P127" s="142"/>
      <c r="Q127" s="136"/>
      <c r="R127" s="327">
        <f t="shared" si="5"/>
        <v>80.482456140350877</v>
      </c>
      <c r="S127" s="363">
        <f t="shared" si="3"/>
        <v>80.482456140350877</v>
      </c>
      <c r="T127" s="179"/>
      <c r="U127" s="180"/>
      <c r="V127" s="197"/>
    </row>
    <row r="128" spans="1:23">
      <c r="A128" s="111" t="s">
        <v>71</v>
      </c>
      <c r="B128" s="109" t="s">
        <v>123</v>
      </c>
      <c r="C128" s="111">
        <v>214494</v>
      </c>
      <c r="D128" s="111" t="s">
        <v>136</v>
      </c>
      <c r="E128" s="110" t="s">
        <v>18</v>
      </c>
      <c r="F128" s="243"/>
      <c r="G128" s="57"/>
      <c r="H128" s="135">
        <v>96.052631578947356</v>
      </c>
      <c r="I128" s="147">
        <v>57.894736842105267</v>
      </c>
      <c r="J128" s="234"/>
      <c r="K128" s="235">
        <v>82.89473684210526</v>
      </c>
      <c r="L128" s="137">
        <v>77.631578947368411</v>
      </c>
      <c r="M128" s="137"/>
      <c r="N128" s="136">
        <v>82.89473684210526</v>
      </c>
      <c r="O128" s="314">
        <v>77.631578947368411</v>
      </c>
      <c r="P128" s="142"/>
      <c r="Q128" s="136"/>
      <c r="R128" s="327">
        <f t="shared" si="5"/>
        <v>79.166666666666671</v>
      </c>
      <c r="S128" s="363">
        <f t="shared" si="3"/>
        <v>79.166666666666671</v>
      </c>
      <c r="T128" s="171"/>
      <c r="U128" s="172"/>
      <c r="V128" s="189"/>
    </row>
    <row r="129" spans="1:23">
      <c r="A129" s="111" t="s">
        <v>71</v>
      </c>
      <c r="B129" s="109" t="s">
        <v>123</v>
      </c>
      <c r="C129" s="111">
        <v>210682</v>
      </c>
      <c r="D129" s="111" t="s">
        <v>125</v>
      </c>
      <c r="E129" s="110" t="s">
        <v>18</v>
      </c>
      <c r="F129" s="243"/>
      <c r="G129" s="57"/>
      <c r="H129" s="135">
        <v>81.578947368421055</v>
      </c>
      <c r="I129" s="147">
        <v>75</v>
      </c>
      <c r="J129" s="234"/>
      <c r="K129" s="235">
        <v>78.94736842105263</v>
      </c>
      <c r="L129" s="137">
        <v>92.10526315789474</v>
      </c>
      <c r="M129" s="137"/>
      <c r="N129" s="136">
        <v>75</v>
      </c>
      <c r="O129" s="314">
        <v>89.473684210526315</v>
      </c>
      <c r="P129" s="142"/>
      <c r="Q129" s="136"/>
      <c r="R129" s="327">
        <f t="shared" si="5"/>
        <v>82.017543859649123</v>
      </c>
      <c r="S129" s="363">
        <f t="shared" si="3"/>
        <v>82.017543859649123</v>
      </c>
      <c r="T129" s="171"/>
      <c r="U129" s="172"/>
      <c r="V129" s="189"/>
    </row>
    <row r="130" spans="1:23">
      <c r="A130" s="111" t="s">
        <v>71</v>
      </c>
      <c r="B130" s="109" t="s">
        <v>123</v>
      </c>
      <c r="C130" s="111">
        <v>214759</v>
      </c>
      <c r="D130" s="111" t="s">
        <v>310</v>
      </c>
      <c r="E130" s="110" t="s">
        <v>18</v>
      </c>
      <c r="F130" s="243"/>
      <c r="G130" s="57"/>
      <c r="H130" s="135">
        <v>72.368421052631589</v>
      </c>
      <c r="I130" s="147">
        <v>85.526315789473685</v>
      </c>
      <c r="J130" s="234"/>
      <c r="K130" s="235">
        <v>77.631578947368411</v>
      </c>
      <c r="L130" s="137">
        <v>88.15789473684211</v>
      </c>
      <c r="M130" s="137"/>
      <c r="N130" s="136">
        <v>82.89473684210526</v>
      </c>
      <c r="O130" s="314">
        <v>85.526315789473685</v>
      </c>
      <c r="P130" s="142"/>
      <c r="Q130" s="136"/>
      <c r="R130" s="327">
        <f t="shared" si="5"/>
        <v>82.017543859649123</v>
      </c>
      <c r="S130" s="363">
        <f t="shared" si="3"/>
        <v>82.017543859649123</v>
      </c>
      <c r="T130" s="171"/>
      <c r="U130" s="172"/>
      <c r="V130" s="189"/>
    </row>
    <row r="131" spans="1:23">
      <c r="A131" s="111" t="s">
        <v>71</v>
      </c>
      <c r="B131" s="109" t="s">
        <v>123</v>
      </c>
      <c r="C131" s="111">
        <v>211581</v>
      </c>
      <c r="D131" s="111" t="s">
        <v>128</v>
      </c>
      <c r="E131" s="110" t="s">
        <v>18</v>
      </c>
      <c r="F131" s="243"/>
      <c r="G131" s="57"/>
      <c r="H131" s="135">
        <v>86.84210526315789</v>
      </c>
      <c r="I131" s="147">
        <v>81.578947368421055</v>
      </c>
      <c r="J131" s="234"/>
      <c r="K131" s="235">
        <v>82.89473684210526</v>
      </c>
      <c r="L131" s="137">
        <v>80.26315789473685</v>
      </c>
      <c r="M131" s="137"/>
      <c r="N131" s="136">
        <v>81.578947368421055</v>
      </c>
      <c r="O131" s="314">
        <v>80.26315789473685</v>
      </c>
      <c r="P131" s="142"/>
      <c r="Q131" s="136"/>
      <c r="R131" s="327">
        <f t="shared" si="5"/>
        <v>82.236842105263165</v>
      </c>
      <c r="S131" s="363">
        <f t="shared" si="3"/>
        <v>82.236842105263165</v>
      </c>
      <c r="T131" s="171"/>
      <c r="U131" s="172"/>
      <c r="V131" s="189"/>
    </row>
    <row r="132" spans="1:23">
      <c r="A132" s="111" t="s">
        <v>71</v>
      </c>
      <c r="B132" s="109" t="s">
        <v>123</v>
      </c>
      <c r="C132" s="111">
        <v>214411</v>
      </c>
      <c r="D132" s="111" t="s">
        <v>131</v>
      </c>
      <c r="E132" s="110" t="s">
        <v>18</v>
      </c>
      <c r="F132" s="243"/>
      <c r="G132" s="57"/>
      <c r="H132" s="135">
        <v>68.421052631578945</v>
      </c>
      <c r="I132" s="147">
        <v>81.578947368421055</v>
      </c>
      <c r="J132" s="234"/>
      <c r="K132" s="235">
        <v>80.26315789473685</v>
      </c>
      <c r="L132" s="137">
        <v>69.736842105263165</v>
      </c>
      <c r="M132" s="137"/>
      <c r="N132" s="136">
        <v>92.10526315789474</v>
      </c>
      <c r="O132" s="314">
        <v>86.84210526315789</v>
      </c>
      <c r="P132" s="142"/>
      <c r="Q132" s="136"/>
      <c r="R132" s="327">
        <f t="shared" si="5"/>
        <v>79.824561403508767</v>
      </c>
      <c r="S132" s="363">
        <f t="shared" si="3"/>
        <v>79.824561403508767</v>
      </c>
      <c r="T132" s="171"/>
      <c r="U132" s="172"/>
      <c r="V132" s="189"/>
    </row>
    <row r="133" spans="1:23">
      <c r="A133" s="111" t="s">
        <v>71</v>
      </c>
      <c r="B133" s="109" t="s">
        <v>123</v>
      </c>
      <c r="C133" s="111">
        <v>212316</v>
      </c>
      <c r="D133" s="111" t="s">
        <v>129</v>
      </c>
      <c r="E133" s="110" t="s">
        <v>18</v>
      </c>
      <c r="F133" s="243"/>
      <c r="G133" s="57"/>
      <c r="H133" s="135">
        <v>76.315789473684205</v>
      </c>
      <c r="I133" s="147">
        <v>76.315789473684205</v>
      </c>
      <c r="J133" s="234"/>
      <c r="K133" s="235">
        <v>81.578947368421055</v>
      </c>
      <c r="L133" s="137">
        <v>85.526315789473685</v>
      </c>
      <c r="M133" s="137"/>
      <c r="N133" s="136">
        <v>88.15789473684211</v>
      </c>
      <c r="O133" s="314">
        <v>73.684210526315795</v>
      </c>
      <c r="P133" s="142"/>
      <c r="Q133" s="136"/>
      <c r="R133" s="327">
        <f t="shared" si="5"/>
        <v>80.26315789473685</v>
      </c>
      <c r="S133" s="363">
        <f t="shared" si="3"/>
        <v>80.26315789473685</v>
      </c>
      <c r="T133" s="171"/>
      <c r="U133" s="172"/>
      <c r="V133" s="189"/>
    </row>
    <row r="134" spans="1:23">
      <c r="A134" s="111" t="s">
        <v>71</v>
      </c>
      <c r="B134" s="109" t="s">
        <v>123</v>
      </c>
      <c r="C134" s="111">
        <v>214643</v>
      </c>
      <c r="D134" s="111" t="s">
        <v>132</v>
      </c>
      <c r="E134" s="110" t="s">
        <v>18</v>
      </c>
      <c r="F134" s="243"/>
      <c r="G134" s="57"/>
      <c r="H134" s="135">
        <v>81.578947368421055</v>
      </c>
      <c r="I134" s="147">
        <v>78.94736842105263</v>
      </c>
      <c r="J134" s="234"/>
      <c r="K134" s="235">
        <v>75</v>
      </c>
      <c r="L134" s="137">
        <v>73.684210526315795</v>
      </c>
      <c r="M134" s="137"/>
      <c r="N134" s="136">
        <v>89.473684210526315</v>
      </c>
      <c r="O134" s="314">
        <v>80.26315789473685</v>
      </c>
      <c r="P134" s="142"/>
      <c r="Q134" s="136"/>
      <c r="R134" s="327">
        <f t="shared" si="5"/>
        <v>79.824561403508767</v>
      </c>
      <c r="S134" s="363">
        <f t="shared" si="3"/>
        <v>79.824561403508767</v>
      </c>
      <c r="T134" s="171"/>
      <c r="U134" s="172"/>
      <c r="V134" s="189"/>
    </row>
    <row r="135" spans="1:23">
      <c r="A135" s="111" t="s">
        <v>71</v>
      </c>
      <c r="B135" s="109" t="s">
        <v>123</v>
      </c>
      <c r="C135" s="111">
        <v>210260</v>
      </c>
      <c r="D135" s="111" t="s">
        <v>124</v>
      </c>
      <c r="E135" s="110" t="s">
        <v>18</v>
      </c>
      <c r="F135" s="243"/>
      <c r="G135" s="57"/>
      <c r="H135" s="135">
        <v>73.684210526315795</v>
      </c>
      <c r="I135" s="147">
        <v>77.631578947368411</v>
      </c>
      <c r="J135" s="234"/>
      <c r="K135" s="235">
        <v>76.315789473684205</v>
      </c>
      <c r="L135" s="137">
        <v>85.526315789473685</v>
      </c>
      <c r="M135" s="137"/>
      <c r="N135" s="136">
        <v>93.421052631578945</v>
      </c>
      <c r="O135" s="314">
        <v>76.315789473684205</v>
      </c>
      <c r="P135" s="142"/>
      <c r="Q135" s="136"/>
      <c r="R135" s="327">
        <f t="shared" si="5"/>
        <v>80.482456140350891</v>
      </c>
      <c r="S135" s="363">
        <f t="shared" si="3"/>
        <v>80.482456140350891</v>
      </c>
      <c r="T135" s="171"/>
      <c r="U135" s="172"/>
      <c r="V135" s="189"/>
    </row>
    <row r="136" spans="1:23">
      <c r="A136" s="111" t="s">
        <v>71</v>
      </c>
      <c r="B136" s="109" t="s">
        <v>123</v>
      </c>
      <c r="C136" s="111">
        <v>215483</v>
      </c>
      <c r="D136" s="111" t="s">
        <v>134</v>
      </c>
      <c r="E136" s="117" t="s">
        <v>18</v>
      </c>
      <c r="F136" s="243"/>
      <c r="G136" s="57"/>
      <c r="H136" s="135">
        <v>88.15789473684211</v>
      </c>
      <c r="I136" s="147">
        <v>81.578947368421055</v>
      </c>
      <c r="J136" s="234"/>
      <c r="K136" s="235">
        <v>89.473684210526315</v>
      </c>
      <c r="L136" s="137">
        <v>92.10526315789474</v>
      </c>
      <c r="M136" s="137"/>
      <c r="N136" s="136">
        <v>82.89473684210526</v>
      </c>
      <c r="O136" s="314">
        <v>89.473684210526315</v>
      </c>
      <c r="P136" s="142"/>
      <c r="Q136" s="136"/>
      <c r="R136" s="327">
        <f t="shared" si="5"/>
        <v>87.280701754385973</v>
      </c>
      <c r="S136" s="363">
        <f t="shared" ref="S136:S139" si="8">R136</f>
        <v>87.280701754385973</v>
      </c>
      <c r="T136" s="171"/>
      <c r="U136" s="172"/>
      <c r="V136" s="189"/>
    </row>
    <row r="137" spans="1:23">
      <c r="A137" s="111" t="s">
        <v>71</v>
      </c>
      <c r="B137" s="109" t="s">
        <v>123</v>
      </c>
      <c r="C137" s="111">
        <v>215202</v>
      </c>
      <c r="D137" s="111" t="s">
        <v>133</v>
      </c>
      <c r="E137" s="210" t="s">
        <v>18</v>
      </c>
      <c r="F137" s="243"/>
      <c r="G137" s="57"/>
      <c r="H137" s="135">
        <v>81.578947368421055</v>
      </c>
      <c r="I137" s="147">
        <v>82.89473684210526</v>
      </c>
      <c r="J137" s="234"/>
      <c r="K137" s="235">
        <v>86.84210526315789</v>
      </c>
      <c r="L137" s="137">
        <v>88.15789473684211</v>
      </c>
      <c r="M137" s="137"/>
      <c r="N137" s="136">
        <v>75</v>
      </c>
      <c r="O137" s="314">
        <v>92.10526315789474</v>
      </c>
      <c r="P137" s="142"/>
      <c r="Q137" s="136"/>
      <c r="R137" s="327">
        <f t="shared" si="5"/>
        <v>84.429824561403507</v>
      </c>
      <c r="S137" s="363">
        <f t="shared" si="8"/>
        <v>84.429824561403507</v>
      </c>
      <c r="T137" s="171"/>
      <c r="U137" s="172"/>
      <c r="V137" s="189"/>
    </row>
    <row r="138" spans="1:23">
      <c r="A138" s="126" t="s">
        <v>71</v>
      </c>
      <c r="B138" s="127" t="s">
        <v>123</v>
      </c>
      <c r="C138" s="132">
        <v>215939</v>
      </c>
      <c r="D138" s="132" t="s">
        <v>377</v>
      </c>
      <c r="E138" s="231" t="s">
        <v>18</v>
      </c>
      <c r="F138" s="243"/>
      <c r="G138" s="57"/>
      <c r="H138" s="135"/>
      <c r="I138" s="147"/>
      <c r="J138" s="234"/>
      <c r="K138" s="235"/>
      <c r="L138" s="137"/>
      <c r="M138" s="137"/>
      <c r="N138" s="136"/>
      <c r="O138" s="314">
        <v>84.210526315789465</v>
      </c>
      <c r="P138" s="142"/>
      <c r="Q138" s="136"/>
      <c r="R138" s="327">
        <f t="shared" si="5"/>
        <v>84.210526315789465</v>
      </c>
      <c r="S138" s="363">
        <f t="shared" si="8"/>
        <v>84.210526315789465</v>
      </c>
      <c r="T138" s="171"/>
      <c r="U138" s="172"/>
      <c r="V138" s="190"/>
    </row>
    <row r="139" spans="1:23" ht="16.5" thickBot="1">
      <c r="A139" s="116" t="s">
        <v>71</v>
      </c>
      <c r="B139" s="113" t="s">
        <v>123</v>
      </c>
      <c r="C139" s="116">
        <v>211045</v>
      </c>
      <c r="D139" s="121" t="s">
        <v>126</v>
      </c>
      <c r="E139" s="133" t="s">
        <v>18</v>
      </c>
      <c r="F139" s="252"/>
      <c r="G139" s="143"/>
      <c r="H139" s="256">
        <v>90.789473684210535</v>
      </c>
      <c r="I139" s="257">
        <v>73.684210526315795</v>
      </c>
      <c r="J139" s="151"/>
      <c r="K139" s="258">
        <v>68.421052631578945</v>
      </c>
      <c r="L139" s="143">
        <v>86.84210526315789</v>
      </c>
      <c r="M139" s="143"/>
      <c r="N139" s="141">
        <v>98.684210526315795</v>
      </c>
      <c r="O139" s="319">
        <v>80.26315789473685</v>
      </c>
      <c r="P139" s="143"/>
      <c r="Q139" s="141"/>
      <c r="R139" s="330">
        <f t="shared" si="5"/>
        <v>83.114035087719287</v>
      </c>
      <c r="S139" s="366">
        <f t="shared" si="8"/>
        <v>83.114035087719287</v>
      </c>
      <c r="T139" s="177">
        <f>AVERAGE(G125:Q139)</f>
        <v>81.532507739938069</v>
      </c>
      <c r="U139" s="181">
        <f t="shared" ref="U139" si="9">ROUND(T139,0)</f>
        <v>82</v>
      </c>
      <c r="V139" s="270">
        <v>1</v>
      </c>
      <c r="W139" s="60"/>
    </row>
    <row r="140" spans="1:23" ht="16.5" thickTop="1">
      <c r="A140" s="124" t="s">
        <v>137</v>
      </c>
      <c r="B140" s="123" t="s">
        <v>138</v>
      </c>
      <c r="C140" s="124">
        <v>211243</v>
      </c>
      <c r="D140" s="124" t="s">
        <v>142</v>
      </c>
      <c r="E140" s="110" t="s">
        <v>18</v>
      </c>
      <c r="F140" s="243"/>
      <c r="G140" s="57"/>
      <c r="H140" s="135">
        <v>81.578947368421055</v>
      </c>
      <c r="I140" s="147">
        <v>85.526315789473685</v>
      </c>
      <c r="J140" s="236"/>
      <c r="K140" s="237">
        <v>81.578947368421055</v>
      </c>
      <c r="L140" s="142">
        <v>86.84210526315789</v>
      </c>
      <c r="M140" s="142"/>
      <c r="N140" s="136">
        <v>90.789473684210535</v>
      </c>
      <c r="O140" s="314">
        <v>92.10526315789474</v>
      </c>
      <c r="P140" s="142"/>
      <c r="Q140" s="136"/>
      <c r="R140" s="169">
        <f t="shared" si="5"/>
        <v>86.403508771929822</v>
      </c>
      <c r="S140" s="365">
        <f>R140</f>
        <v>86.403508771929822</v>
      </c>
      <c r="T140" s="169"/>
      <c r="U140" s="180"/>
      <c r="V140" s="206"/>
    </row>
    <row r="141" spans="1:23">
      <c r="A141" s="111" t="s">
        <v>137</v>
      </c>
      <c r="B141" s="109" t="s">
        <v>138</v>
      </c>
      <c r="C141" s="111">
        <v>215244</v>
      </c>
      <c r="D141" s="111" t="s">
        <v>147</v>
      </c>
      <c r="E141" s="110" t="s">
        <v>18</v>
      </c>
      <c r="F141" s="243"/>
      <c r="G141" s="57"/>
      <c r="H141" s="135">
        <v>73.684210526315795</v>
      </c>
      <c r="I141" s="147">
        <v>86.84210526315789</v>
      </c>
      <c r="J141" s="234"/>
      <c r="K141" s="235">
        <v>100</v>
      </c>
      <c r="L141" s="137">
        <v>84.210526315789465</v>
      </c>
      <c r="M141" s="137"/>
      <c r="N141" s="136">
        <v>85.526315789473685</v>
      </c>
      <c r="O141" s="314">
        <v>92.10526315789474</v>
      </c>
      <c r="P141" s="142"/>
      <c r="Q141" s="136"/>
      <c r="R141" s="327">
        <f t="shared" si="5"/>
        <v>87.061403508771946</v>
      </c>
      <c r="S141" s="363">
        <f t="shared" ref="S141:S206" si="10">R141</f>
        <v>87.061403508771946</v>
      </c>
      <c r="T141" s="171"/>
      <c r="U141" s="172"/>
      <c r="V141" s="189"/>
    </row>
    <row r="142" spans="1:23">
      <c r="A142" s="111" t="s">
        <v>137</v>
      </c>
      <c r="B142" s="109" t="s">
        <v>138</v>
      </c>
      <c r="C142" s="111">
        <v>214130</v>
      </c>
      <c r="D142" s="111" t="s">
        <v>144</v>
      </c>
      <c r="E142" s="110" t="s">
        <v>18</v>
      </c>
      <c r="F142" s="245"/>
      <c r="G142" s="57"/>
      <c r="H142" s="135">
        <v>86.84210526315789</v>
      </c>
      <c r="I142" s="147">
        <v>73.684210526315795</v>
      </c>
      <c r="J142" s="234"/>
      <c r="K142" s="235">
        <v>97.368421052631589</v>
      </c>
      <c r="L142" s="137">
        <v>77.631578947368411</v>
      </c>
      <c r="M142" s="137"/>
      <c r="N142" s="136">
        <v>75</v>
      </c>
      <c r="O142" s="314">
        <v>97.368421052631589</v>
      </c>
      <c r="P142" s="142"/>
      <c r="Q142" s="136"/>
      <c r="R142" s="327">
        <f t="shared" ref="R142:R205" si="11">AVERAGE(G142:Q142)</f>
        <v>84.649122807017548</v>
      </c>
      <c r="S142" s="363">
        <f t="shared" si="10"/>
        <v>84.649122807017548</v>
      </c>
      <c r="T142" s="171"/>
      <c r="U142" s="172"/>
      <c r="V142" s="189"/>
    </row>
    <row r="143" spans="1:23">
      <c r="A143" s="111" t="s">
        <v>137</v>
      </c>
      <c r="B143" s="109" t="s">
        <v>138</v>
      </c>
      <c r="C143" s="111">
        <v>210252</v>
      </c>
      <c r="D143" s="111" t="s">
        <v>139</v>
      </c>
      <c r="E143" s="110" t="s">
        <v>18</v>
      </c>
      <c r="F143" s="243"/>
      <c r="G143" s="57"/>
      <c r="H143" s="135">
        <v>84.210526315789465</v>
      </c>
      <c r="I143" s="147">
        <v>94.73684210526315</v>
      </c>
      <c r="J143" s="234"/>
      <c r="K143" s="235">
        <v>97.368421052631589</v>
      </c>
      <c r="L143" s="137">
        <v>88.15789473684211</v>
      </c>
      <c r="M143" s="137"/>
      <c r="N143" s="136">
        <v>81.578947368421055</v>
      </c>
      <c r="O143" s="314">
        <v>92.10526315789474</v>
      </c>
      <c r="P143" s="142"/>
      <c r="Q143" s="136"/>
      <c r="R143" s="327">
        <f t="shared" si="11"/>
        <v>89.692982456140342</v>
      </c>
      <c r="S143" s="363">
        <f t="shared" si="10"/>
        <v>89.692982456140342</v>
      </c>
      <c r="T143" s="171"/>
      <c r="U143" s="172"/>
      <c r="V143" s="189"/>
    </row>
    <row r="144" spans="1:23">
      <c r="A144" s="111" t="s">
        <v>137</v>
      </c>
      <c r="B144" s="109" t="s">
        <v>138</v>
      </c>
      <c r="C144" s="111">
        <v>213322</v>
      </c>
      <c r="D144" s="111" t="s">
        <v>143</v>
      </c>
      <c r="E144" s="110" t="s">
        <v>18</v>
      </c>
      <c r="F144" s="243"/>
      <c r="G144" s="57"/>
      <c r="H144" s="135">
        <v>94.73684210526315</v>
      </c>
      <c r="I144" s="147">
        <v>84.210526315789465</v>
      </c>
      <c r="J144" s="234"/>
      <c r="K144" s="235">
        <v>78.94736842105263</v>
      </c>
      <c r="L144" s="137">
        <v>85.526315789473685</v>
      </c>
      <c r="M144" s="137"/>
      <c r="N144" s="136">
        <v>86.84210526315789</v>
      </c>
      <c r="O144" s="314">
        <v>90.789473684210535</v>
      </c>
      <c r="P144" s="142"/>
      <c r="Q144" s="136"/>
      <c r="R144" s="327">
        <f t="shared" si="11"/>
        <v>86.842105263157876</v>
      </c>
      <c r="S144" s="363">
        <f t="shared" si="10"/>
        <v>86.842105263157876</v>
      </c>
      <c r="T144" s="171"/>
      <c r="U144" s="172"/>
      <c r="V144" s="189"/>
    </row>
    <row r="145" spans="1:23">
      <c r="A145" s="111" t="s">
        <v>137</v>
      </c>
      <c r="B145" s="109" t="s">
        <v>138</v>
      </c>
      <c r="C145" s="111">
        <v>215566</v>
      </c>
      <c r="D145" s="111" t="s">
        <v>148</v>
      </c>
      <c r="E145" s="110" t="s">
        <v>18</v>
      </c>
      <c r="F145" s="243"/>
      <c r="G145" s="57"/>
      <c r="H145" s="135">
        <v>100</v>
      </c>
      <c r="I145" s="147">
        <v>85.526315789473685</v>
      </c>
      <c r="J145" s="234"/>
      <c r="K145" s="235">
        <v>75</v>
      </c>
      <c r="L145" s="137">
        <v>78.94736842105263</v>
      </c>
      <c r="M145" s="137"/>
      <c r="N145" s="136">
        <v>77.631578947368411</v>
      </c>
      <c r="O145" s="314">
        <v>90.789473684210535</v>
      </c>
      <c r="P145" s="142"/>
      <c r="Q145" s="136"/>
      <c r="R145" s="327">
        <f t="shared" si="11"/>
        <v>84.649122807017548</v>
      </c>
      <c r="S145" s="363">
        <f t="shared" si="10"/>
        <v>84.649122807017548</v>
      </c>
      <c r="T145" s="171"/>
      <c r="U145" s="172"/>
      <c r="V145" s="189"/>
    </row>
    <row r="146" spans="1:23">
      <c r="A146" s="111" t="s">
        <v>137</v>
      </c>
      <c r="B146" s="109" t="s">
        <v>138</v>
      </c>
      <c r="C146" s="111">
        <v>210294</v>
      </c>
      <c r="D146" s="111" t="s">
        <v>140</v>
      </c>
      <c r="E146" s="110" t="s">
        <v>18</v>
      </c>
      <c r="F146" s="243"/>
      <c r="G146" s="57"/>
      <c r="H146" s="135">
        <v>86.84210526315789</v>
      </c>
      <c r="I146" s="147">
        <v>84.210526315789465</v>
      </c>
      <c r="J146" s="234"/>
      <c r="K146" s="235">
        <v>80.26315789473685</v>
      </c>
      <c r="L146" s="137">
        <v>80.26315789473685</v>
      </c>
      <c r="M146" s="137"/>
      <c r="N146" s="136">
        <v>81.578947368421055</v>
      </c>
      <c r="O146" s="314">
        <v>92.10526315789474</v>
      </c>
      <c r="P146" s="142"/>
      <c r="Q146" s="136"/>
      <c r="R146" s="327">
        <f t="shared" si="11"/>
        <v>84.210526315789465</v>
      </c>
      <c r="S146" s="363">
        <f t="shared" si="10"/>
        <v>84.210526315789465</v>
      </c>
      <c r="T146" s="171"/>
      <c r="U146" s="172"/>
      <c r="V146" s="189"/>
    </row>
    <row r="147" spans="1:23">
      <c r="A147" s="111" t="s">
        <v>137</v>
      </c>
      <c r="B147" s="109" t="s">
        <v>138</v>
      </c>
      <c r="C147" s="111">
        <v>210773</v>
      </c>
      <c r="D147" s="111" t="s">
        <v>151</v>
      </c>
      <c r="E147" s="110" t="s">
        <v>18</v>
      </c>
      <c r="F147" s="243"/>
      <c r="G147" s="57"/>
      <c r="H147" s="135">
        <v>90.789473684210535</v>
      </c>
      <c r="I147" s="147">
        <v>75</v>
      </c>
      <c r="J147" s="234"/>
      <c r="K147" s="235">
        <v>97.368421052631589</v>
      </c>
      <c r="L147" s="137">
        <v>82.89473684210526</v>
      </c>
      <c r="M147" s="137"/>
      <c r="N147" s="136">
        <v>78.94736842105263</v>
      </c>
      <c r="O147" s="314">
        <v>81.578947368421055</v>
      </c>
      <c r="P147" s="142"/>
      <c r="Q147" s="136"/>
      <c r="R147" s="327">
        <f t="shared" si="11"/>
        <v>84.429824561403507</v>
      </c>
      <c r="S147" s="363">
        <f t="shared" si="10"/>
        <v>84.429824561403507</v>
      </c>
      <c r="T147" s="171"/>
      <c r="U147" s="172"/>
      <c r="V147" s="189"/>
    </row>
    <row r="148" spans="1:23">
      <c r="A148" s="166" t="s">
        <v>137</v>
      </c>
      <c r="B148" s="167" t="s">
        <v>138</v>
      </c>
      <c r="C148" s="166">
        <v>215780</v>
      </c>
      <c r="D148" s="166" t="s">
        <v>311</v>
      </c>
      <c r="E148" s="168" t="s">
        <v>18</v>
      </c>
      <c r="F148" s="249"/>
      <c r="G148" s="57"/>
      <c r="H148" s="135">
        <v>94.73684210526315</v>
      </c>
      <c r="I148" s="147">
        <v>77.631578947368411</v>
      </c>
      <c r="J148" s="234"/>
      <c r="K148" s="235">
        <v>90.789473684210535</v>
      </c>
      <c r="L148" s="137">
        <v>81.578947368421055</v>
      </c>
      <c r="M148" s="137"/>
      <c r="N148" s="136">
        <v>67.10526315789474</v>
      </c>
      <c r="O148" s="314">
        <v>69.736842105263165</v>
      </c>
      <c r="P148" s="142"/>
      <c r="Q148" s="136"/>
      <c r="R148" s="327">
        <f t="shared" si="11"/>
        <v>80.263157894736835</v>
      </c>
      <c r="S148" s="363">
        <f t="shared" si="10"/>
        <v>80.263157894736835</v>
      </c>
      <c r="T148" s="171"/>
      <c r="U148" s="172"/>
      <c r="V148" s="189"/>
    </row>
    <row r="149" spans="1:23">
      <c r="A149" s="111" t="s">
        <v>137</v>
      </c>
      <c r="B149" s="109" t="s">
        <v>138</v>
      </c>
      <c r="C149" s="111">
        <v>214528</v>
      </c>
      <c r="D149" s="111" t="s">
        <v>145</v>
      </c>
      <c r="E149" s="110" t="s">
        <v>18</v>
      </c>
      <c r="F149" s="243"/>
      <c r="G149" s="57"/>
      <c r="H149" s="135">
        <v>72.368421052631589</v>
      </c>
      <c r="I149" s="147">
        <v>88.15789473684211</v>
      </c>
      <c r="J149" s="234"/>
      <c r="K149" s="235">
        <v>85.526315789473685</v>
      </c>
      <c r="L149" s="137">
        <v>76.315789473684205</v>
      </c>
      <c r="M149" s="137"/>
      <c r="N149" s="136">
        <v>82.89473684210526</v>
      </c>
      <c r="O149" s="314">
        <v>90.789473684210535</v>
      </c>
      <c r="P149" s="142"/>
      <c r="Q149" s="136"/>
      <c r="R149" s="327">
        <f t="shared" si="11"/>
        <v>82.675438596491233</v>
      </c>
      <c r="S149" s="363">
        <f t="shared" si="10"/>
        <v>82.675438596491233</v>
      </c>
      <c r="T149" s="171"/>
      <c r="U149" s="172"/>
      <c r="V149" s="189"/>
    </row>
    <row r="150" spans="1:23">
      <c r="A150" s="111" t="s">
        <v>137</v>
      </c>
      <c r="B150" s="109" t="s">
        <v>138</v>
      </c>
      <c r="C150" s="111">
        <v>214791</v>
      </c>
      <c r="D150" s="111" t="s">
        <v>146</v>
      </c>
      <c r="E150" s="110" t="s">
        <v>18</v>
      </c>
      <c r="F150" s="243"/>
      <c r="G150" s="57"/>
      <c r="H150" s="135">
        <v>86.84210526315789</v>
      </c>
      <c r="I150" s="147">
        <v>78.94736842105263</v>
      </c>
      <c r="J150" s="234"/>
      <c r="K150" s="235">
        <v>98.684210526315795</v>
      </c>
      <c r="L150" s="137">
        <v>80.26315789473685</v>
      </c>
      <c r="M150" s="137"/>
      <c r="N150" s="136">
        <v>63.157894736842103</v>
      </c>
      <c r="O150" s="314">
        <v>89.473684210526315</v>
      </c>
      <c r="P150" s="142"/>
      <c r="Q150" s="136"/>
      <c r="R150" s="327">
        <f t="shared" si="11"/>
        <v>82.894736842105246</v>
      </c>
      <c r="S150" s="363">
        <f t="shared" si="10"/>
        <v>82.894736842105246</v>
      </c>
      <c r="T150" s="171"/>
      <c r="U150" s="172"/>
      <c r="V150" s="189"/>
    </row>
    <row r="151" spans="1:23">
      <c r="A151" s="111" t="s">
        <v>137</v>
      </c>
      <c r="B151" s="109" t="s">
        <v>138</v>
      </c>
      <c r="C151" s="111">
        <v>214833</v>
      </c>
      <c r="D151" s="111" t="s">
        <v>150</v>
      </c>
      <c r="E151" s="110" t="s">
        <v>18</v>
      </c>
      <c r="F151" s="243"/>
      <c r="G151" s="57"/>
      <c r="H151" s="135">
        <v>89.473684210526315</v>
      </c>
      <c r="I151" s="147">
        <v>73.684210526315795</v>
      </c>
      <c r="J151" s="234"/>
      <c r="K151" s="235">
        <v>92.10526315789474</v>
      </c>
      <c r="L151" s="137">
        <v>72.368421052631589</v>
      </c>
      <c r="M151" s="137"/>
      <c r="N151" s="136">
        <v>72.368421052631589</v>
      </c>
      <c r="O151" s="314">
        <v>76.315789473684205</v>
      </c>
      <c r="P151" s="142"/>
      <c r="Q151" s="136"/>
      <c r="R151" s="327">
        <f t="shared" si="11"/>
        <v>79.385964912280699</v>
      </c>
      <c r="S151" s="363">
        <f t="shared" si="10"/>
        <v>79.385964912280699</v>
      </c>
      <c r="T151" s="171"/>
      <c r="U151" s="172"/>
      <c r="V151" s="193"/>
    </row>
    <row r="152" spans="1:23">
      <c r="A152" s="111" t="s">
        <v>137</v>
      </c>
      <c r="B152" s="109" t="s">
        <v>138</v>
      </c>
      <c r="C152" s="111">
        <v>211060</v>
      </c>
      <c r="D152" s="111" t="s">
        <v>141</v>
      </c>
      <c r="E152" s="110" t="s">
        <v>18</v>
      </c>
      <c r="F152" s="243"/>
      <c r="G152" s="57"/>
      <c r="H152" s="135">
        <v>82.89473684210526</v>
      </c>
      <c r="I152" s="147">
        <v>94.73684210526315</v>
      </c>
      <c r="J152" s="234"/>
      <c r="K152" s="235">
        <v>80.26315789473685</v>
      </c>
      <c r="L152" s="137">
        <v>81.578947368421055</v>
      </c>
      <c r="M152" s="137"/>
      <c r="N152" s="136">
        <v>85.526315789473685</v>
      </c>
      <c r="O152" s="314">
        <v>94.73684210526315</v>
      </c>
      <c r="P152" s="142"/>
      <c r="Q152" s="136"/>
      <c r="R152" s="327">
        <f t="shared" si="11"/>
        <v>86.622807017543849</v>
      </c>
      <c r="S152" s="363">
        <f t="shared" si="10"/>
        <v>86.622807017543849</v>
      </c>
      <c r="U152" s="303"/>
      <c r="V152" s="194"/>
    </row>
    <row r="153" spans="1:23" ht="16.5" thickBot="1">
      <c r="A153" s="116" t="s">
        <v>137</v>
      </c>
      <c r="B153" s="113" t="s">
        <v>138</v>
      </c>
      <c r="C153" s="116">
        <v>214940</v>
      </c>
      <c r="D153" s="118" t="s">
        <v>149</v>
      </c>
      <c r="E153" s="114" t="s">
        <v>18</v>
      </c>
      <c r="F153" s="244"/>
      <c r="G153" s="146"/>
      <c r="H153" s="145">
        <v>101.31578947368421</v>
      </c>
      <c r="I153" s="238">
        <v>64.473684210526315</v>
      </c>
      <c r="J153" s="148"/>
      <c r="K153" s="239">
        <v>89.473684210526315</v>
      </c>
      <c r="L153" s="140">
        <v>76.315789473684205</v>
      </c>
      <c r="M153" s="140"/>
      <c r="N153" s="139">
        <v>78.94736842105263</v>
      </c>
      <c r="O153" s="316">
        <v>76.315789473684205</v>
      </c>
      <c r="P153" s="140"/>
      <c r="Q153" s="139"/>
      <c r="R153" s="330">
        <f t="shared" si="11"/>
        <v>81.140350877192972</v>
      </c>
      <c r="S153" s="364">
        <f t="shared" si="10"/>
        <v>81.140350877192972</v>
      </c>
      <c r="T153" s="177">
        <f>AVERAGE(G140:Q153)</f>
        <v>84.351503759398511</v>
      </c>
      <c r="U153" s="178">
        <f t="shared" ref="U153" si="12">ROUND(T153,0)</f>
        <v>84</v>
      </c>
      <c r="V153" s="191">
        <f>IF(U153&gt;=$H$5,$J$5,IF(AND(U153&gt;=0,U153&lt;=79),0,$J$3))</f>
        <v>3</v>
      </c>
      <c r="W153" s="60"/>
    </row>
    <row r="154" spans="1:23">
      <c r="A154" s="119" t="s">
        <v>137</v>
      </c>
      <c r="B154" s="115" t="s">
        <v>153</v>
      </c>
      <c r="C154" s="119">
        <v>214874</v>
      </c>
      <c r="D154" s="108" t="s">
        <v>163</v>
      </c>
      <c r="E154" s="120" t="s">
        <v>18</v>
      </c>
      <c r="F154" s="243"/>
      <c r="G154" s="57"/>
      <c r="H154" s="135">
        <v>57.894736842105267</v>
      </c>
      <c r="I154" s="147">
        <v>84.210526315789465</v>
      </c>
      <c r="J154" s="236"/>
      <c r="K154" s="237">
        <v>75</v>
      </c>
      <c r="L154" s="142">
        <v>82.89473684210526</v>
      </c>
      <c r="M154" s="142"/>
      <c r="N154" s="136">
        <v>90.789473684210535</v>
      </c>
      <c r="O154" s="314">
        <v>81.578947368421055</v>
      </c>
      <c r="P154" s="142"/>
      <c r="Q154" s="136"/>
      <c r="R154" s="175">
        <f t="shared" si="11"/>
        <v>78.728070175438589</v>
      </c>
      <c r="S154" s="365">
        <f t="shared" si="10"/>
        <v>78.728070175438589</v>
      </c>
      <c r="T154" s="179"/>
      <c r="U154" s="180"/>
      <c r="V154" s="195"/>
    </row>
    <row r="155" spans="1:23">
      <c r="A155" s="111" t="s">
        <v>137</v>
      </c>
      <c r="B155" s="229" t="s">
        <v>153</v>
      </c>
      <c r="C155" s="108">
        <v>211250</v>
      </c>
      <c r="D155" s="111" t="s">
        <v>156</v>
      </c>
      <c r="E155" s="110" t="s">
        <v>18</v>
      </c>
      <c r="F155" s="243"/>
      <c r="G155" s="57"/>
      <c r="H155" s="135">
        <v>92.10526315789474</v>
      </c>
      <c r="I155" s="147">
        <v>88.15789473684211</v>
      </c>
      <c r="J155" s="234"/>
      <c r="K155" s="235">
        <v>76.315789473684205</v>
      </c>
      <c r="L155" s="137">
        <v>86.84210526315789</v>
      </c>
      <c r="M155" s="137"/>
      <c r="N155" s="136">
        <v>92.10526315789474</v>
      </c>
      <c r="O155" s="314">
        <v>88.15789473684211</v>
      </c>
      <c r="P155" s="142"/>
      <c r="Q155" s="136"/>
      <c r="R155" s="327">
        <f t="shared" si="11"/>
        <v>87.280701754385973</v>
      </c>
      <c r="S155" s="363">
        <f t="shared" si="10"/>
        <v>87.280701754385973</v>
      </c>
      <c r="T155" s="179"/>
      <c r="U155" s="180"/>
      <c r="V155" s="197"/>
    </row>
    <row r="156" spans="1:23">
      <c r="A156" s="111" t="s">
        <v>137</v>
      </c>
      <c r="B156" s="109" t="s">
        <v>153</v>
      </c>
      <c r="C156" s="111">
        <v>214775</v>
      </c>
      <c r="D156" s="111" t="s">
        <v>160</v>
      </c>
      <c r="E156" s="110" t="s">
        <v>18</v>
      </c>
      <c r="F156" s="243"/>
      <c r="G156" s="57"/>
      <c r="H156" s="135">
        <v>77.631578947368411</v>
      </c>
      <c r="I156" s="147">
        <v>77.631578947368411</v>
      </c>
      <c r="J156" s="234"/>
      <c r="K156" s="235">
        <v>78.94736842105263</v>
      </c>
      <c r="L156" s="137">
        <v>76.315789473684205</v>
      </c>
      <c r="M156" s="137"/>
      <c r="N156" s="136">
        <v>77.631578947368411</v>
      </c>
      <c r="O156" s="314">
        <v>78.94736842105263</v>
      </c>
      <c r="P156" s="142"/>
      <c r="Q156" s="136"/>
      <c r="R156" s="327">
        <f t="shared" si="11"/>
        <v>77.850877192982452</v>
      </c>
      <c r="S156" s="363">
        <f t="shared" si="10"/>
        <v>77.850877192982452</v>
      </c>
      <c r="T156" s="179"/>
      <c r="U156" s="180"/>
      <c r="V156" s="197"/>
    </row>
    <row r="157" spans="1:23">
      <c r="A157" s="111" t="s">
        <v>137</v>
      </c>
      <c r="B157" s="109" t="s">
        <v>153</v>
      </c>
      <c r="C157" s="111">
        <v>213280</v>
      </c>
      <c r="D157" s="111" t="s">
        <v>158</v>
      </c>
      <c r="E157" s="210" t="s">
        <v>18</v>
      </c>
      <c r="F157" s="243"/>
      <c r="G157" s="57"/>
      <c r="H157" s="135">
        <v>78.94736842105263</v>
      </c>
      <c r="I157" s="147">
        <v>77.631578947368411</v>
      </c>
      <c r="J157" s="234"/>
      <c r="K157" s="235">
        <v>85.526315789473685</v>
      </c>
      <c r="L157" s="137">
        <v>82.89473684210526</v>
      </c>
      <c r="M157" s="137"/>
      <c r="N157" s="136">
        <v>86.84210526315789</v>
      </c>
      <c r="O157" s="314">
        <v>82.89473684210526</v>
      </c>
      <c r="P157" s="142"/>
      <c r="Q157" s="136"/>
      <c r="R157" s="327">
        <f t="shared" si="11"/>
        <v>82.456140350877192</v>
      </c>
      <c r="S157" s="363">
        <f t="shared" si="10"/>
        <v>82.456140350877192</v>
      </c>
      <c r="T157" s="179"/>
      <c r="U157" s="180"/>
      <c r="V157" s="189"/>
    </row>
    <row r="158" spans="1:23">
      <c r="A158" s="111" t="s">
        <v>137</v>
      </c>
      <c r="B158" s="109" t="s">
        <v>153</v>
      </c>
      <c r="C158" s="111">
        <v>210070</v>
      </c>
      <c r="D158" s="111" t="s">
        <v>154</v>
      </c>
      <c r="E158" s="110" t="s">
        <v>18</v>
      </c>
      <c r="F158" s="243"/>
      <c r="G158" s="57"/>
      <c r="H158" s="135">
        <v>84.210526315789465</v>
      </c>
      <c r="I158" s="147">
        <v>90.789473684210535</v>
      </c>
      <c r="J158" s="234"/>
      <c r="K158" s="235">
        <v>81.578947368421055</v>
      </c>
      <c r="L158" s="137">
        <v>69.736842105263165</v>
      </c>
      <c r="M158" s="137"/>
      <c r="N158" s="136">
        <v>72.368421052631589</v>
      </c>
      <c r="O158" s="314">
        <v>90.789473684210535</v>
      </c>
      <c r="P158" s="142"/>
      <c r="Q158" s="136"/>
      <c r="R158" s="327">
        <f t="shared" si="11"/>
        <v>81.578947368421055</v>
      </c>
      <c r="S158" s="363">
        <f t="shared" si="10"/>
        <v>81.578947368421055</v>
      </c>
      <c r="T158" s="171"/>
      <c r="U158" s="172"/>
      <c r="V158" s="189"/>
    </row>
    <row r="159" spans="1:23">
      <c r="A159" s="111" t="s">
        <v>137</v>
      </c>
      <c r="B159" s="109" t="s">
        <v>153</v>
      </c>
      <c r="C159" s="111">
        <v>214403</v>
      </c>
      <c r="D159" s="111" t="s">
        <v>312</v>
      </c>
      <c r="E159" s="110" t="s">
        <v>18</v>
      </c>
      <c r="F159" s="243"/>
      <c r="G159" s="57">
        <v>75</v>
      </c>
      <c r="H159" s="135">
        <v>80.26315789473685</v>
      </c>
      <c r="I159" s="147"/>
      <c r="J159" s="234">
        <v>77.631578947368411</v>
      </c>
      <c r="K159" s="235">
        <v>73.684210526315795</v>
      </c>
      <c r="L159" s="137"/>
      <c r="M159" s="137">
        <v>77.631578947368411</v>
      </c>
      <c r="N159" s="136">
        <v>75</v>
      </c>
      <c r="O159" s="314"/>
      <c r="P159" s="142">
        <v>76.315789473684205</v>
      </c>
      <c r="Q159" s="136">
        <v>76.315789473684205</v>
      </c>
      <c r="R159" s="327">
        <f t="shared" si="11"/>
        <v>76.480263157894726</v>
      </c>
      <c r="S159" s="363">
        <f t="shared" si="10"/>
        <v>76.480263157894726</v>
      </c>
      <c r="T159" s="171"/>
      <c r="U159" s="172"/>
      <c r="V159" s="189"/>
    </row>
    <row r="160" spans="1:23">
      <c r="A160" s="111" t="s">
        <v>137</v>
      </c>
      <c r="B160" s="109" t="s">
        <v>153</v>
      </c>
      <c r="C160" s="111">
        <v>215657</v>
      </c>
      <c r="D160" s="111" t="s">
        <v>152</v>
      </c>
      <c r="E160" s="110" t="s">
        <v>18</v>
      </c>
      <c r="F160" s="243"/>
      <c r="G160" s="57"/>
      <c r="H160" s="135">
        <v>67.10526315789474</v>
      </c>
      <c r="I160" s="147">
        <v>86.84210526315789</v>
      </c>
      <c r="J160" s="234"/>
      <c r="K160" s="235">
        <v>75</v>
      </c>
      <c r="L160" s="137">
        <v>78.94736842105263</v>
      </c>
      <c r="M160" s="137"/>
      <c r="N160" s="136">
        <v>84.210526315789465</v>
      </c>
      <c r="O160" s="314">
        <v>73.684210526315795</v>
      </c>
      <c r="P160" s="142"/>
      <c r="Q160" s="136"/>
      <c r="R160" s="327">
        <f t="shared" si="11"/>
        <v>77.631578947368425</v>
      </c>
      <c r="S160" s="363">
        <f t="shared" si="10"/>
        <v>77.631578947368425</v>
      </c>
      <c r="T160" s="171"/>
      <c r="U160" s="172"/>
      <c r="V160" s="189"/>
    </row>
    <row r="161" spans="1:23">
      <c r="A161" s="111" t="s">
        <v>137</v>
      </c>
      <c r="B161" s="109" t="s">
        <v>153</v>
      </c>
      <c r="C161" s="111">
        <v>210112</v>
      </c>
      <c r="D161" s="111" t="s">
        <v>155</v>
      </c>
      <c r="E161" s="110" t="s">
        <v>18</v>
      </c>
      <c r="F161" s="243"/>
      <c r="G161" s="57"/>
      <c r="H161" s="135">
        <v>85.526315789473685</v>
      </c>
      <c r="I161" s="147">
        <v>76.315789473684205</v>
      </c>
      <c r="J161" s="234"/>
      <c r="K161" s="235">
        <v>90.789473684210535</v>
      </c>
      <c r="L161" s="137">
        <v>82.89473684210526</v>
      </c>
      <c r="M161" s="137"/>
      <c r="N161" s="136">
        <v>84.210526315789465</v>
      </c>
      <c r="O161" s="314">
        <v>97.368421052631589</v>
      </c>
      <c r="P161" s="142"/>
      <c r="Q161" s="136"/>
      <c r="R161" s="327">
        <f t="shared" si="11"/>
        <v>86.184210526315795</v>
      </c>
      <c r="S161" s="363">
        <f t="shared" si="10"/>
        <v>86.184210526315795</v>
      </c>
      <c r="T161" s="171"/>
      <c r="U161" s="172"/>
      <c r="V161" s="189"/>
    </row>
    <row r="162" spans="1:23">
      <c r="A162" s="111" t="s">
        <v>137</v>
      </c>
      <c r="B162" s="109" t="s">
        <v>153</v>
      </c>
      <c r="C162" s="111">
        <v>212472</v>
      </c>
      <c r="D162" s="111" t="s">
        <v>162</v>
      </c>
      <c r="E162" s="110" t="s">
        <v>18</v>
      </c>
      <c r="F162" s="243"/>
      <c r="G162" s="57"/>
      <c r="H162" s="135">
        <v>69.736842105263165</v>
      </c>
      <c r="I162" s="147">
        <v>82.89473684210526</v>
      </c>
      <c r="J162" s="234"/>
      <c r="K162" s="235">
        <v>75</v>
      </c>
      <c r="L162" s="137">
        <v>78.94736842105263</v>
      </c>
      <c r="M162" s="137"/>
      <c r="N162" s="136">
        <v>77.631578947368411</v>
      </c>
      <c r="O162" s="314">
        <v>89.473684210526315</v>
      </c>
      <c r="P162" s="142"/>
      <c r="Q162" s="136"/>
      <c r="R162" s="327">
        <f t="shared" si="11"/>
        <v>78.94736842105263</v>
      </c>
      <c r="S162" s="363">
        <f t="shared" si="10"/>
        <v>78.94736842105263</v>
      </c>
      <c r="T162" s="171"/>
      <c r="U162" s="172"/>
      <c r="V162" s="189"/>
    </row>
    <row r="163" spans="1:23">
      <c r="A163" s="111" t="s">
        <v>137</v>
      </c>
      <c r="B163" s="109" t="s">
        <v>153</v>
      </c>
      <c r="C163" s="111">
        <v>211722</v>
      </c>
      <c r="D163" s="111" t="s">
        <v>157</v>
      </c>
      <c r="E163" s="110" t="s">
        <v>18</v>
      </c>
      <c r="F163" s="243"/>
      <c r="G163" s="57"/>
      <c r="H163" s="135">
        <v>82.89473684210526</v>
      </c>
      <c r="I163" s="147">
        <v>77.631578947368411</v>
      </c>
      <c r="J163" s="234"/>
      <c r="K163" s="235">
        <v>86.84210526315789</v>
      </c>
      <c r="L163" s="137">
        <v>84.210526315789465</v>
      </c>
      <c r="M163" s="137"/>
      <c r="N163" s="136">
        <v>68.421052631578945</v>
      </c>
      <c r="O163" s="314">
        <v>76.315789473684205</v>
      </c>
      <c r="P163" s="142"/>
      <c r="Q163" s="136"/>
      <c r="R163" s="327">
        <f t="shared" si="11"/>
        <v>79.385964912280699</v>
      </c>
      <c r="S163" s="363">
        <f t="shared" si="10"/>
        <v>79.385964912280699</v>
      </c>
      <c r="T163" s="171"/>
      <c r="U163" s="172"/>
      <c r="V163" s="189"/>
    </row>
    <row r="164" spans="1:23">
      <c r="A164" s="128" t="s">
        <v>137</v>
      </c>
      <c r="B164" s="129" t="s">
        <v>153</v>
      </c>
      <c r="C164" s="128">
        <v>213694</v>
      </c>
      <c r="D164" s="128" t="s">
        <v>159</v>
      </c>
      <c r="E164" s="130" t="s">
        <v>18</v>
      </c>
      <c r="F164" s="243"/>
      <c r="G164" s="57"/>
      <c r="H164" s="31"/>
      <c r="I164" s="149"/>
      <c r="J164" s="294"/>
      <c r="K164" s="295"/>
      <c r="L164" s="165"/>
      <c r="M164" s="165"/>
      <c r="N164" s="223"/>
      <c r="O164" s="320"/>
      <c r="P164" s="324"/>
      <c r="Q164" s="223"/>
      <c r="R164" s="329"/>
      <c r="S164" s="367"/>
      <c r="T164" s="171"/>
      <c r="U164" s="172"/>
      <c r="V164" s="189"/>
    </row>
    <row r="165" spans="1:23">
      <c r="A165" s="111" t="s">
        <v>137</v>
      </c>
      <c r="B165" s="109" t="s">
        <v>153</v>
      </c>
      <c r="C165" s="111">
        <v>214965</v>
      </c>
      <c r="D165" s="111" t="s">
        <v>164</v>
      </c>
      <c r="E165" s="110" t="s">
        <v>18</v>
      </c>
      <c r="F165" s="243"/>
      <c r="G165" s="57"/>
      <c r="H165" s="135">
        <v>67.10526315789474</v>
      </c>
      <c r="I165" s="147">
        <v>73.684210526315795</v>
      </c>
      <c r="J165" s="234"/>
      <c r="K165" s="235">
        <v>75</v>
      </c>
      <c r="L165" s="137">
        <v>71.05263157894737</v>
      </c>
      <c r="M165" s="137"/>
      <c r="N165" s="136">
        <v>84.210526315789465</v>
      </c>
      <c r="O165" s="314">
        <v>78.94736842105263</v>
      </c>
      <c r="P165" s="142"/>
      <c r="Q165" s="136"/>
      <c r="R165" s="327">
        <f t="shared" si="11"/>
        <v>75</v>
      </c>
      <c r="S165" s="363">
        <f t="shared" si="10"/>
        <v>75</v>
      </c>
      <c r="T165" s="171"/>
      <c r="U165" s="172"/>
      <c r="V165" s="190"/>
    </row>
    <row r="166" spans="1:23" ht="16.5" thickBot="1">
      <c r="A166" s="116" t="s">
        <v>137</v>
      </c>
      <c r="B166" s="113" t="s">
        <v>153</v>
      </c>
      <c r="C166" s="116">
        <v>215269</v>
      </c>
      <c r="D166" s="118" t="s">
        <v>161</v>
      </c>
      <c r="E166" s="114" t="s">
        <v>18</v>
      </c>
      <c r="F166" s="244"/>
      <c r="G166" s="146"/>
      <c r="H166" s="145">
        <v>80.26315789473685</v>
      </c>
      <c r="I166" s="238">
        <v>78.94736842105263</v>
      </c>
      <c r="J166" s="148"/>
      <c r="K166" s="239">
        <v>60.526315789473678</v>
      </c>
      <c r="L166" s="140">
        <v>75</v>
      </c>
      <c r="M166" s="140"/>
      <c r="N166" s="139">
        <v>92.10526315789474</v>
      </c>
      <c r="O166" s="316">
        <v>86.84210526315789</v>
      </c>
      <c r="P166" s="140"/>
      <c r="Q166" s="139"/>
      <c r="R166" s="330">
        <f t="shared" si="11"/>
        <v>78.947368421052616</v>
      </c>
      <c r="S166" s="368">
        <f t="shared" si="10"/>
        <v>78.947368421052616</v>
      </c>
      <c r="T166" s="177">
        <f>AVERAGE(G154:Q166)</f>
        <v>79.943100995732536</v>
      </c>
      <c r="U166" s="200">
        <f t="shared" ref="U166" si="13">ROUND(T166,0)</f>
        <v>80</v>
      </c>
      <c r="V166" s="270">
        <v>1</v>
      </c>
      <c r="W166" s="60"/>
    </row>
    <row r="167" spans="1:23">
      <c r="A167" s="119" t="s">
        <v>137</v>
      </c>
      <c r="B167" s="115" t="s">
        <v>165</v>
      </c>
      <c r="C167" s="119">
        <v>213827</v>
      </c>
      <c r="D167" s="119" t="s">
        <v>174</v>
      </c>
      <c r="E167" s="120" t="s">
        <v>18</v>
      </c>
      <c r="F167" s="243"/>
      <c r="G167" s="57"/>
      <c r="H167" s="135">
        <v>82.89473684210526</v>
      </c>
      <c r="I167" s="147">
        <v>82.89473684210526</v>
      </c>
      <c r="J167" s="236"/>
      <c r="K167" s="237">
        <v>92.10526315789474</v>
      </c>
      <c r="L167" s="142">
        <v>77.631578947368411</v>
      </c>
      <c r="M167" s="142"/>
      <c r="N167" s="136">
        <v>84.210526315789465</v>
      </c>
      <c r="O167" s="314">
        <v>75</v>
      </c>
      <c r="P167" s="142"/>
      <c r="Q167" s="136"/>
      <c r="R167" s="175">
        <f t="shared" si="11"/>
        <v>82.456140350877192</v>
      </c>
      <c r="S167" s="369">
        <f t="shared" si="10"/>
        <v>82.456140350877192</v>
      </c>
      <c r="U167" s="307"/>
      <c r="W167" s="60"/>
    </row>
    <row r="168" spans="1:23">
      <c r="A168" s="111" t="s">
        <v>137</v>
      </c>
      <c r="B168" s="109" t="s">
        <v>165</v>
      </c>
      <c r="C168" s="111">
        <v>213611</v>
      </c>
      <c r="D168" s="111" t="s">
        <v>313</v>
      </c>
      <c r="E168" s="110" t="s">
        <v>18</v>
      </c>
      <c r="F168" s="243"/>
      <c r="G168" s="57">
        <v>72.368421052631589</v>
      </c>
      <c r="H168" s="135">
        <v>76.315789473684205</v>
      </c>
      <c r="I168" s="147"/>
      <c r="J168" s="234">
        <v>77.631578947368411</v>
      </c>
      <c r="K168" s="235">
        <v>76.315789473684205</v>
      </c>
      <c r="L168" s="137"/>
      <c r="M168" s="137">
        <v>90.789473684210535</v>
      </c>
      <c r="N168" s="136">
        <v>78.94736842105263</v>
      </c>
      <c r="O168" s="314"/>
      <c r="P168" s="142">
        <v>82.89473684210526</v>
      </c>
      <c r="Q168" s="136">
        <v>93.421052631578945</v>
      </c>
      <c r="R168" s="327">
        <f t="shared" si="11"/>
        <v>81.08552631578948</v>
      </c>
      <c r="S168" s="363">
        <f t="shared" si="10"/>
        <v>81.08552631578948</v>
      </c>
      <c r="T168" s="171"/>
      <c r="U168" s="180"/>
      <c r="V168" s="193"/>
    </row>
    <row r="169" spans="1:23">
      <c r="A169" s="111" t="s">
        <v>137</v>
      </c>
      <c r="B169" s="109" t="s">
        <v>165</v>
      </c>
      <c r="C169" s="111">
        <v>215582</v>
      </c>
      <c r="D169" s="111" t="s">
        <v>172</v>
      </c>
      <c r="E169" s="110" t="s">
        <v>18</v>
      </c>
      <c r="F169" s="243"/>
      <c r="G169" s="57"/>
      <c r="H169" s="135">
        <v>71.05263157894737</v>
      </c>
      <c r="I169" s="147">
        <v>76.315789473684205</v>
      </c>
      <c r="J169" s="234"/>
      <c r="K169" s="235">
        <v>77.631578947368411</v>
      </c>
      <c r="L169" s="137">
        <v>75</v>
      </c>
      <c r="M169" s="137"/>
      <c r="N169" s="136">
        <v>81.578947368421055</v>
      </c>
      <c r="O169" s="314">
        <v>75</v>
      </c>
      <c r="P169" s="142"/>
      <c r="Q169" s="136"/>
      <c r="R169" s="327">
        <f t="shared" si="11"/>
        <v>76.096491228070178</v>
      </c>
      <c r="S169" s="363">
        <f t="shared" si="10"/>
        <v>76.096491228070178</v>
      </c>
      <c r="T169" s="179"/>
      <c r="U169" s="180"/>
      <c r="V169" s="189"/>
    </row>
    <row r="170" spans="1:23">
      <c r="A170" s="166" t="s">
        <v>137</v>
      </c>
      <c r="B170" s="167" t="s">
        <v>165</v>
      </c>
      <c r="C170" s="166">
        <v>215848</v>
      </c>
      <c r="D170" s="166" t="s">
        <v>314</v>
      </c>
      <c r="E170" s="168" t="s">
        <v>18</v>
      </c>
      <c r="F170" s="249"/>
      <c r="G170" s="57"/>
      <c r="H170" s="135">
        <v>72.368421052631589</v>
      </c>
      <c r="I170" s="147">
        <v>75</v>
      </c>
      <c r="J170" s="234"/>
      <c r="K170" s="235">
        <v>78.94736842105263</v>
      </c>
      <c r="L170" s="137">
        <v>73.684210526315795</v>
      </c>
      <c r="M170" s="137"/>
      <c r="N170" s="136">
        <v>82.89473684210526</v>
      </c>
      <c r="O170" s="314">
        <v>82.89473684210526</v>
      </c>
      <c r="P170" s="142"/>
      <c r="Q170" s="136"/>
      <c r="R170" s="327">
        <f t="shared" si="11"/>
        <v>77.631578947368425</v>
      </c>
      <c r="S170" s="363">
        <f t="shared" si="10"/>
        <v>77.631578947368425</v>
      </c>
      <c r="T170" s="171"/>
      <c r="U170" s="172"/>
      <c r="V170" s="189"/>
    </row>
    <row r="171" spans="1:23">
      <c r="A171" s="111" t="s">
        <v>137</v>
      </c>
      <c r="B171" s="109" t="s">
        <v>165</v>
      </c>
      <c r="C171" s="111">
        <v>213579</v>
      </c>
      <c r="D171" s="111" t="s">
        <v>170</v>
      </c>
      <c r="E171" s="110" t="s">
        <v>18</v>
      </c>
      <c r="F171" s="253"/>
      <c r="G171" s="57">
        <v>92.10526315789474</v>
      </c>
      <c r="H171" s="135">
        <v>88.815789473684205</v>
      </c>
      <c r="I171" s="147"/>
      <c r="J171" s="234">
        <v>71.05263157894737</v>
      </c>
      <c r="K171" s="235">
        <v>65.789473684210535</v>
      </c>
      <c r="L171" s="137"/>
      <c r="M171" s="137">
        <v>96.052631578947356</v>
      </c>
      <c r="N171" s="136">
        <v>103.94736842105263</v>
      </c>
      <c r="O171" s="314"/>
      <c r="P171" s="142">
        <v>94.73684210526315</v>
      </c>
      <c r="Q171" s="136">
        <v>85.526315789473685</v>
      </c>
      <c r="R171" s="327">
        <f t="shared" si="11"/>
        <v>87.253289473684205</v>
      </c>
      <c r="S171" s="363">
        <f t="shared" si="10"/>
        <v>87.253289473684205</v>
      </c>
      <c r="T171" s="171"/>
      <c r="U171" s="172"/>
      <c r="V171" s="189"/>
    </row>
    <row r="172" spans="1:23">
      <c r="A172" s="111" t="s">
        <v>137</v>
      </c>
      <c r="B172" s="109" t="s">
        <v>165</v>
      </c>
      <c r="C172" s="111">
        <v>215624</v>
      </c>
      <c r="D172" s="111" t="s">
        <v>175</v>
      </c>
      <c r="E172" s="110" t="s">
        <v>18</v>
      </c>
      <c r="F172" s="245"/>
      <c r="G172" s="57"/>
      <c r="H172" s="135">
        <v>86.84210526315789</v>
      </c>
      <c r="I172" s="147">
        <v>76.315789473684205</v>
      </c>
      <c r="J172" s="234"/>
      <c r="K172" s="235">
        <v>86.84210526315789</v>
      </c>
      <c r="L172" s="137">
        <v>75</v>
      </c>
      <c r="M172" s="137"/>
      <c r="N172" s="136">
        <v>77.631578947368411</v>
      </c>
      <c r="O172" s="314">
        <v>97.368421052631589</v>
      </c>
      <c r="P172" s="142"/>
      <c r="Q172" s="136"/>
      <c r="R172" s="327">
        <f t="shared" si="11"/>
        <v>83.333333333333329</v>
      </c>
      <c r="S172" s="363">
        <f t="shared" si="10"/>
        <v>83.333333333333329</v>
      </c>
      <c r="T172" s="171"/>
      <c r="U172" s="172"/>
      <c r="V172" s="189"/>
    </row>
    <row r="173" spans="1:23">
      <c r="A173" s="111" t="s">
        <v>137</v>
      </c>
      <c r="B173" s="109" t="s">
        <v>165</v>
      </c>
      <c r="C173" s="111">
        <v>212233</v>
      </c>
      <c r="D173" s="111" t="s">
        <v>168</v>
      </c>
      <c r="E173" s="110" t="s">
        <v>18</v>
      </c>
      <c r="F173" s="243"/>
      <c r="G173" s="57"/>
      <c r="H173" s="135">
        <v>85.526315789473685</v>
      </c>
      <c r="I173" s="147">
        <v>86.84210526315789</v>
      </c>
      <c r="J173" s="234"/>
      <c r="K173" s="235">
        <v>63.157894736842103</v>
      </c>
      <c r="L173" s="137">
        <v>82.89473684210526</v>
      </c>
      <c r="M173" s="137"/>
      <c r="N173" s="136">
        <v>89.473684210526315</v>
      </c>
      <c r="O173" s="314">
        <v>88.15789473684211</v>
      </c>
      <c r="P173" s="142"/>
      <c r="Q173" s="136"/>
      <c r="R173" s="327">
        <f t="shared" si="11"/>
        <v>82.675438596491233</v>
      </c>
      <c r="S173" s="363">
        <f t="shared" si="10"/>
        <v>82.675438596491233</v>
      </c>
      <c r="T173" s="171"/>
      <c r="U173" s="172"/>
      <c r="V173" s="189"/>
    </row>
    <row r="174" spans="1:23">
      <c r="A174" s="111" t="s">
        <v>137</v>
      </c>
      <c r="B174" s="109" t="s">
        <v>165</v>
      </c>
      <c r="C174" s="111">
        <v>214320</v>
      </c>
      <c r="D174" s="111" t="s">
        <v>173</v>
      </c>
      <c r="E174" s="110" t="s">
        <v>18</v>
      </c>
      <c r="F174" s="243"/>
      <c r="G174" s="57"/>
      <c r="H174" s="135">
        <v>81.578947368421055</v>
      </c>
      <c r="I174" s="147">
        <v>80.26315789473685</v>
      </c>
      <c r="J174" s="234"/>
      <c r="K174" s="235">
        <v>76.315789473684205</v>
      </c>
      <c r="L174" s="137">
        <v>81.578947368421055</v>
      </c>
      <c r="M174" s="137"/>
      <c r="N174" s="136">
        <v>77.631578947368411</v>
      </c>
      <c r="O174" s="314">
        <v>94.73684210526315</v>
      </c>
      <c r="P174" s="142"/>
      <c r="Q174" s="136"/>
      <c r="R174" s="327">
        <f t="shared" si="11"/>
        <v>82.017543859649109</v>
      </c>
      <c r="S174" s="363">
        <f t="shared" si="10"/>
        <v>82.017543859649109</v>
      </c>
      <c r="T174" s="171"/>
      <c r="U174" s="172"/>
      <c r="V174" s="189"/>
    </row>
    <row r="175" spans="1:23">
      <c r="A175" s="111" t="s">
        <v>137</v>
      </c>
      <c r="B175" s="109" t="s">
        <v>165</v>
      </c>
      <c r="C175" s="111">
        <v>210963</v>
      </c>
      <c r="D175" s="111" t="s">
        <v>167</v>
      </c>
      <c r="E175" s="210" t="s">
        <v>18</v>
      </c>
      <c r="F175" s="243"/>
      <c r="G175" s="57"/>
      <c r="H175" s="135">
        <v>85.526315789473685</v>
      </c>
      <c r="I175" s="147">
        <v>89.473684210526315</v>
      </c>
      <c r="J175" s="234"/>
      <c r="K175" s="235">
        <v>86.84210526315789</v>
      </c>
      <c r="L175" s="137">
        <v>86.84210526315789</v>
      </c>
      <c r="M175" s="137"/>
      <c r="N175" s="136">
        <v>96.052631578947356</v>
      </c>
      <c r="O175" s="314">
        <v>88.15789473684211</v>
      </c>
      <c r="P175" s="142"/>
      <c r="Q175" s="136"/>
      <c r="R175" s="327">
        <f t="shared" si="11"/>
        <v>88.81578947368422</v>
      </c>
      <c r="S175" s="363">
        <f t="shared" si="10"/>
        <v>88.81578947368422</v>
      </c>
      <c r="T175" s="171"/>
      <c r="U175" s="172"/>
      <c r="V175" s="189"/>
    </row>
    <row r="176" spans="1:23">
      <c r="A176" s="111" t="s">
        <v>137</v>
      </c>
      <c r="B176" s="109" t="s">
        <v>165</v>
      </c>
      <c r="C176" s="111">
        <v>212936</v>
      </c>
      <c r="D176" s="111" t="s">
        <v>169</v>
      </c>
      <c r="E176" s="110" t="s">
        <v>18</v>
      </c>
      <c r="F176" s="243"/>
      <c r="G176" s="57"/>
      <c r="H176" s="135">
        <v>73.684210526315795</v>
      </c>
      <c r="I176" s="147">
        <v>88.15789473684211</v>
      </c>
      <c r="J176" s="234"/>
      <c r="K176" s="235">
        <v>55.263157894736842</v>
      </c>
      <c r="L176" s="137">
        <v>77.631578947368411</v>
      </c>
      <c r="M176" s="137"/>
      <c r="N176" s="136">
        <v>101.31578947368421</v>
      </c>
      <c r="O176" s="314">
        <v>85.526315789473685</v>
      </c>
      <c r="P176" s="142"/>
      <c r="Q176" s="136"/>
      <c r="R176" s="327">
        <f t="shared" si="11"/>
        <v>80.26315789473685</v>
      </c>
      <c r="S176" s="363">
        <f t="shared" si="10"/>
        <v>80.26315789473685</v>
      </c>
      <c r="T176" s="171"/>
      <c r="U176" s="172"/>
      <c r="V176" s="189"/>
    </row>
    <row r="177" spans="1:23">
      <c r="A177" s="111" t="s">
        <v>137</v>
      </c>
      <c r="B177" s="109" t="s">
        <v>165</v>
      </c>
      <c r="C177" s="111">
        <v>210617</v>
      </c>
      <c r="D177" s="111" t="s">
        <v>178</v>
      </c>
      <c r="E177" s="110" t="s">
        <v>18</v>
      </c>
      <c r="F177" s="243"/>
      <c r="G177" s="57"/>
      <c r="H177" s="135">
        <v>93.421052631578945</v>
      </c>
      <c r="I177" s="147">
        <v>86.84210526315789</v>
      </c>
      <c r="J177" s="234"/>
      <c r="K177" s="235">
        <v>89.473684210526315</v>
      </c>
      <c r="L177" s="137">
        <v>76.315789473684205</v>
      </c>
      <c r="M177" s="137"/>
      <c r="N177" s="136">
        <v>76.315789473684205</v>
      </c>
      <c r="O177" s="314">
        <v>100</v>
      </c>
      <c r="P177" s="142"/>
      <c r="Q177" s="136"/>
      <c r="R177" s="327">
        <f t="shared" si="11"/>
        <v>87.061403508771932</v>
      </c>
      <c r="S177" s="363">
        <f t="shared" si="10"/>
        <v>87.061403508771932</v>
      </c>
      <c r="T177" s="171"/>
      <c r="U177" s="172"/>
      <c r="V177" s="189"/>
    </row>
    <row r="178" spans="1:23">
      <c r="A178" s="111" t="s">
        <v>137</v>
      </c>
      <c r="B178" s="109" t="s">
        <v>165</v>
      </c>
      <c r="C178" s="111">
        <v>210310</v>
      </c>
      <c r="D178" s="111" t="s">
        <v>166</v>
      </c>
      <c r="E178" s="110" t="s">
        <v>18</v>
      </c>
      <c r="F178" s="243"/>
      <c r="G178" s="57"/>
      <c r="H178" s="135">
        <v>78.94736842105263</v>
      </c>
      <c r="I178" s="147">
        <v>92.10526315789474</v>
      </c>
      <c r="J178" s="234"/>
      <c r="K178" s="235">
        <v>68.421052631578945</v>
      </c>
      <c r="L178" s="137">
        <v>88.15789473684211</v>
      </c>
      <c r="M178" s="137"/>
      <c r="N178" s="136">
        <v>82.89473684210526</v>
      </c>
      <c r="O178" s="314">
        <v>84.210526315789465</v>
      </c>
      <c r="P178" s="142"/>
      <c r="Q178" s="136"/>
      <c r="R178" s="327">
        <f t="shared" si="11"/>
        <v>82.456140350877192</v>
      </c>
      <c r="S178" s="363">
        <f t="shared" si="10"/>
        <v>82.456140350877192</v>
      </c>
      <c r="T178" s="171"/>
      <c r="U178" s="172"/>
      <c r="V178" s="189"/>
    </row>
    <row r="179" spans="1:23">
      <c r="A179" s="111" t="s">
        <v>137</v>
      </c>
      <c r="B179" s="109" t="s">
        <v>165</v>
      </c>
      <c r="C179" s="111">
        <v>213298</v>
      </c>
      <c r="D179" s="111" t="s">
        <v>176</v>
      </c>
      <c r="E179" s="110" t="s">
        <v>18</v>
      </c>
      <c r="F179" s="243"/>
      <c r="G179" s="57"/>
      <c r="H179" s="135">
        <v>92.10526315789474</v>
      </c>
      <c r="I179" s="147">
        <v>92.10526315789474</v>
      </c>
      <c r="J179" s="234"/>
      <c r="K179" s="235">
        <v>89.473684210526315</v>
      </c>
      <c r="L179" s="137">
        <v>82.89473684210526</v>
      </c>
      <c r="M179" s="137"/>
      <c r="N179" s="136">
        <v>80.26315789473685</v>
      </c>
      <c r="O179" s="314">
        <v>84.210526315789465</v>
      </c>
      <c r="P179" s="142"/>
      <c r="Q179" s="136"/>
      <c r="R179" s="327">
        <f t="shared" si="11"/>
        <v>86.842105263157904</v>
      </c>
      <c r="S179" s="363">
        <f t="shared" si="10"/>
        <v>86.842105263157904</v>
      </c>
      <c r="T179" s="171"/>
      <c r="U179" s="172"/>
      <c r="V179" s="189"/>
    </row>
    <row r="180" spans="1:23">
      <c r="A180" s="111" t="s">
        <v>137</v>
      </c>
      <c r="B180" s="109" t="s">
        <v>165</v>
      </c>
      <c r="C180" s="111">
        <v>213652</v>
      </c>
      <c r="D180" s="111" t="s">
        <v>177</v>
      </c>
      <c r="E180" s="110" t="s">
        <v>18</v>
      </c>
      <c r="F180" s="243"/>
      <c r="G180" s="57"/>
      <c r="H180" s="135">
        <v>77.631578947368411</v>
      </c>
      <c r="I180" s="147">
        <v>86.84210526315789</v>
      </c>
      <c r="J180" s="234"/>
      <c r="K180" s="235">
        <v>82.89473684210526</v>
      </c>
      <c r="L180" s="137">
        <v>76.315789473684205</v>
      </c>
      <c r="M180" s="137"/>
      <c r="N180" s="136">
        <v>81.578947368421055</v>
      </c>
      <c r="O180" s="314">
        <v>93.421052631578945</v>
      </c>
      <c r="P180" s="142"/>
      <c r="Q180" s="136"/>
      <c r="R180" s="327">
        <f t="shared" si="11"/>
        <v>83.114035087719301</v>
      </c>
      <c r="S180" s="363">
        <f t="shared" si="10"/>
        <v>83.114035087719301</v>
      </c>
      <c r="T180" s="171"/>
      <c r="U180" s="172"/>
      <c r="V180" s="190"/>
    </row>
    <row r="181" spans="1:23" ht="16.5" thickBot="1">
      <c r="A181" s="116" t="s">
        <v>137</v>
      </c>
      <c r="B181" s="113" t="s">
        <v>165</v>
      </c>
      <c r="C181" s="118">
        <v>214395</v>
      </c>
      <c r="D181" s="116" t="s">
        <v>171</v>
      </c>
      <c r="E181" s="122" t="s">
        <v>18</v>
      </c>
      <c r="F181" s="244"/>
      <c r="G181" s="146"/>
      <c r="H181" s="145">
        <v>78.94736842105263</v>
      </c>
      <c r="I181" s="238">
        <v>94.73684210526315</v>
      </c>
      <c r="J181" s="148"/>
      <c r="K181" s="239">
        <v>73.684210526315795</v>
      </c>
      <c r="L181" s="140">
        <v>84.210526315789465</v>
      </c>
      <c r="M181" s="140"/>
      <c r="N181" s="139">
        <v>98.684210526315795</v>
      </c>
      <c r="O181" s="316">
        <v>90.789473684210535</v>
      </c>
      <c r="P181" s="140"/>
      <c r="Q181" s="139"/>
      <c r="R181" s="177">
        <f t="shared" si="11"/>
        <v>86.842105263157904</v>
      </c>
      <c r="S181" s="364">
        <f t="shared" si="10"/>
        <v>86.842105263157904</v>
      </c>
      <c r="T181" s="177">
        <f>AVERAGE(G167:Q181)</f>
        <v>83.237681970884651</v>
      </c>
      <c r="U181" s="178">
        <f t="shared" ref="U181" si="14">ROUND(T181,0)</f>
        <v>83</v>
      </c>
      <c r="V181" s="191">
        <v>3</v>
      </c>
      <c r="W181" s="60"/>
    </row>
    <row r="182" spans="1:23">
      <c r="A182" s="119" t="s">
        <v>137</v>
      </c>
      <c r="B182" s="115" t="s">
        <v>179</v>
      </c>
      <c r="C182" s="108">
        <v>213843</v>
      </c>
      <c r="D182" s="119" t="s">
        <v>184</v>
      </c>
      <c r="E182" s="120" t="s">
        <v>18</v>
      </c>
      <c r="F182" s="246"/>
      <c r="G182" s="57"/>
      <c r="H182" s="135">
        <v>78.94736842105263</v>
      </c>
      <c r="I182" s="147">
        <v>80.26315789473685</v>
      </c>
      <c r="J182" s="236"/>
      <c r="K182" s="237">
        <v>85.526315789473685</v>
      </c>
      <c r="L182" s="142">
        <v>76.315789473684205</v>
      </c>
      <c r="M182" s="142"/>
      <c r="N182" s="136">
        <v>96.052631578947356</v>
      </c>
      <c r="O182" s="314">
        <v>75</v>
      </c>
      <c r="P182" s="142"/>
      <c r="Q182" s="136"/>
      <c r="R182" s="326">
        <f t="shared" si="11"/>
        <v>82.017543859649123</v>
      </c>
      <c r="S182" s="365">
        <f t="shared" si="10"/>
        <v>82.017543859649123</v>
      </c>
      <c r="T182" s="391"/>
      <c r="V182" s="192"/>
      <c r="W182" s="60"/>
    </row>
    <row r="183" spans="1:23">
      <c r="A183" s="111" t="s">
        <v>137</v>
      </c>
      <c r="B183" s="109" t="s">
        <v>179</v>
      </c>
      <c r="C183" s="111">
        <v>212001</v>
      </c>
      <c r="D183" s="111" t="s">
        <v>188</v>
      </c>
      <c r="E183" s="110" t="s">
        <v>18</v>
      </c>
      <c r="F183" s="243"/>
      <c r="G183" s="57"/>
      <c r="H183" s="135">
        <v>77.631578947368411</v>
      </c>
      <c r="I183" s="147">
        <v>88.15789473684211</v>
      </c>
      <c r="J183" s="234"/>
      <c r="K183" s="235">
        <v>94.73684210526315</v>
      </c>
      <c r="L183" s="137">
        <v>85.526315789473685</v>
      </c>
      <c r="M183" s="137"/>
      <c r="N183" s="136">
        <v>75</v>
      </c>
      <c r="O183" s="314">
        <v>92.10526315789474</v>
      </c>
      <c r="P183" s="142"/>
      <c r="Q183" s="136"/>
      <c r="R183" s="327">
        <f t="shared" si="11"/>
        <v>85.526315789473685</v>
      </c>
      <c r="S183" s="365">
        <f t="shared" si="10"/>
        <v>85.526315789473685</v>
      </c>
      <c r="T183" s="171"/>
      <c r="U183" s="172"/>
      <c r="V183" s="267"/>
      <c r="W183" s="60"/>
    </row>
    <row r="184" spans="1:23">
      <c r="A184" s="111" t="s">
        <v>137</v>
      </c>
      <c r="B184" s="109" t="s">
        <v>179</v>
      </c>
      <c r="C184" s="111">
        <v>211920</v>
      </c>
      <c r="D184" s="111" t="s">
        <v>192</v>
      </c>
      <c r="E184" s="110" t="s">
        <v>18</v>
      </c>
      <c r="F184" s="243"/>
      <c r="G184" s="57"/>
      <c r="H184" s="135">
        <v>76.315789473684205</v>
      </c>
      <c r="I184" s="147">
        <v>80.26315789473685</v>
      </c>
      <c r="J184" s="234"/>
      <c r="K184" s="235">
        <v>92.10526315789474</v>
      </c>
      <c r="L184" s="137">
        <v>86.84210526315789</v>
      </c>
      <c r="M184" s="137"/>
      <c r="N184" s="136">
        <v>85.526315789473685</v>
      </c>
      <c r="O184" s="314">
        <v>75</v>
      </c>
      <c r="P184" s="142"/>
      <c r="Q184" s="136"/>
      <c r="R184" s="327">
        <f t="shared" si="11"/>
        <v>82.675438596491219</v>
      </c>
      <c r="S184" s="363">
        <f t="shared" si="10"/>
        <v>82.675438596491219</v>
      </c>
      <c r="T184" s="171"/>
      <c r="U184" s="180"/>
      <c r="V184" s="189"/>
    </row>
    <row r="185" spans="1:23">
      <c r="A185" s="111" t="s">
        <v>137</v>
      </c>
      <c r="B185" s="109" t="s">
        <v>179</v>
      </c>
      <c r="C185" s="111">
        <v>211755</v>
      </c>
      <c r="D185" s="111" t="s">
        <v>193</v>
      </c>
      <c r="E185" s="110" t="s">
        <v>18</v>
      </c>
      <c r="F185" s="243"/>
      <c r="G185" s="57"/>
      <c r="H185" s="135">
        <v>82.89473684210526</v>
      </c>
      <c r="I185" s="147">
        <v>80.26315789473685</v>
      </c>
      <c r="J185" s="234"/>
      <c r="K185" s="235">
        <v>97.368421052631589</v>
      </c>
      <c r="L185" s="137">
        <v>82.89473684210526</v>
      </c>
      <c r="M185" s="137"/>
      <c r="N185" s="136">
        <v>76.315789473684205</v>
      </c>
      <c r="O185" s="314">
        <v>78.94736842105263</v>
      </c>
      <c r="P185" s="142"/>
      <c r="Q185" s="136"/>
      <c r="R185" s="327">
        <f t="shared" si="11"/>
        <v>83.114035087719301</v>
      </c>
      <c r="S185" s="363">
        <f t="shared" si="10"/>
        <v>83.114035087719301</v>
      </c>
      <c r="T185" s="171"/>
      <c r="U185" s="172"/>
      <c r="V185" s="189"/>
    </row>
    <row r="186" spans="1:23">
      <c r="A186" s="111" t="s">
        <v>137</v>
      </c>
      <c r="B186" s="109" t="s">
        <v>179</v>
      </c>
      <c r="C186" s="111">
        <v>213272</v>
      </c>
      <c r="D186" s="111" t="s">
        <v>191</v>
      </c>
      <c r="E186" s="110" t="s">
        <v>18</v>
      </c>
      <c r="F186" s="243"/>
      <c r="G186" s="57"/>
      <c r="H186" s="135">
        <v>80.26315789473685</v>
      </c>
      <c r="I186" s="147">
        <v>90.789473684210535</v>
      </c>
      <c r="J186" s="234"/>
      <c r="K186" s="235">
        <v>96.052631578947356</v>
      </c>
      <c r="L186" s="137">
        <v>84.210526315789465</v>
      </c>
      <c r="M186" s="137"/>
      <c r="N186" s="136">
        <v>76.315789473684205</v>
      </c>
      <c r="O186" s="314">
        <v>80.26315789473685</v>
      </c>
      <c r="P186" s="142"/>
      <c r="Q186" s="136"/>
      <c r="R186" s="327">
        <f t="shared" si="11"/>
        <v>84.649122807017548</v>
      </c>
      <c r="S186" s="363">
        <f t="shared" si="10"/>
        <v>84.649122807017548</v>
      </c>
      <c r="T186" s="171"/>
      <c r="U186" s="172"/>
      <c r="V186" s="189"/>
    </row>
    <row r="187" spans="1:23">
      <c r="A187" s="111" t="s">
        <v>137</v>
      </c>
      <c r="B187" s="109" t="s">
        <v>179</v>
      </c>
      <c r="C187" s="111">
        <v>214593</v>
      </c>
      <c r="D187" s="111" t="s">
        <v>187</v>
      </c>
      <c r="E187" s="110" t="s">
        <v>18</v>
      </c>
      <c r="F187" s="243"/>
      <c r="G187" s="57"/>
      <c r="H187" s="135">
        <v>86.84210526315789</v>
      </c>
      <c r="I187" s="147">
        <v>75</v>
      </c>
      <c r="J187" s="234"/>
      <c r="K187" s="235">
        <v>86.84210526315789</v>
      </c>
      <c r="L187" s="137">
        <v>77.631578947368411</v>
      </c>
      <c r="M187" s="137"/>
      <c r="N187" s="136">
        <v>80.26315789473685</v>
      </c>
      <c r="O187" s="314">
        <v>86.84210526315789</v>
      </c>
      <c r="P187" s="142"/>
      <c r="Q187" s="136"/>
      <c r="R187" s="327">
        <f t="shared" si="11"/>
        <v>82.236842105263165</v>
      </c>
      <c r="S187" s="363">
        <f t="shared" si="10"/>
        <v>82.236842105263165</v>
      </c>
      <c r="U187" s="172"/>
      <c r="V187" s="189"/>
    </row>
    <row r="188" spans="1:23">
      <c r="A188" s="111" t="s">
        <v>137</v>
      </c>
      <c r="B188" s="109" t="s">
        <v>179</v>
      </c>
      <c r="C188" s="111">
        <v>211532</v>
      </c>
      <c r="D188" s="111" t="s">
        <v>190</v>
      </c>
      <c r="E188" s="110" t="s">
        <v>18</v>
      </c>
      <c r="F188" s="243"/>
      <c r="G188" s="57"/>
      <c r="H188" s="135">
        <v>77.631578947368411</v>
      </c>
      <c r="I188" s="147">
        <v>78.94736842105263</v>
      </c>
      <c r="J188" s="234"/>
      <c r="K188" s="235">
        <v>78.94736842105263</v>
      </c>
      <c r="L188" s="137">
        <v>85.526315789473685</v>
      </c>
      <c r="M188" s="137"/>
      <c r="N188" s="136">
        <v>75</v>
      </c>
      <c r="O188" s="314">
        <v>77.631578947368411</v>
      </c>
      <c r="P188" s="142"/>
      <c r="Q188" s="136"/>
      <c r="R188" s="327">
        <f t="shared" si="11"/>
        <v>78.947368421052616</v>
      </c>
      <c r="S188" s="363">
        <f t="shared" si="10"/>
        <v>78.947368421052616</v>
      </c>
      <c r="T188" s="171"/>
      <c r="U188" s="172"/>
      <c r="V188" s="189"/>
    </row>
    <row r="189" spans="1:23">
      <c r="A189" s="111" t="s">
        <v>137</v>
      </c>
      <c r="B189" s="109" t="s">
        <v>179</v>
      </c>
      <c r="C189" s="111">
        <v>213413</v>
      </c>
      <c r="D189" s="111" t="s">
        <v>183</v>
      </c>
      <c r="E189" s="110" t="s">
        <v>18</v>
      </c>
      <c r="F189" s="243"/>
      <c r="G189" s="57"/>
      <c r="H189" s="135">
        <v>80.26315789473685</v>
      </c>
      <c r="I189" s="147">
        <v>80.26315789473685</v>
      </c>
      <c r="J189" s="234"/>
      <c r="K189" s="235">
        <v>97.368421052631589</v>
      </c>
      <c r="L189" s="137">
        <v>82.89473684210526</v>
      </c>
      <c r="M189" s="137"/>
      <c r="N189" s="136">
        <v>86.84210526315789</v>
      </c>
      <c r="O189" s="314">
        <v>77.631578947368411</v>
      </c>
      <c r="P189" s="142"/>
      <c r="Q189" s="136"/>
      <c r="R189" s="327">
        <f t="shared" si="11"/>
        <v>84.21052631578948</v>
      </c>
      <c r="S189" s="363">
        <f t="shared" si="10"/>
        <v>84.21052631578948</v>
      </c>
      <c r="T189" s="171"/>
      <c r="U189" s="172"/>
      <c r="V189" s="189"/>
    </row>
    <row r="190" spans="1:23">
      <c r="A190" s="111" t="s">
        <v>137</v>
      </c>
      <c r="B190" s="109" t="s">
        <v>179</v>
      </c>
      <c r="C190" s="111">
        <v>212951</v>
      </c>
      <c r="D190" s="111" t="s">
        <v>181</v>
      </c>
      <c r="E190" s="110" t="s">
        <v>18</v>
      </c>
      <c r="F190" s="243"/>
      <c r="G190" s="57"/>
      <c r="H190" s="135">
        <v>82.89473684210526</v>
      </c>
      <c r="I190" s="147">
        <v>86.84210526315789</v>
      </c>
      <c r="J190" s="234"/>
      <c r="K190" s="235">
        <v>81.578947368421055</v>
      </c>
      <c r="L190" s="137">
        <v>80.26315789473685</v>
      </c>
      <c r="M190" s="137"/>
      <c r="N190" s="136">
        <v>89.473684210526315</v>
      </c>
      <c r="O190" s="314">
        <v>77.631578947368411</v>
      </c>
      <c r="P190" s="142"/>
      <c r="Q190" s="136"/>
      <c r="R190" s="327">
        <f t="shared" si="11"/>
        <v>83.114035087719287</v>
      </c>
      <c r="S190" s="363">
        <f t="shared" si="10"/>
        <v>83.114035087719287</v>
      </c>
      <c r="T190" s="171"/>
      <c r="U190" s="172"/>
      <c r="V190" s="189"/>
    </row>
    <row r="191" spans="1:23">
      <c r="A191" s="111" t="s">
        <v>137</v>
      </c>
      <c r="B191" s="109" t="s">
        <v>179</v>
      </c>
      <c r="C191" s="111">
        <v>215665</v>
      </c>
      <c r="D191" s="111" t="s">
        <v>315</v>
      </c>
      <c r="E191" s="110" t="s">
        <v>18</v>
      </c>
      <c r="F191" s="243"/>
      <c r="G191" s="57"/>
      <c r="H191" s="135">
        <v>73.684210526315795</v>
      </c>
      <c r="I191" s="147">
        <v>86.84210526315789</v>
      </c>
      <c r="J191" s="234"/>
      <c r="K191" s="235">
        <v>78.94736842105263</v>
      </c>
      <c r="L191" s="137">
        <v>84.210526315789465</v>
      </c>
      <c r="M191" s="137"/>
      <c r="N191" s="136">
        <v>76.315789473684205</v>
      </c>
      <c r="O191" s="314">
        <v>84.210526315789465</v>
      </c>
      <c r="P191" s="142"/>
      <c r="Q191" s="136"/>
      <c r="R191" s="327">
        <f t="shared" si="11"/>
        <v>80.701754385964918</v>
      </c>
      <c r="S191" s="363">
        <f t="shared" si="10"/>
        <v>80.701754385964918</v>
      </c>
      <c r="T191" s="171"/>
      <c r="U191" s="172"/>
      <c r="V191" s="189"/>
    </row>
    <row r="192" spans="1:23">
      <c r="A192" s="111" t="s">
        <v>137</v>
      </c>
      <c r="B192" s="109" t="s">
        <v>179</v>
      </c>
      <c r="C192" s="111">
        <v>213264</v>
      </c>
      <c r="D192" s="111" t="s">
        <v>189</v>
      </c>
      <c r="E192" s="110" t="s">
        <v>18</v>
      </c>
      <c r="F192" s="245"/>
      <c r="G192" s="57"/>
      <c r="H192" s="135">
        <v>82.89473684210526</v>
      </c>
      <c r="I192" s="147">
        <v>82.89473684210526</v>
      </c>
      <c r="J192" s="234"/>
      <c r="K192" s="235">
        <v>92.10526315789474</v>
      </c>
      <c r="L192" s="137">
        <v>85.526315789473685</v>
      </c>
      <c r="M192" s="137"/>
      <c r="N192" s="136">
        <v>73.684210526315795</v>
      </c>
      <c r="O192" s="314">
        <v>86.84210526315789</v>
      </c>
      <c r="P192" s="142"/>
      <c r="Q192" s="136"/>
      <c r="R192" s="327">
        <f t="shared" si="11"/>
        <v>83.991228070175438</v>
      </c>
      <c r="S192" s="363">
        <f t="shared" si="10"/>
        <v>83.991228070175438</v>
      </c>
      <c r="T192" s="171"/>
      <c r="U192" s="172"/>
      <c r="V192" s="189"/>
    </row>
    <row r="193" spans="1:23">
      <c r="A193" s="111" t="s">
        <v>137</v>
      </c>
      <c r="B193" s="109" t="s">
        <v>179</v>
      </c>
      <c r="C193" s="111">
        <v>210104</v>
      </c>
      <c r="D193" s="111" t="s">
        <v>180</v>
      </c>
      <c r="E193" s="110" t="s">
        <v>18</v>
      </c>
      <c r="F193" s="243"/>
      <c r="G193" s="57"/>
      <c r="H193" s="135">
        <v>93.421052631578945</v>
      </c>
      <c r="I193" s="147">
        <v>88.15789473684211</v>
      </c>
      <c r="J193" s="234"/>
      <c r="K193" s="235">
        <v>85.526315789473685</v>
      </c>
      <c r="L193" s="137">
        <v>80.26315789473685</v>
      </c>
      <c r="M193" s="137"/>
      <c r="N193" s="136">
        <v>90.789473684210535</v>
      </c>
      <c r="O193" s="314">
        <v>80.26315789473685</v>
      </c>
      <c r="P193" s="142"/>
      <c r="Q193" s="136"/>
      <c r="R193" s="327">
        <f t="shared" si="11"/>
        <v>86.403508771929822</v>
      </c>
      <c r="S193" s="363">
        <f t="shared" si="10"/>
        <v>86.403508771929822</v>
      </c>
      <c r="T193" s="171"/>
      <c r="U193" s="172"/>
      <c r="V193" s="189"/>
    </row>
    <row r="194" spans="1:23">
      <c r="A194" s="111" t="s">
        <v>137</v>
      </c>
      <c r="B194" s="109" t="s">
        <v>179</v>
      </c>
      <c r="C194" s="111">
        <v>213991</v>
      </c>
      <c r="D194" s="111" t="s">
        <v>185</v>
      </c>
      <c r="E194" s="110" t="s">
        <v>18</v>
      </c>
      <c r="F194" s="243"/>
      <c r="G194" s="57"/>
      <c r="H194" s="135">
        <v>82.89473684210526</v>
      </c>
      <c r="I194" s="147">
        <v>82.89473684210526</v>
      </c>
      <c r="J194" s="234"/>
      <c r="K194" s="235">
        <v>88.15789473684211</v>
      </c>
      <c r="L194" s="137">
        <v>73.684210526315795</v>
      </c>
      <c r="M194" s="137"/>
      <c r="N194" s="136">
        <v>86.84210526315789</v>
      </c>
      <c r="O194" s="314">
        <v>77.631578947368411</v>
      </c>
      <c r="P194" s="142"/>
      <c r="Q194" s="136"/>
      <c r="R194" s="327">
        <f t="shared" si="11"/>
        <v>82.017543859649138</v>
      </c>
      <c r="S194" s="363">
        <f t="shared" si="10"/>
        <v>82.017543859649138</v>
      </c>
      <c r="T194" s="171"/>
      <c r="U194" s="172"/>
      <c r="V194" s="189"/>
    </row>
    <row r="195" spans="1:23">
      <c r="A195" s="111" t="s">
        <v>137</v>
      </c>
      <c r="B195" s="109" t="s">
        <v>179</v>
      </c>
      <c r="C195" s="111">
        <v>213397</v>
      </c>
      <c r="D195" s="111" t="s">
        <v>182</v>
      </c>
      <c r="E195" s="110" t="s">
        <v>18</v>
      </c>
      <c r="F195" s="243"/>
      <c r="G195" s="57">
        <v>90.789473684210535</v>
      </c>
      <c r="H195" s="135">
        <v>90.789473684210535</v>
      </c>
      <c r="I195" s="147"/>
      <c r="J195" s="234">
        <v>77.631578947368411</v>
      </c>
      <c r="K195" s="235">
        <v>81.578947368421055</v>
      </c>
      <c r="L195" s="137"/>
      <c r="M195" s="137">
        <v>76.315789473684205</v>
      </c>
      <c r="N195" s="136">
        <v>82.89473684210526</v>
      </c>
      <c r="O195" s="314"/>
      <c r="P195" s="142">
        <v>81.578947368421055</v>
      </c>
      <c r="Q195" s="136">
        <v>78.94736842105263</v>
      </c>
      <c r="R195" s="327">
        <f t="shared" si="11"/>
        <v>82.565789473684205</v>
      </c>
      <c r="S195" s="363">
        <f t="shared" si="10"/>
        <v>82.565789473684205</v>
      </c>
      <c r="T195" s="171"/>
      <c r="U195" s="172"/>
      <c r="V195" s="190"/>
    </row>
    <row r="196" spans="1:23" ht="16.5" thickBot="1">
      <c r="A196" s="116" t="s">
        <v>137</v>
      </c>
      <c r="B196" s="131" t="s">
        <v>179</v>
      </c>
      <c r="C196" s="116">
        <v>215467</v>
      </c>
      <c r="D196" s="116" t="s">
        <v>186</v>
      </c>
      <c r="E196" s="232" t="s">
        <v>18</v>
      </c>
      <c r="F196" s="244"/>
      <c r="G196" s="146"/>
      <c r="H196" s="145">
        <v>88.15789473684211</v>
      </c>
      <c r="I196" s="238">
        <v>77.631578947368411</v>
      </c>
      <c r="J196" s="148"/>
      <c r="K196" s="239">
        <v>84.210526315789465</v>
      </c>
      <c r="L196" s="140">
        <v>77.631578947368411</v>
      </c>
      <c r="M196" s="140"/>
      <c r="N196" s="139">
        <v>72.368421052631589</v>
      </c>
      <c r="O196" s="316">
        <v>77.631578947368411</v>
      </c>
      <c r="P196" s="140"/>
      <c r="Q196" s="139"/>
      <c r="R196" s="330">
        <f t="shared" si="11"/>
        <v>79.60526315789474</v>
      </c>
      <c r="S196" s="364">
        <f t="shared" si="10"/>
        <v>79.60526315789474</v>
      </c>
      <c r="T196" s="177">
        <f>AVERAGE(G182:Q196)</f>
        <v>82.780320366132671</v>
      </c>
      <c r="U196" s="178">
        <f t="shared" ref="U196" si="15">ROUND(T196,0)</f>
        <v>83</v>
      </c>
      <c r="V196" s="191">
        <f>IF(U196&gt;=$H$5,$J$5,IF(AND(U196&gt;=0,U196&lt;=79),0,$J$3))</f>
        <v>3</v>
      </c>
      <c r="W196" s="60"/>
    </row>
    <row r="197" spans="1:23">
      <c r="A197" s="119" t="s">
        <v>137</v>
      </c>
      <c r="B197" s="109" t="s">
        <v>194</v>
      </c>
      <c r="C197" s="119">
        <v>211839</v>
      </c>
      <c r="D197" s="119" t="s">
        <v>196</v>
      </c>
      <c r="E197" s="120" t="s">
        <v>18</v>
      </c>
      <c r="F197" s="242"/>
      <c r="G197" s="57">
        <v>90.789473684210535</v>
      </c>
      <c r="H197" s="135">
        <v>88.815789473684205</v>
      </c>
      <c r="I197" s="147"/>
      <c r="J197" s="236">
        <v>85.526315789473685</v>
      </c>
      <c r="K197" s="237">
        <v>77.631578947368411</v>
      </c>
      <c r="L197" s="142"/>
      <c r="M197" s="142">
        <v>80.26315789473685</v>
      </c>
      <c r="N197" s="136">
        <v>75</v>
      </c>
      <c r="O197" s="314"/>
      <c r="P197" s="142">
        <v>98.684210526315795</v>
      </c>
      <c r="Q197" s="136">
        <v>81.578947368421055</v>
      </c>
      <c r="R197" s="175">
        <f t="shared" si="11"/>
        <v>84.786184210526329</v>
      </c>
      <c r="S197" s="365">
        <f t="shared" si="10"/>
        <v>84.786184210526329</v>
      </c>
      <c r="T197" s="389"/>
      <c r="V197" s="192"/>
      <c r="W197" s="60"/>
    </row>
    <row r="198" spans="1:23">
      <c r="A198" s="111" t="s">
        <v>137</v>
      </c>
      <c r="B198" s="109" t="s">
        <v>194</v>
      </c>
      <c r="C198" s="111">
        <v>212134</v>
      </c>
      <c r="D198" s="111" t="s">
        <v>197</v>
      </c>
      <c r="E198" s="110" t="s">
        <v>18</v>
      </c>
      <c r="F198" s="245"/>
      <c r="G198" s="57"/>
      <c r="H198" s="135">
        <v>93.421052631578945</v>
      </c>
      <c r="I198" s="147">
        <v>100</v>
      </c>
      <c r="J198" s="234"/>
      <c r="K198" s="235">
        <v>94.73684210526315</v>
      </c>
      <c r="L198" s="137">
        <v>76.315789473684205</v>
      </c>
      <c r="M198" s="137"/>
      <c r="N198" s="136">
        <v>88.15789473684211</v>
      </c>
      <c r="O198" s="314">
        <v>97.368421052631589</v>
      </c>
      <c r="P198" s="142"/>
      <c r="Q198" s="136"/>
      <c r="R198" s="327">
        <f t="shared" si="11"/>
        <v>91.666666666666671</v>
      </c>
      <c r="S198" s="365">
        <f t="shared" si="10"/>
        <v>91.666666666666671</v>
      </c>
      <c r="T198" s="392"/>
      <c r="U198" s="303"/>
      <c r="V198" s="194"/>
      <c r="W198" s="60"/>
    </row>
    <row r="199" spans="1:23">
      <c r="A199" s="111" t="s">
        <v>137</v>
      </c>
      <c r="B199" s="109" t="s">
        <v>194</v>
      </c>
      <c r="C199" s="111">
        <v>212852</v>
      </c>
      <c r="D199" s="111" t="s">
        <v>199</v>
      </c>
      <c r="E199" s="110" t="s">
        <v>18</v>
      </c>
      <c r="F199" s="249"/>
      <c r="G199" s="57"/>
      <c r="H199" s="135">
        <v>82.89473684210526</v>
      </c>
      <c r="I199" s="147">
        <v>90.789473684210535</v>
      </c>
      <c r="J199" s="234"/>
      <c r="K199" s="235">
        <v>89.473684210526315</v>
      </c>
      <c r="L199" s="137">
        <v>82.89473684210526</v>
      </c>
      <c r="M199" s="137"/>
      <c r="N199" s="136">
        <v>76.315789473684205</v>
      </c>
      <c r="O199" s="314">
        <v>76.315789473684205</v>
      </c>
      <c r="P199" s="142"/>
      <c r="Q199" s="136"/>
      <c r="R199" s="327">
        <f t="shared" si="11"/>
        <v>83.114035087719301</v>
      </c>
      <c r="S199" s="365">
        <f t="shared" ref="S199" si="16">R199</f>
        <v>83.114035087719301</v>
      </c>
      <c r="T199" s="171"/>
      <c r="U199" s="172"/>
      <c r="V199" s="189"/>
    </row>
    <row r="200" spans="1:23">
      <c r="A200" s="111" t="s">
        <v>137</v>
      </c>
      <c r="B200" s="109" t="s">
        <v>194</v>
      </c>
      <c r="C200" s="111">
        <v>212142</v>
      </c>
      <c r="D200" s="111" t="s">
        <v>198</v>
      </c>
      <c r="E200" s="110" t="s">
        <v>18</v>
      </c>
      <c r="F200" s="243"/>
      <c r="G200" s="57"/>
      <c r="H200" s="135">
        <v>89.473684210526315</v>
      </c>
      <c r="I200" s="147">
        <v>90.789473684210535</v>
      </c>
      <c r="J200" s="234"/>
      <c r="K200" s="235">
        <v>82.89473684210526</v>
      </c>
      <c r="L200" s="137">
        <v>68.421052631578945</v>
      </c>
      <c r="M200" s="137"/>
      <c r="N200" s="136">
        <v>85.526315789473685</v>
      </c>
      <c r="O200" s="314">
        <v>89.473684210526315</v>
      </c>
      <c r="P200" s="142"/>
      <c r="Q200" s="136"/>
      <c r="R200" s="327">
        <f t="shared" si="11"/>
        <v>84.429824561403507</v>
      </c>
      <c r="S200" s="363">
        <f t="shared" si="10"/>
        <v>84.429824561403507</v>
      </c>
      <c r="T200" s="171"/>
      <c r="U200" s="172"/>
      <c r="V200" s="189"/>
    </row>
    <row r="201" spans="1:23">
      <c r="A201" s="111" t="s">
        <v>137</v>
      </c>
      <c r="B201" s="109" t="s">
        <v>194</v>
      </c>
      <c r="C201" s="111">
        <v>213108</v>
      </c>
      <c r="D201" s="111" t="s">
        <v>200</v>
      </c>
      <c r="E201" s="110" t="s">
        <v>18</v>
      </c>
      <c r="F201" s="243"/>
      <c r="G201" s="57"/>
      <c r="H201" s="135">
        <v>80.26315789473685</v>
      </c>
      <c r="I201" s="147">
        <v>81.578947368421055</v>
      </c>
      <c r="J201" s="234"/>
      <c r="K201" s="235">
        <v>85.526315789473685</v>
      </c>
      <c r="L201" s="137">
        <v>86.84210526315789</v>
      </c>
      <c r="M201" s="137"/>
      <c r="N201" s="136">
        <v>100</v>
      </c>
      <c r="O201" s="314">
        <v>80.26315789473685</v>
      </c>
      <c r="P201" s="142"/>
      <c r="Q201" s="136"/>
      <c r="R201" s="327">
        <f t="shared" si="11"/>
        <v>85.745614035087726</v>
      </c>
      <c r="S201" s="363">
        <f t="shared" si="10"/>
        <v>85.745614035087726</v>
      </c>
      <c r="T201" s="171"/>
      <c r="U201" s="172"/>
      <c r="V201" s="189"/>
    </row>
    <row r="202" spans="1:23">
      <c r="A202" s="111" t="s">
        <v>137</v>
      </c>
      <c r="B202" s="109" t="s">
        <v>194</v>
      </c>
      <c r="C202" s="111">
        <v>213587</v>
      </c>
      <c r="D202" s="111" t="s">
        <v>202</v>
      </c>
      <c r="E202" s="110" t="s">
        <v>18</v>
      </c>
      <c r="F202" s="243"/>
      <c r="G202" s="57"/>
      <c r="H202" s="135">
        <v>92.10526315789474</v>
      </c>
      <c r="I202" s="147">
        <v>88.15789473684211</v>
      </c>
      <c r="J202" s="234"/>
      <c r="K202" s="235">
        <v>89.473684210526315</v>
      </c>
      <c r="L202" s="137">
        <v>67.10526315789474</v>
      </c>
      <c r="M202" s="137"/>
      <c r="N202" s="136">
        <v>82.89473684210526</v>
      </c>
      <c r="O202" s="314">
        <v>89.473684210526315</v>
      </c>
      <c r="P202" s="142"/>
      <c r="Q202" s="136"/>
      <c r="R202" s="327">
        <f t="shared" si="11"/>
        <v>84.868421052631575</v>
      </c>
      <c r="S202" s="363">
        <f t="shared" si="10"/>
        <v>84.868421052631575</v>
      </c>
      <c r="T202" s="171"/>
      <c r="U202" s="172"/>
      <c r="V202" s="189"/>
    </row>
    <row r="203" spans="1:23">
      <c r="A203" s="111" t="s">
        <v>137</v>
      </c>
      <c r="B203" s="109" t="s">
        <v>194</v>
      </c>
      <c r="C203" s="111">
        <v>214742</v>
      </c>
      <c r="D203" s="111" t="s">
        <v>204</v>
      </c>
      <c r="E203" s="110" t="s">
        <v>18</v>
      </c>
      <c r="F203" s="243"/>
      <c r="G203" s="57">
        <v>82.89473684210526</v>
      </c>
      <c r="H203" s="135">
        <v>77.631578947368411</v>
      </c>
      <c r="I203" s="147"/>
      <c r="J203" s="234">
        <v>72.368421052631589</v>
      </c>
      <c r="K203" s="235">
        <v>69.736842105263165</v>
      </c>
      <c r="L203" s="137"/>
      <c r="M203" s="137">
        <v>86.84210526315789</v>
      </c>
      <c r="N203" s="136">
        <v>81.578947368421055</v>
      </c>
      <c r="O203" s="314"/>
      <c r="P203" s="142">
        <v>76.315789473684205</v>
      </c>
      <c r="Q203" s="136">
        <v>78.94736842105263</v>
      </c>
      <c r="R203" s="327">
        <f t="shared" si="11"/>
        <v>78.28947368421052</v>
      </c>
      <c r="S203" s="363">
        <f t="shared" si="10"/>
        <v>78.28947368421052</v>
      </c>
      <c r="T203" s="171"/>
      <c r="U203" s="172"/>
      <c r="V203" s="189"/>
    </row>
    <row r="204" spans="1:23">
      <c r="A204" s="111" t="s">
        <v>137</v>
      </c>
      <c r="B204" s="109" t="s">
        <v>194</v>
      </c>
      <c r="C204" s="111">
        <v>215731</v>
      </c>
      <c r="D204" s="111" t="s">
        <v>296</v>
      </c>
      <c r="E204" s="110" t="s">
        <v>18</v>
      </c>
      <c r="F204" s="243"/>
      <c r="G204" s="57"/>
      <c r="H204" s="135">
        <v>85.52</v>
      </c>
      <c r="I204" s="147">
        <v>100</v>
      </c>
      <c r="J204" s="234"/>
      <c r="K204" s="235">
        <v>81.58</v>
      </c>
      <c r="L204" s="137">
        <v>75</v>
      </c>
      <c r="M204" s="137"/>
      <c r="N204" s="136">
        <v>88.2</v>
      </c>
      <c r="O204" s="314">
        <v>77.599999999999994</v>
      </c>
      <c r="P204" s="142"/>
      <c r="Q204" s="136"/>
      <c r="R204" s="327">
        <f t="shared" si="11"/>
        <v>84.649999999999991</v>
      </c>
      <c r="S204" s="363">
        <f t="shared" si="10"/>
        <v>84.649999999999991</v>
      </c>
      <c r="T204" s="171"/>
      <c r="U204" s="172"/>
      <c r="V204" s="189"/>
    </row>
    <row r="205" spans="1:23">
      <c r="A205" s="111" t="s">
        <v>137</v>
      </c>
      <c r="B205" s="109" t="s">
        <v>194</v>
      </c>
      <c r="C205" s="111">
        <v>215715</v>
      </c>
      <c r="D205" s="111" t="s">
        <v>295</v>
      </c>
      <c r="E205" s="110" t="s">
        <v>18</v>
      </c>
      <c r="F205" s="243"/>
      <c r="G205" s="57"/>
      <c r="H205" s="135">
        <v>88.15789473684211</v>
      </c>
      <c r="I205" s="147">
        <v>97.368421052631589</v>
      </c>
      <c r="J205" s="234"/>
      <c r="K205" s="235">
        <v>77.631578947368411</v>
      </c>
      <c r="L205" s="137">
        <v>78.94736842105263</v>
      </c>
      <c r="M205" s="137"/>
      <c r="N205" s="136">
        <v>85.526315789473685</v>
      </c>
      <c r="O205" s="314">
        <v>88.15789473684211</v>
      </c>
      <c r="P205" s="142"/>
      <c r="Q205" s="136"/>
      <c r="R205" s="327">
        <f t="shared" si="11"/>
        <v>85.964912280701753</v>
      </c>
      <c r="S205" s="363">
        <f t="shared" si="10"/>
        <v>85.964912280701753</v>
      </c>
      <c r="T205" s="171"/>
      <c r="U205" s="172"/>
      <c r="V205" s="189"/>
    </row>
    <row r="206" spans="1:23">
      <c r="A206" s="111" t="s">
        <v>137</v>
      </c>
      <c r="B206" s="109" t="s">
        <v>194</v>
      </c>
      <c r="C206" s="111">
        <v>210435</v>
      </c>
      <c r="D206" s="111" t="s">
        <v>195</v>
      </c>
      <c r="E206" s="110" t="s">
        <v>18</v>
      </c>
      <c r="F206" s="243"/>
      <c r="G206" s="57"/>
      <c r="H206" s="135">
        <v>92.10526315789474</v>
      </c>
      <c r="I206" s="147">
        <v>96.052631578947356</v>
      </c>
      <c r="J206" s="234"/>
      <c r="K206" s="235">
        <v>77.631578947368411</v>
      </c>
      <c r="L206" s="137">
        <v>88.15789473684211</v>
      </c>
      <c r="M206" s="137"/>
      <c r="N206" s="136">
        <v>88.15789473684211</v>
      </c>
      <c r="O206" s="314">
        <v>84.210526315789465</v>
      </c>
      <c r="P206" s="142"/>
      <c r="Q206" s="136"/>
      <c r="R206" s="327">
        <f t="shared" ref="R206:R269" si="17">AVERAGE(G206:Q206)</f>
        <v>87.719298245614027</v>
      </c>
      <c r="S206" s="363">
        <f t="shared" si="10"/>
        <v>87.719298245614027</v>
      </c>
      <c r="T206" s="171"/>
      <c r="U206" s="172"/>
      <c r="V206" s="189"/>
    </row>
    <row r="207" spans="1:23">
      <c r="A207" s="111" t="s">
        <v>137</v>
      </c>
      <c r="B207" s="109" t="s">
        <v>194</v>
      </c>
      <c r="C207" s="111">
        <v>213553</v>
      </c>
      <c r="D207" s="111" t="s">
        <v>201</v>
      </c>
      <c r="E207" s="110" t="s">
        <v>18</v>
      </c>
      <c r="F207" s="243"/>
      <c r="G207" s="57"/>
      <c r="H207" s="135">
        <v>92.10526315789474</v>
      </c>
      <c r="I207" s="147">
        <v>92.10526315789474</v>
      </c>
      <c r="J207" s="234"/>
      <c r="K207" s="235">
        <v>97.368421052631589</v>
      </c>
      <c r="L207" s="137">
        <v>89.473684210526315</v>
      </c>
      <c r="M207" s="137"/>
      <c r="N207" s="136">
        <v>76.315789473684205</v>
      </c>
      <c r="O207" s="314">
        <v>92.10526315789474</v>
      </c>
      <c r="P207" s="142"/>
      <c r="Q207" s="136"/>
      <c r="R207" s="327">
        <f t="shared" si="17"/>
        <v>89.912280701754369</v>
      </c>
      <c r="S207" s="363">
        <f t="shared" ref="S207:S210" si="18">R207</f>
        <v>89.912280701754369</v>
      </c>
      <c r="T207" s="171"/>
      <c r="U207" s="172"/>
      <c r="V207" s="189"/>
    </row>
    <row r="208" spans="1:23">
      <c r="A208" s="227" t="s">
        <v>137</v>
      </c>
      <c r="B208" s="228" t="s">
        <v>194</v>
      </c>
      <c r="C208" s="227">
        <v>215863</v>
      </c>
      <c r="D208" s="227" t="s">
        <v>316</v>
      </c>
      <c r="E208" s="230" t="s">
        <v>18</v>
      </c>
      <c r="F208" s="243"/>
      <c r="G208" s="57"/>
      <c r="H208" s="135">
        <v>93.421052631578945</v>
      </c>
      <c r="I208" s="147">
        <v>93.421052631578945</v>
      </c>
      <c r="J208" s="234"/>
      <c r="K208" s="235">
        <v>88.15789473684211</v>
      </c>
      <c r="L208" s="137">
        <v>89.473684210526315</v>
      </c>
      <c r="M208" s="137"/>
      <c r="N208" s="136">
        <v>80.26315789473685</v>
      </c>
      <c r="O208" s="314">
        <v>80.26315789473685</v>
      </c>
      <c r="P208" s="142"/>
      <c r="Q208" s="136"/>
      <c r="R208" s="327">
        <f t="shared" si="17"/>
        <v>87.5</v>
      </c>
      <c r="S208" s="363">
        <f t="shared" si="18"/>
        <v>87.5</v>
      </c>
      <c r="T208" s="171"/>
      <c r="U208" s="172"/>
      <c r="V208" s="189"/>
    </row>
    <row r="209" spans="1:23" ht="16.5" thickBot="1">
      <c r="A209" s="116" t="s">
        <v>137</v>
      </c>
      <c r="B209" s="134" t="s">
        <v>194</v>
      </c>
      <c r="C209" s="116">
        <v>214429</v>
      </c>
      <c r="D209" s="116" t="s">
        <v>203</v>
      </c>
      <c r="E209" s="133" t="s">
        <v>18</v>
      </c>
      <c r="F209" s="252"/>
      <c r="G209" s="157"/>
      <c r="H209" s="256">
        <v>86.84210526315789</v>
      </c>
      <c r="I209" s="257">
        <v>92.10526315789474</v>
      </c>
      <c r="J209" s="151"/>
      <c r="K209" s="258">
        <v>81.578947368421055</v>
      </c>
      <c r="L209" s="143">
        <v>94.73684210526315</v>
      </c>
      <c r="M209" s="143"/>
      <c r="N209" s="141">
        <v>98.684210526315795</v>
      </c>
      <c r="O209" s="319">
        <v>76.315789473684205</v>
      </c>
      <c r="P209" s="143"/>
      <c r="Q209" s="141"/>
      <c r="R209" s="330">
        <f t="shared" si="17"/>
        <v>88.377192982456151</v>
      </c>
      <c r="S209" s="366">
        <f t="shared" si="18"/>
        <v>88.377192982456151</v>
      </c>
      <c r="T209" s="211">
        <f>AVERAGE(G197:Q209)</f>
        <v>85.710911424903756</v>
      </c>
      <c r="U209" s="181">
        <f t="shared" ref="U209" si="19">ROUND(T209,0)</f>
        <v>86</v>
      </c>
      <c r="V209" s="297">
        <f>IF(U209&gt;=$H$5,$J$5,IF(AND(U209&gt;=0,U209&lt;=79),0,$J$3))</f>
        <v>3</v>
      </c>
    </row>
    <row r="210" spans="1:23" ht="16.5" thickTop="1">
      <c r="A210" s="124" t="s">
        <v>205</v>
      </c>
      <c r="B210" s="123" t="s">
        <v>206</v>
      </c>
      <c r="C210" s="124">
        <v>212571</v>
      </c>
      <c r="D210" s="124" t="s">
        <v>208</v>
      </c>
      <c r="E210" s="125" t="s">
        <v>18</v>
      </c>
      <c r="F210" s="249"/>
      <c r="G210" s="57"/>
      <c r="H210" s="135">
        <v>78.94736842105263</v>
      </c>
      <c r="I210" s="147">
        <v>76.315789473684205</v>
      </c>
      <c r="J210" s="236"/>
      <c r="K210" s="237">
        <v>82.89473684210526</v>
      </c>
      <c r="L210" s="142">
        <v>82.89473684210526</v>
      </c>
      <c r="M210" s="142"/>
      <c r="N210" s="136">
        <v>77.631578947368411</v>
      </c>
      <c r="O210" s="314">
        <v>75</v>
      </c>
      <c r="P210" s="142"/>
      <c r="Q210" s="136"/>
      <c r="R210" s="169">
        <f t="shared" si="17"/>
        <v>78.947368421052616</v>
      </c>
      <c r="S210" s="365">
        <f t="shared" si="18"/>
        <v>78.947368421052616</v>
      </c>
      <c r="U210" s="308"/>
      <c r="V210" s="264"/>
      <c r="W210" s="60"/>
    </row>
    <row r="211" spans="1:23">
      <c r="A211" s="111" t="s">
        <v>205</v>
      </c>
      <c r="B211" s="109" t="s">
        <v>206</v>
      </c>
      <c r="C211" s="111">
        <v>215400</v>
      </c>
      <c r="D211" s="111" t="s">
        <v>222</v>
      </c>
      <c r="E211" s="110" t="s">
        <v>18</v>
      </c>
      <c r="F211" s="249"/>
      <c r="G211" s="57"/>
      <c r="H211" s="135">
        <v>85.526315789473685</v>
      </c>
      <c r="I211" s="147">
        <v>71.05263157894737</v>
      </c>
      <c r="J211" s="234"/>
      <c r="K211" s="235">
        <v>80.26315789473685</v>
      </c>
      <c r="L211" s="137">
        <v>80.26315789473685</v>
      </c>
      <c r="M211" s="137"/>
      <c r="N211" s="136">
        <v>86.84210526315789</v>
      </c>
      <c r="O211" s="314">
        <v>64.473684210526315</v>
      </c>
      <c r="P211" s="142"/>
      <c r="Q211" s="136"/>
      <c r="R211" s="327">
        <f t="shared" si="17"/>
        <v>78.070175438596479</v>
      </c>
      <c r="S211" s="363">
        <f>R211</f>
        <v>78.070175438596479</v>
      </c>
      <c r="T211" s="393"/>
      <c r="U211" s="303"/>
      <c r="V211" s="194"/>
      <c r="W211" s="60"/>
    </row>
    <row r="212" spans="1:23">
      <c r="A212" s="111" t="s">
        <v>205</v>
      </c>
      <c r="B212" s="109" t="s">
        <v>206</v>
      </c>
      <c r="C212" s="111">
        <v>211326</v>
      </c>
      <c r="D212" s="111" t="s">
        <v>207</v>
      </c>
      <c r="E212" s="110" t="s">
        <v>18</v>
      </c>
      <c r="F212" s="247"/>
      <c r="G212" s="57">
        <v>80.26315789473685</v>
      </c>
      <c r="H212" s="135">
        <v>80.26315789473685</v>
      </c>
      <c r="I212" s="147"/>
      <c r="J212" s="234">
        <v>81.578947368421055</v>
      </c>
      <c r="K212" s="235">
        <v>75</v>
      </c>
      <c r="L212" s="137"/>
      <c r="M212" s="137">
        <v>77.631578947368411</v>
      </c>
      <c r="N212" s="136">
        <v>76.315789473684205</v>
      </c>
      <c r="O212" s="314"/>
      <c r="P212" s="142">
        <v>80.26315789473685</v>
      </c>
      <c r="Q212" s="136">
        <v>80.26315789473685</v>
      </c>
      <c r="R212" s="327">
        <f t="shared" si="17"/>
        <v>78.94736842105263</v>
      </c>
      <c r="S212" s="363">
        <f t="shared" ref="S212:S275" si="20">R212</f>
        <v>78.94736842105263</v>
      </c>
      <c r="U212" s="303"/>
      <c r="V212" s="202"/>
      <c r="W212" s="60"/>
    </row>
    <row r="213" spans="1:23">
      <c r="A213" s="111" t="s">
        <v>205</v>
      </c>
      <c r="B213" s="109" t="s">
        <v>206</v>
      </c>
      <c r="C213" s="111">
        <v>215574</v>
      </c>
      <c r="D213" s="111" t="s">
        <v>217</v>
      </c>
      <c r="E213" s="110" t="s">
        <v>18</v>
      </c>
      <c r="F213" s="245"/>
      <c r="G213" s="57"/>
      <c r="H213" s="135">
        <v>80.26315789473685</v>
      </c>
      <c r="I213" s="147">
        <v>76.315789473684205</v>
      </c>
      <c r="J213" s="234"/>
      <c r="K213" s="235">
        <v>82.89473684210526</v>
      </c>
      <c r="L213" s="137">
        <v>78.94736842105263</v>
      </c>
      <c r="M213" s="137"/>
      <c r="N213" s="136">
        <v>81.578947368421055</v>
      </c>
      <c r="O213" s="314">
        <v>76.315789473684205</v>
      </c>
      <c r="P213" s="142"/>
      <c r="Q213" s="136"/>
      <c r="R213" s="327">
        <f t="shared" si="17"/>
        <v>79.385964912280699</v>
      </c>
      <c r="S213" s="365">
        <f t="shared" si="20"/>
        <v>79.385964912280699</v>
      </c>
      <c r="T213" s="171"/>
      <c r="U213" s="180"/>
      <c r="V213" s="193"/>
    </row>
    <row r="214" spans="1:23">
      <c r="A214" s="111" t="s">
        <v>205</v>
      </c>
      <c r="B214" s="109" t="s">
        <v>206</v>
      </c>
      <c r="C214" s="111">
        <v>215525</v>
      </c>
      <c r="D214" s="111" t="s">
        <v>216</v>
      </c>
      <c r="E214" s="210" t="s">
        <v>18</v>
      </c>
      <c r="F214" s="243"/>
      <c r="G214" s="57"/>
      <c r="H214" s="135">
        <v>77.631578947368411</v>
      </c>
      <c r="I214" s="147">
        <v>76.315789473684205</v>
      </c>
      <c r="J214" s="234"/>
      <c r="K214" s="235">
        <v>89.473684210526315</v>
      </c>
      <c r="L214" s="137">
        <v>81.578947368421055</v>
      </c>
      <c r="M214" s="137"/>
      <c r="N214" s="136">
        <v>85.526315789473685</v>
      </c>
      <c r="O214" s="314">
        <v>89.473684210526315</v>
      </c>
      <c r="P214" s="142"/>
      <c r="Q214" s="136"/>
      <c r="R214" s="327">
        <f t="shared" si="17"/>
        <v>83.333333333333329</v>
      </c>
      <c r="S214" s="363">
        <f t="shared" si="20"/>
        <v>83.333333333333329</v>
      </c>
      <c r="T214" s="171"/>
      <c r="U214" s="172"/>
      <c r="V214" s="189"/>
    </row>
    <row r="215" spans="1:23">
      <c r="A215" s="111" t="s">
        <v>205</v>
      </c>
      <c r="B215" s="109" t="s">
        <v>206</v>
      </c>
      <c r="C215" s="111">
        <v>214890</v>
      </c>
      <c r="D215" s="111" t="s">
        <v>212</v>
      </c>
      <c r="E215" s="110" t="s">
        <v>18</v>
      </c>
      <c r="F215" s="243"/>
      <c r="G215" s="57"/>
      <c r="H215" s="135">
        <v>85.526315789473685</v>
      </c>
      <c r="I215" s="147">
        <v>69.736842105263165</v>
      </c>
      <c r="J215" s="234"/>
      <c r="K215" s="235">
        <v>72.368421052631589</v>
      </c>
      <c r="L215" s="137">
        <v>82.89473684210526</v>
      </c>
      <c r="M215" s="137"/>
      <c r="N215" s="136">
        <v>101.31578947368421</v>
      </c>
      <c r="O215" s="314">
        <v>68.421052631578945</v>
      </c>
      <c r="P215" s="142"/>
      <c r="Q215" s="136"/>
      <c r="R215" s="327">
        <f t="shared" si="17"/>
        <v>80.043859649122808</v>
      </c>
      <c r="S215" s="363">
        <f t="shared" si="20"/>
        <v>80.043859649122808</v>
      </c>
      <c r="T215" s="171"/>
      <c r="U215" s="172"/>
      <c r="V215" s="189"/>
    </row>
    <row r="216" spans="1:23">
      <c r="A216" s="111" t="s">
        <v>205</v>
      </c>
      <c r="B216" s="109" t="s">
        <v>206</v>
      </c>
      <c r="C216" s="111">
        <v>214114</v>
      </c>
      <c r="D216" s="111" t="s">
        <v>210</v>
      </c>
      <c r="E216" s="110" t="s">
        <v>18</v>
      </c>
      <c r="F216" s="243"/>
      <c r="G216" s="57"/>
      <c r="H216" s="135">
        <v>84.210526315789465</v>
      </c>
      <c r="I216" s="147">
        <v>71.05263157894737</v>
      </c>
      <c r="J216" s="234"/>
      <c r="K216" s="235">
        <v>82.89473684210526</v>
      </c>
      <c r="L216" s="137">
        <v>76.315789473684205</v>
      </c>
      <c r="M216" s="137"/>
      <c r="N216" s="136">
        <v>77.631578947368411</v>
      </c>
      <c r="O216" s="314">
        <v>78.94736842105263</v>
      </c>
      <c r="P216" s="142"/>
      <c r="Q216" s="136"/>
      <c r="R216" s="327">
        <f t="shared" si="17"/>
        <v>78.508771929824547</v>
      </c>
      <c r="S216" s="363">
        <f t="shared" si="20"/>
        <v>78.508771929824547</v>
      </c>
      <c r="T216" s="171"/>
      <c r="U216" s="172"/>
      <c r="V216" s="189"/>
    </row>
    <row r="217" spans="1:23">
      <c r="A217" s="111" t="s">
        <v>205</v>
      </c>
      <c r="B217" s="109" t="s">
        <v>206</v>
      </c>
      <c r="C217" s="111">
        <v>212910</v>
      </c>
      <c r="D217" s="111" t="s">
        <v>220</v>
      </c>
      <c r="E217" s="110" t="s">
        <v>18</v>
      </c>
      <c r="F217" s="243"/>
      <c r="G217" s="57"/>
      <c r="H217" s="135">
        <v>81.578947368421055</v>
      </c>
      <c r="I217" s="147">
        <v>75</v>
      </c>
      <c r="J217" s="234"/>
      <c r="K217" s="235">
        <v>71.05263157894737</v>
      </c>
      <c r="L217" s="137">
        <v>89.473684210526315</v>
      </c>
      <c r="M217" s="137"/>
      <c r="N217" s="136">
        <v>96.052631578947356</v>
      </c>
      <c r="O217" s="314">
        <v>76.315789473684205</v>
      </c>
      <c r="P217" s="142"/>
      <c r="Q217" s="136"/>
      <c r="R217" s="327">
        <f t="shared" si="17"/>
        <v>81.578947368421055</v>
      </c>
      <c r="S217" s="363">
        <f t="shared" si="20"/>
        <v>81.578947368421055</v>
      </c>
      <c r="T217" s="171"/>
      <c r="U217" s="172"/>
      <c r="V217" s="189"/>
    </row>
    <row r="218" spans="1:23">
      <c r="A218" s="111" t="s">
        <v>205</v>
      </c>
      <c r="B218" s="109" t="s">
        <v>206</v>
      </c>
      <c r="C218" s="111">
        <v>213777</v>
      </c>
      <c r="D218" s="111" t="s">
        <v>209</v>
      </c>
      <c r="E218" s="110" t="s">
        <v>18</v>
      </c>
      <c r="F218" s="243"/>
      <c r="G218" s="57"/>
      <c r="H218" s="135">
        <v>80.26315789473685</v>
      </c>
      <c r="I218" s="147">
        <v>76.315789473684205</v>
      </c>
      <c r="J218" s="234"/>
      <c r="K218" s="235">
        <v>86.84210526315789</v>
      </c>
      <c r="L218" s="137">
        <v>85.526315789473685</v>
      </c>
      <c r="M218" s="137"/>
      <c r="N218" s="136">
        <v>68.421052631578945</v>
      </c>
      <c r="O218" s="314">
        <v>77.631578947368411</v>
      </c>
      <c r="P218" s="142"/>
      <c r="Q218" s="136"/>
      <c r="R218" s="327">
        <f t="shared" si="17"/>
        <v>79.166666666666671</v>
      </c>
      <c r="S218" s="363">
        <f t="shared" si="20"/>
        <v>79.166666666666671</v>
      </c>
      <c r="T218" s="171"/>
      <c r="U218" s="172"/>
      <c r="V218" s="189"/>
    </row>
    <row r="219" spans="1:23">
      <c r="A219" s="111" t="s">
        <v>205</v>
      </c>
      <c r="B219" s="109" t="s">
        <v>206</v>
      </c>
      <c r="C219" s="111">
        <v>214650</v>
      </c>
      <c r="D219" s="111" t="s">
        <v>218</v>
      </c>
      <c r="E219" s="110" t="s">
        <v>18</v>
      </c>
      <c r="F219" s="243"/>
      <c r="G219" s="57"/>
      <c r="H219" s="135">
        <v>86.84210526315789</v>
      </c>
      <c r="I219" s="147">
        <v>82.89473684210526</v>
      </c>
      <c r="J219" s="234"/>
      <c r="K219" s="235">
        <v>73.684210526315795</v>
      </c>
      <c r="L219" s="137">
        <v>73.684210526315795</v>
      </c>
      <c r="M219" s="137"/>
      <c r="N219" s="136">
        <v>73.684210526315795</v>
      </c>
      <c r="O219" s="314">
        <v>82.89473684210526</v>
      </c>
      <c r="P219" s="142"/>
      <c r="Q219" s="136"/>
      <c r="R219" s="327">
        <f t="shared" si="17"/>
        <v>78.94736842105263</v>
      </c>
      <c r="S219" s="363">
        <f t="shared" si="20"/>
        <v>78.94736842105263</v>
      </c>
      <c r="T219" s="171"/>
      <c r="U219" s="172"/>
      <c r="V219" s="189"/>
    </row>
    <row r="220" spans="1:23">
      <c r="A220" s="111" t="s">
        <v>205</v>
      </c>
      <c r="B220" s="109" t="s">
        <v>206</v>
      </c>
      <c r="C220" s="111">
        <v>215608</v>
      </c>
      <c r="D220" s="111" t="s">
        <v>219</v>
      </c>
      <c r="E220" s="110" t="s">
        <v>18</v>
      </c>
      <c r="F220" s="243"/>
      <c r="G220" s="57"/>
      <c r="H220" s="135">
        <v>89.473684210526315</v>
      </c>
      <c r="I220" s="147">
        <v>80.26315789473685</v>
      </c>
      <c r="J220" s="234"/>
      <c r="K220" s="235">
        <v>75</v>
      </c>
      <c r="L220" s="137">
        <v>81.578947368421055</v>
      </c>
      <c r="M220" s="137"/>
      <c r="N220" s="136">
        <v>73.684210526315795</v>
      </c>
      <c r="O220" s="314">
        <v>86.84210526315789</v>
      </c>
      <c r="P220" s="142"/>
      <c r="Q220" s="136"/>
      <c r="R220" s="327">
        <f t="shared" si="17"/>
        <v>81.140350877192986</v>
      </c>
      <c r="S220" s="363">
        <f t="shared" si="20"/>
        <v>81.140350877192986</v>
      </c>
      <c r="T220" s="171"/>
      <c r="U220" s="172"/>
      <c r="V220" s="189"/>
    </row>
    <row r="221" spans="1:23">
      <c r="A221" s="111" t="s">
        <v>205</v>
      </c>
      <c r="B221" s="109" t="s">
        <v>206</v>
      </c>
      <c r="C221" s="111">
        <v>211342</v>
      </c>
      <c r="D221" s="111" t="s">
        <v>221</v>
      </c>
      <c r="E221" s="110" t="s">
        <v>18</v>
      </c>
      <c r="F221" s="243"/>
      <c r="G221" s="57"/>
      <c r="H221" s="135">
        <v>85.526315789473685</v>
      </c>
      <c r="I221" s="147">
        <v>77.631578947368411</v>
      </c>
      <c r="J221" s="234"/>
      <c r="K221" s="235">
        <v>86.84210526315789</v>
      </c>
      <c r="L221" s="137">
        <v>82.89473684210526</v>
      </c>
      <c r="M221" s="137"/>
      <c r="N221" s="136">
        <v>78.94736842105263</v>
      </c>
      <c r="O221" s="314">
        <v>68.421052631578945</v>
      </c>
      <c r="P221" s="142"/>
      <c r="Q221" s="136"/>
      <c r="R221" s="327">
        <f t="shared" si="17"/>
        <v>80.043859649122794</v>
      </c>
      <c r="S221" s="363">
        <f t="shared" si="20"/>
        <v>80.043859649122794</v>
      </c>
      <c r="T221" s="171"/>
      <c r="U221" s="172"/>
      <c r="V221" s="189"/>
    </row>
    <row r="222" spans="1:23">
      <c r="A222" s="111" t="s">
        <v>205</v>
      </c>
      <c r="B222" s="109" t="s">
        <v>206</v>
      </c>
      <c r="C222" s="111">
        <v>214999</v>
      </c>
      <c r="D222" s="111" t="s">
        <v>213</v>
      </c>
      <c r="E222" s="110" t="s">
        <v>18</v>
      </c>
      <c r="F222" s="243"/>
      <c r="G222" s="57"/>
      <c r="H222" s="135">
        <v>84.210526315789465</v>
      </c>
      <c r="I222" s="147">
        <v>75</v>
      </c>
      <c r="J222" s="234"/>
      <c r="K222" s="235">
        <v>73.684210526315795</v>
      </c>
      <c r="L222" s="137">
        <v>80.26315789473685</v>
      </c>
      <c r="M222" s="137"/>
      <c r="N222" s="136">
        <v>80.26315789473685</v>
      </c>
      <c r="O222" s="314">
        <v>69.736842105263165</v>
      </c>
      <c r="P222" s="142"/>
      <c r="Q222" s="136"/>
      <c r="R222" s="327">
        <f t="shared" si="17"/>
        <v>77.192982456140356</v>
      </c>
      <c r="S222" s="363">
        <f t="shared" si="20"/>
        <v>77.192982456140356</v>
      </c>
      <c r="T222" s="171"/>
      <c r="U222" s="172"/>
      <c r="V222" s="189"/>
    </row>
    <row r="223" spans="1:23">
      <c r="A223" s="111" t="s">
        <v>205</v>
      </c>
      <c r="B223" s="109" t="s">
        <v>206</v>
      </c>
      <c r="C223" s="111">
        <v>215301</v>
      </c>
      <c r="D223" s="111" t="s">
        <v>215</v>
      </c>
      <c r="E223" s="110" t="s">
        <v>18</v>
      </c>
      <c r="F223" s="243"/>
      <c r="G223" s="57"/>
      <c r="H223" s="135">
        <v>85.526315789473685</v>
      </c>
      <c r="I223" s="147">
        <v>77.631578947368411</v>
      </c>
      <c r="J223" s="234"/>
      <c r="K223" s="235">
        <v>77.631578947368411</v>
      </c>
      <c r="L223" s="137">
        <v>75</v>
      </c>
      <c r="M223" s="137"/>
      <c r="N223" s="136">
        <v>77.631578947368411</v>
      </c>
      <c r="O223" s="314">
        <v>73.684210526315795</v>
      </c>
      <c r="P223" s="142"/>
      <c r="Q223" s="136"/>
      <c r="R223" s="327">
        <f t="shared" si="17"/>
        <v>77.850877192982452</v>
      </c>
      <c r="S223" s="363">
        <f t="shared" si="20"/>
        <v>77.850877192982452</v>
      </c>
      <c r="T223" s="171"/>
      <c r="U223" s="172"/>
      <c r="V223" s="189"/>
    </row>
    <row r="224" spans="1:23">
      <c r="A224" s="111" t="s">
        <v>205</v>
      </c>
      <c r="B224" s="109" t="s">
        <v>206</v>
      </c>
      <c r="C224" s="111">
        <v>214064</v>
      </c>
      <c r="D224" s="111" t="s">
        <v>297</v>
      </c>
      <c r="E224" s="110" t="s">
        <v>18</v>
      </c>
      <c r="F224" s="243"/>
      <c r="G224" s="57"/>
      <c r="H224" s="135">
        <v>84.210526315789465</v>
      </c>
      <c r="I224" s="147">
        <v>69.736842105263165</v>
      </c>
      <c r="J224" s="234"/>
      <c r="K224" s="235">
        <v>73.684210526315795</v>
      </c>
      <c r="L224" s="137">
        <v>85.526315789473685</v>
      </c>
      <c r="M224" s="137"/>
      <c r="N224" s="136">
        <v>94.73684210526315</v>
      </c>
      <c r="O224" s="314">
        <v>69.736842105263165</v>
      </c>
      <c r="P224" s="142"/>
      <c r="Q224" s="136"/>
      <c r="R224" s="327">
        <f t="shared" si="17"/>
        <v>79.605263157894754</v>
      </c>
      <c r="S224" s="363">
        <f t="shared" si="20"/>
        <v>79.605263157894754</v>
      </c>
      <c r="T224" s="171"/>
      <c r="U224" s="172"/>
      <c r="V224" s="189"/>
    </row>
    <row r="225" spans="1:23">
      <c r="A225" s="111" t="s">
        <v>205</v>
      </c>
      <c r="B225" s="109" t="s">
        <v>206</v>
      </c>
      <c r="C225" s="111">
        <v>215087</v>
      </c>
      <c r="D225" s="111" t="s">
        <v>214</v>
      </c>
      <c r="E225" s="110" t="s">
        <v>18</v>
      </c>
      <c r="F225" s="243"/>
      <c r="G225" s="57"/>
      <c r="H225" s="135">
        <v>80.26315789473685</v>
      </c>
      <c r="I225" s="147">
        <v>78.94736842105263</v>
      </c>
      <c r="J225" s="234"/>
      <c r="K225" s="235">
        <v>86.84210526315789</v>
      </c>
      <c r="L225" s="137">
        <v>82.89473684210526</v>
      </c>
      <c r="M225" s="137"/>
      <c r="N225" s="136">
        <v>75</v>
      </c>
      <c r="O225" s="314">
        <v>82.89473684210526</v>
      </c>
      <c r="P225" s="142"/>
      <c r="Q225" s="136"/>
      <c r="R225" s="327">
        <f t="shared" si="17"/>
        <v>81.140350877192972</v>
      </c>
      <c r="S225" s="363">
        <f t="shared" si="20"/>
        <v>81.140350877192972</v>
      </c>
      <c r="T225" s="171"/>
      <c r="U225" s="172"/>
      <c r="V225" s="189"/>
    </row>
    <row r="226" spans="1:23" ht="16.5" thickBot="1">
      <c r="A226" s="116" t="s">
        <v>205</v>
      </c>
      <c r="B226" s="113" t="s">
        <v>206</v>
      </c>
      <c r="C226" s="116">
        <v>214262</v>
      </c>
      <c r="D226" s="118" t="s">
        <v>211</v>
      </c>
      <c r="E226" s="122" t="s">
        <v>18</v>
      </c>
      <c r="F226" s="244"/>
      <c r="G226" s="146"/>
      <c r="H226" s="145">
        <v>85.526315789473685</v>
      </c>
      <c r="I226" s="238">
        <v>69.736842105263165</v>
      </c>
      <c r="J226" s="148"/>
      <c r="K226" s="239">
        <v>69.736842105263165</v>
      </c>
      <c r="L226" s="140">
        <v>80.26315789473685</v>
      </c>
      <c r="M226" s="140"/>
      <c r="N226" s="139">
        <v>100</v>
      </c>
      <c r="O226" s="316">
        <v>63.157894736842103</v>
      </c>
      <c r="P226" s="140"/>
      <c r="Q226" s="139"/>
      <c r="R226" s="177">
        <f t="shared" si="17"/>
        <v>78.070175438596493</v>
      </c>
      <c r="S226" s="364">
        <f t="shared" si="20"/>
        <v>78.070175438596493</v>
      </c>
      <c r="T226" s="177">
        <f>AVERAGE(G210:Q226)</f>
        <v>79.516700404858256</v>
      </c>
      <c r="U226" s="178">
        <f>ROUND(T226,0)</f>
        <v>80</v>
      </c>
      <c r="V226" s="270">
        <v>1</v>
      </c>
    </row>
    <row r="227" spans="1:23">
      <c r="A227" s="119" t="s">
        <v>205</v>
      </c>
      <c r="B227" s="115" t="s">
        <v>223</v>
      </c>
      <c r="C227" s="119">
        <v>210955</v>
      </c>
      <c r="D227" s="108" t="s">
        <v>229</v>
      </c>
      <c r="E227" s="120" t="s">
        <v>18</v>
      </c>
      <c r="F227" s="243"/>
      <c r="G227" s="57"/>
      <c r="H227" s="135">
        <v>81.578947368421055</v>
      </c>
      <c r="I227" s="147">
        <v>82.89473684210526</v>
      </c>
      <c r="J227" s="236"/>
      <c r="K227" s="237">
        <v>71.05263157894737</v>
      </c>
      <c r="L227" s="142">
        <v>78.94736842105263</v>
      </c>
      <c r="M227" s="142"/>
      <c r="N227" s="136">
        <v>84.210526315789465</v>
      </c>
      <c r="O227" s="314">
        <v>88.15789473684211</v>
      </c>
      <c r="P227" s="142"/>
      <c r="Q227" s="136"/>
      <c r="R227" s="326">
        <f t="shared" si="17"/>
        <v>81.140350877192986</v>
      </c>
      <c r="S227" s="365">
        <f t="shared" si="20"/>
        <v>81.140350877192986</v>
      </c>
      <c r="T227" s="392"/>
      <c r="U227" s="308"/>
      <c r="V227" s="196"/>
      <c r="W227" s="60"/>
    </row>
    <row r="228" spans="1:23">
      <c r="A228" s="111" t="s">
        <v>205</v>
      </c>
      <c r="B228" s="109" t="s">
        <v>223</v>
      </c>
      <c r="C228" s="111">
        <v>214379</v>
      </c>
      <c r="D228" s="111" t="s">
        <v>226</v>
      </c>
      <c r="E228" s="110" t="s">
        <v>18</v>
      </c>
      <c r="F228" s="243"/>
      <c r="G228" s="57"/>
      <c r="H228" s="135">
        <v>81.578947368421055</v>
      </c>
      <c r="I228" s="147">
        <v>76.315789473684205</v>
      </c>
      <c r="J228" s="234"/>
      <c r="K228" s="235">
        <v>94.73684210526315</v>
      </c>
      <c r="L228" s="137">
        <v>78.94736842105263</v>
      </c>
      <c r="M228" s="137"/>
      <c r="N228" s="136">
        <v>86.84210526315789</v>
      </c>
      <c r="O228" s="314">
        <v>76.315789473684205</v>
      </c>
      <c r="P228" s="142"/>
      <c r="Q228" s="136"/>
      <c r="R228" s="327">
        <f t="shared" si="17"/>
        <v>82.456140350877192</v>
      </c>
      <c r="S228" s="363">
        <f t="shared" si="20"/>
        <v>82.456140350877192</v>
      </c>
      <c r="T228" s="388"/>
      <c r="V228" s="194"/>
    </row>
    <row r="229" spans="1:23">
      <c r="A229" s="111" t="s">
        <v>205</v>
      </c>
      <c r="B229" s="109" t="s">
        <v>223</v>
      </c>
      <c r="C229" s="111">
        <v>211854</v>
      </c>
      <c r="D229" s="111" t="s">
        <v>230</v>
      </c>
      <c r="E229" s="110" t="s">
        <v>18</v>
      </c>
      <c r="F229" s="245"/>
      <c r="G229" s="57"/>
      <c r="H229" s="135">
        <v>86.84210526315789</v>
      </c>
      <c r="I229" s="147">
        <v>77.631578947368411</v>
      </c>
      <c r="J229" s="234"/>
      <c r="K229" s="235">
        <v>75</v>
      </c>
      <c r="L229" s="137">
        <v>81.578947368421055</v>
      </c>
      <c r="M229" s="137"/>
      <c r="N229" s="136">
        <v>75</v>
      </c>
      <c r="O229" s="314">
        <v>88.15789473684211</v>
      </c>
      <c r="P229" s="142"/>
      <c r="Q229" s="136"/>
      <c r="R229" s="327">
        <f t="shared" si="17"/>
        <v>80.701754385964918</v>
      </c>
      <c r="S229" s="363">
        <f t="shared" si="20"/>
        <v>80.701754385964918</v>
      </c>
      <c r="U229" s="309"/>
      <c r="V229" s="194"/>
      <c r="W229" s="60"/>
    </row>
    <row r="230" spans="1:23">
      <c r="A230" s="111" t="s">
        <v>205</v>
      </c>
      <c r="B230" s="109" t="s">
        <v>223</v>
      </c>
      <c r="C230" s="111">
        <v>215434</v>
      </c>
      <c r="D230" s="111" t="s">
        <v>235</v>
      </c>
      <c r="E230" s="110" t="s">
        <v>18</v>
      </c>
      <c r="F230" s="243"/>
      <c r="G230" s="57"/>
      <c r="H230" s="135">
        <v>80.26315789473685</v>
      </c>
      <c r="I230" s="147">
        <v>75</v>
      </c>
      <c r="J230" s="234"/>
      <c r="K230" s="235">
        <v>63.157894736842103</v>
      </c>
      <c r="L230" s="137">
        <v>82.89473684210526</v>
      </c>
      <c r="M230" s="137"/>
      <c r="N230" s="136">
        <v>82.89473684210526</v>
      </c>
      <c r="O230" s="314">
        <v>88.15789473684211</v>
      </c>
      <c r="P230" s="142"/>
      <c r="Q230" s="136"/>
      <c r="R230" s="327">
        <f t="shared" si="17"/>
        <v>78.728070175438589</v>
      </c>
      <c r="S230" s="365">
        <f t="shared" si="20"/>
        <v>78.728070175438589</v>
      </c>
      <c r="T230" s="171"/>
      <c r="U230" s="172"/>
      <c r="V230" s="197"/>
    </row>
    <row r="231" spans="1:23">
      <c r="A231" s="111" t="s">
        <v>205</v>
      </c>
      <c r="B231" s="109" t="s">
        <v>223</v>
      </c>
      <c r="C231" s="111">
        <v>215186</v>
      </c>
      <c r="D231" s="111" t="s">
        <v>236</v>
      </c>
      <c r="E231" s="110" t="s">
        <v>18</v>
      </c>
      <c r="F231" s="243"/>
      <c r="G231" s="57"/>
      <c r="H231" s="135">
        <v>78.94736842105263</v>
      </c>
      <c r="I231" s="147">
        <v>77.631578947368411</v>
      </c>
      <c r="J231" s="234"/>
      <c r="K231" s="235">
        <v>69.736842105263165</v>
      </c>
      <c r="L231" s="137">
        <v>76.315789473684205</v>
      </c>
      <c r="M231" s="137"/>
      <c r="N231" s="136">
        <v>76.315789473684205</v>
      </c>
      <c r="O231" s="314">
        <v>77.631578947368411</v>
      </c>
      <c r="P231" s="142"/>
      <c r="Q231" s="136"/>
      <c r="R231" s="327">
        <f t="shared" si="17"/>
        <v>76.096491228070178</v>
      </c>
      <c r="S231" s="363">
        <f t="shared" si="20"/>
        <v>76.096491228070178</v>
      </c>
      <c r="T231" s="171"/>
      <c r="U231" s="172"/>
      <c r="V231" s="189"/>
    </row>
    <row r="232" spans="1:23">
      <c r="A232" s="111" t="s">
        <v>205</v>
      </c>
      <c r="B232" s="109" t="s">
        <v>223</v>
      </c>
      <c r="C232" s="111">
        <v>210542</v>
      </c>
      <c r="D232" s="111" t="s">
        <v>224</v>
      </c>
      <c r="E232" s="110" t="s">
        <v>18</v>
      </c>
      <c r="F232" s="243"/>
      <c r="G232" s="57"/>
      <c r="H232" s="135">
        <v>73.684210526315795</v>
      </c>
      <c r="I232" s="147">
        <v>77.631578947368411</v>
      </c>
      <c r="J232" s="234"/>
      <c r="K232" s="235">
        <v>78.94736842105263</v>
      </c>
      <c r="L232" s="137">
        <v>84.210526315789465</v>
      </c>
      <c r="M232" s="137"/>
      <c r="N232" s="136">
        <v>90.789473684210535</v>
      </c>
      <c r="O232" s="314">
        <v>96.052631578947356</v>
      </c>
      <c r="P232" s="142"/>
      <c r="Q232" s="136"/>
      <c r="R232" s="327">
        <f t="shared" si="17"/>
        <v>83.552631578947356</v>
      </c>
      <c r="S232" s="363">
        <f t="shared" si="20"/>
        <v>83.552631578947356</v>
      </c>
      <c r="T232" s="171"/>
      <c r="U232" s="172"/>
      <c r="V232" s="189"/>
    </row>
    <row r="233" spans="1:23">
      <c r="A233" s="111" t="s">
        <v>205</v>
      </c>
      <c r="B233" s="109" t="s">
        <v>223</v>
      </c>
      <c r="C233" s="111">
        <v>213710</v>
      </c>
      <c r="D233" s="111" t="s">
        <v>225</v>
      </c>
      <c r="E233" s="110" t="s">
        <v>18</v>
      </c>
      <c r="F233" s="243"/>
      <c r="G233" s="57"/>
      <c r="H233" s="135">
        <v>85.526315789473685</v>
      </c>
      <c r="I233" s="147">
        <v>82.89473684210526</v>
      </c>
      <c r="J233" s="234"/>
      <c r="K233" s="235">
        <v>80.26315789473685</v>
      </c>
      <c r="L233" s="137">
        <v>84.210526315789465</v>
      </c>
      <c r="M233" s="137"/>
      <c r="N233" s="136">
        <v>82.89473684210526</v>
      </c>
      <c r="O233" s="314">
        <v>92.10526315789474</v>
      </c>
      <c r="P233" s="142"/>
      <c r="Q233" s="136"/>
      <c r="R233" s="327">
        <f t="shared" si="17"/>
        <v>84.649122807017548</v>
      </c>
      <c r="S233" s="363">
        <f t="shared" si="20"/>
        <v>84.649122807017548</v>
      </c>
      <c r="T233" s="171"/>
      <c r="U233" s="172"/>
      <c r="V233" s="189"/>
    </row>
    <row r="234" spans="1:23">
      <c r="A234" s="111" t="s">
        <v>205</v>
      </c>
      <c r="B234" s="109" t="s">
        <v>223</v>
      </c>
      <c r="C234" s="111">
        <v>210930</v>
      </c>
      <c r="D234" s="111" t="s">
        <v>228</v>
      </c>
      <c r="E234" s="110" t="s">
        <v>18</v>
      </c>
      <c r="F234" s="243"/>
      <c r="G234" s="57"/>
      <c r="H234" s="135">
        <v>77.631578947368411</v>
      </c>
      <c r="I234" s="147">
        <v>75</v>
      </c>
      <c r="J234" s="234"/>
      <c r="K234" s="235">
        <v>86.84210526315789</v>
      </c>
      <c r="L234" s="137">
        <v>88.15789473684211</v>
      </c>
      <c r="M234" s="137"/>
      <c r="N234" s="136">
        <v>97.368421052631589</v>
      </c>
      <c r="O234" s="314">
        <v>86.84210526315789</v>
      </c>
      <c r="P234" s="142"/>
      <c r="Q234" s="136"/>
      <c r="R234" s="327">
        <f t="shared" si="17"/>
        <v>85.307017543859658</v>
      </c>
      <c r="S234" s="363">
        <f t="shared" si="20"/>
        <v>85.307017543859658</v>
      </c>
      <c r="T234" s="171"/>
      <c r="U234" s="172"/>
      <c r="V234" s="189"/>
    </row>
    <row r="235" spans="1:23">
      <c r="A235" s="111" t="s">
        <v>205</v>
      </c>
      <c r="B235" s="109" t="s">
        <v>223</v>
      </c>
      <c r="C235" s="111">
        <v>214619</v>
      </c>
      <c r="D235" s="111" t="s">
        <v>232</v>
      </c>
      <c r="E235" s="110" t="s">
        <v>18</v>
      </c>
      <c r="F235" s="243"/>
      <c r="G235" s="57"/>
      <c r="H235" s="135">
        <v>77.631578947368411</v>
      </c>
      <c r="I235" s="147">
        <v>71.05263157894737</v>
      </c>
      <c r="J235" s="234"/>
      <c r="K235" s="235">
        <v>75</v>
      </c>
      <c r="L235" s="137">
        <v>77.631578947368411</v>
      </c>
      <c r="M235" s="137"/>
      <c r="N235" s="136">
        <v>78.94736842105263</v>
      </c>
      <c r="O235" s="314">
        <v>81.578947368421055</v>
      </c>
      <c r="P235" s="142"/>
      <c r="Q235" s="136"/>
      <c r="R235" s="327">
        <f t="shared" si="17"/>
        <v>76.973684210526301</v>
      </c>
      <c r="S235" s="363">
        <f t="shared" si="20"/>
        <v>76.973684210526301</v>
      </c>
      <c r="T235" s="171"/>
      <c r="U235" s="172"/>
      <c r="V235" s="189"/>
    </row>
    <row r="236" spans="1:23">
      <c r="A236" s="111" t="s">
        <v>205</v>
      </c>
      <c r="B236" s="109" t="s">
        <v>223</v>
      </c>
      <c r="C236" s="111">
        <v>215046</v>
      </c>
      <c r="D236" s="111" t="s">
        <v>234</v>
      </c>
      <c r="E236" s="210" t="s">
        <v>18</v>
      </c>
      <c r="F236" s="243"/>
      <c r="G236" s="57"/>
      <c r="H236" s="135">
        <v>75</v>
      </c>
      <c r="I236" s="147">
        <v>77.631578947368411</v>
      </c>
      <c r="J236" s="234"/>
      <c r="K236" s="235">
        <v>71.05263157894737</v>
      </c>
      <c r="L236" s="137">
        <v>76.315789473684205</v>
      </c>
      <c r="M236" s="137"/>
      <c r="N236" s="136">
        <v>77.631578947368411</v>
      </c>
      <c r="O236" s="314">
        <v>88.15789473684211</v>
      </c>
      <c r="P236" s="142"/>
      <c r="Q236" s="136"/>
      <c r="R236" s="327">
        <f t="shared" si="17"/>
        <v>77.631578947368425</v>
      </c>
      <c r="S236" s="363">
        <f t="shared" si="20"/>
        <v>77.631578947368425</v>
      </c>
      <c r="T236" s="171"/>
      <c r="U236" s="172"/>
      <c r="V236" s="189"/>
    </row>
    <row r="237" spans="1:23">
      <c r="A237" s="111" t="s">
        <v>205</v>
      </c>
      <c r="B237" s="109" t="s">
        <v>223</v>
      </c>
      <c r="C237" s="111">
        <v>215038</v>
      </c>
      <c r="D237" s="111" t="s">
        <v>233</v>
      </c>
      <c r="E237" s="110" t="s">
        <v>18</v>
      </c>
      <c r="F237" s="245"/>
      <c r="G237" s="57"/>
      <c r="H237" s="135">
        <v>78.94736842105263</v>
      </c>
      <c r="I237" s="147">
        <v>80.26315789473685</v>
      </c>
      <c r="J237" s="234"/>
      <c r="K237" s="235">
        <v>69.736842105263165</v>
      </c>
      <c r="L237" s="137">
        <v>72.368421052631589</v>
      </c>
      <c r="M237" s="137"/>
      <c r="N237" s="136">
        <v>88.15789473684211</v>
      </c>
      <c r="O237" s="314">
        <v>88.15789473684211</v>
      </c>
      <c r="P237" s="142"/>
      <c r="Q237" s="136"/>
      <c r="R237" s="327">
        <f t="shared" si="17"/>
        <v>79.60526315789474</v>
      </c>
      <c r="S237" s="363">
        <f t="shared" si="20"/>
        <v>79.60526315789474</v>
      </c>
      <c r="T237" s="179"/>
      <c r="U237" s="180"/>
      <c r="V237" s="197"/>
    </row>
    <row r="238" spans="1:23">
      <c r="A238" s="111" t="s">
        <v>205</v>
      </c>
      <c r="B238" s="109" t="s">
        <v>223</v>
      </c>
      <c r="C238" s="111">
        <v>211003</v>
      </c>
      <c r="D238" s="111" t="s">
        <v>237</v>
      </c>
      <c r="E238" s="110" t="s">
        <v>18</v>
      </c>
      <c r="F238" s="243"/>
      <c r="G238" s="57"/>
      <c r="H238" s="135">
        <v>84.210526315789465</v>
      </c>
      <c r="I238" s="147">
        <v>73.684210526315795</v>
      </c>
      <c r="J238" s="234"/>
      <c r="K238" s="235">
        <v>82.89473684210526</v>
      </c>
      <c r="L238" s="137">
        <v>89.473684210526315</v>
      </c>
      <c r="M238" s="137"/>
      <c r="N238" s="136">
        <v>92.10526315789474</v>
      </c>
      <c r="O238" s="314">
        <v>77.631578947368411</v>
      </c>
      <c r="P238" s="142"/>
      <c r="Q238" s="136"/>
      <c r="R238" s="327">
        <f t="shared" si="17"/>
        <v>83.333333333333329</v>
      </c>
      <c r="S238" s="363">
        <f t="shared" si="20"/>
        <v>83.333333333333329</v>
      </c>
      <c r="T238" s="171"/>
      <c r="U238" s="172"/>
      <c r="V238" s="189"/>
    </row>
    <row r="239" spans="1:23">
      <c r="A239" s="111" t="s">
        <v>205</v>
      </c>
      <c r="B239" s="109" t="s">
        <v>223</v>
      </c>
      <c r="C239" s="111">
        <v>214601</v>
      </c>
      <c r="D239" s="111" t="s">
        <v>317</v>
      </c>
      <c r="E239" s="110" t="s">
        <v>18</v>
      </c>
      <c r="F239" s="243"/>
      <c r="G239" s="57"/>
      <c r="H239" s="135">
        <v>75</v>
      </c>
      <c r="I239" s="147">
        <v>81.578947368421055</v>
      </c>
      <c r="J239" s="234"/>
      <c r="K239" s="235">
        <v>80.26315789473685</v>
      </c>
      <c r="L239" s="137">
        <v>80.26315789473685</v>
      </c>
      <c r="M239" s="137"/>
      <c r="N239" s="136">
        <v>85.526315789473685</v>
      </c>
      <c r="O239" s="314">
        <v>89.473684210526315</v>
      </c>
      <c r="P239" s="142"/>
      <c r="Q239" s="136"/>
      <c r="R239" s="327">
        <f t="shared" si="17"/>
        <v>82.017543859649123</v>
      </c>
      <c r="S239" s="363">
        <f t="shared" si="20"/>
        <v>82.017543859649123</v>
      </c>
      <c r="T239" s="179"/>
      <c r="U239" s="180"/>
      <c r="V239" s="189"/>
    </row>
    <row r="240" spans="1:23">
      <c r="A240" s="111" t="s">
        <v>205</v>
      </c>
      <c r="B240" s="109" t="s">
        <v>223</v>
      </c>
      <c r="C240" s="111">
        <v>212126</v>
      </c>
      <c r="D240" s="111" t="s">
        <v>231</v>
      </c>
      <c r="E240" s="110" t="s">
        <v>18</v>
      </c>
      <c r="F240" s="243"/>
      <c r="G240" s="57"/>
      <c r="H240" s="135">
        <v>85.526315789473685</v>
      </c>
      <c r="I240" s="147">
        <v>80.26315789473685</v>
      </c>
      <c r="J240" s="234"/>
      <c r="K240" s="235">
        <v>76.315789473684205</v>
      </c>
      <c r="L240" s="137">
        <v>73.684210526315795</v>
      </c>
      <c r="M240" s="137"/>
      <c r="N240" s="136">
        <v>100</v>
      </c>
      <c r="O240" s="314">
        <v>78.94736842105263</v>
      </c>
      <c r="P240" s="142"/>
      <c r="Q240" s="136"/>
      <c r="R240" s="327">
        <f t="shared" si="17"/>
        <v>82.456140350877192</v>
      </c>
      <c r="S240" s="363">
        <f t="shared" si="20"/>
        <v>82.456140350877192</v>
      </c>
      <c r="T240" s="171"/>
      <c r="U240" s="172"/>
      <c r="V240" s="189"/>
    </row>
    <row r="241" spans="1:23" ht="16.5" thickBot="1">
      <c r="A241" s="116" t="s">
        <v>205</v>
      </c>
      <c r="B241" s="131" t="s">
        <v>223</v>
      </c>
      <c r="C241" s="116">
        <v>215384</v>
      </c>
      <c r="D241" s="116" t="s">
        <v>227</v>
      </c>
      <c r="E241" s="122" t="s">
        <v>18</v>
      </c>
      <c r="F241" s="244"/>
      <c r="G241" s="146"/>
      <c r="H241" s="145">
        <v>71.05263157894737</v>
      </c>
      <c r="I241" s="238">
        <v>77.631578947368411</v>
      </c>
      <c r="J241" s="148"/>
      <c r="K241" s="239">
        <v>71.05263157894737</v>
      </c>
      <c r="L241" s="140">
        <v>81.578947368421055</v>
      </c>
      <c r="M241" s="140"/>
      <c r="N241" s="139">
        <v>85.526315789473685</v>
      </c>
      <c r="O241" s="316">
        <v>75</v>
      </c>
      <c r="P241" s="140"/>
      <c r="Q241" s="139"/>
      <c r="R241" s="330">
        <f t="shared" si="17"/>
        <v>76.973684210526315</v>
      </c>
      <c r="S241" s="364">
        <f t="shared" si="20"/>
        <v>76.973684210526315</v>
      </c>
      <c r="T241" s="177">
        <f>AVERAGE(G227:Q241)</f>
        <v>80.774853801169584</v>
      </c>
      <c r="U241" s="178">
        <f>ROUND(T241,0)</f>
        <v>81</v>
      </c>
      <c r="V241" s="270">
        <v>1</v>
      </c>
    </row>
    <row r="242" spans="1:23">
      <c r="A242" s="119" t="s">
        <v>205</v>
      </c>
      <c r="B242" s="109" t="s">
        <v>238</v>
      </c>
      <c r="C242" s="119">
        <v>212357</v>
      </c>
      <c r="D242" s="119" t="s">
        <v>242</v>
      </c>
      <c r="E242" s="120" t="s">
        <v>18</v>
      </c>
      <c r="F242" s="243"/>
      <c r="G242" s="57"/>
      <c r="H242" s="135">
        <v>76.315789473684205</v>
      </c>
      <c r="I242" s="147">
        <v>75</v>
      </c>
      <c r="J242" s="236"/>
      <c r="K242" s="237">
        <v>73.684210526315795</v>
      </c>
      <c r="L242" s="142">
        <v>88.15789473684211</v>
      </c>
      <c r="M242" s="142"/>
      <c r="N242" s="136">
        <v>78.94736842105263</v>
      </c>
      <c r="O242" s="314">
        <v>92.10526315789474</v>
      </c>
      <c r="P242" s="142"/>
      <c r="Q242" s="136"/>
      <c r="R242" s="175">
        <f t="shared" si="17"/>
        <v>80.701754385964904</v>
      </c>
      <c r="S242" s="365">
        <f t="shared" si="20"/>
        <v>80.701754385964904</v>
      </c>
      <c r="T242" s="179"/>
      <c r="U242" s="180"/>
      <c r="V242" s="197"/>
    </row>
    <row r="243" spans="1:23">
      <c r="A243" s="111" t="s">
        <v>205</v>
      </c>
      <c r="B243" s="109" t="s">
        <v>238</v>
      </c>
      <c r="C243" s="111">
        <v>215293</v>
      </c>
      <c r="D243" s="111" t="s">
        <v>248</v>
      </c>
      <c r="E243" s="110" t="s">
        <v>18</v>
      </c>
      <c r="F243" s="243"/>
      <c r="G243" s="57"/>
      <c r="H243" s="135">
        <v>85.526315789473685</v>
      </c>
      <c r="I243" s="147">
        <v>96.052631578947356</v>
      </c>
      <c r="J243" s="234"/>
      <c r="K243" s="235">
        <v>89.473684210526315</v>
      </c>
      <c r="L243" s="137">
        <v>84.210526315789465</v>
      </c>
      <c r="M243" s="137"/>
      <c r="N243" s="136">
        <v>98.684210526315795</v>
      </c>
      <c r="O243" s="314">
        <v>90.789473684210535</v>
      </c>
      <c r="P243" s="142"/>
      <c r="Q243" s="136"/>
      <c r="R243" s="327">
        <f t="shared" si="17"/>
        <v>90.78947368421052</v>
      </c>
      <c r="S243" s="363">
        <f t="shared" si="20"/>
        <v>90.78947368421052</v>
      </c>
      <c r="T243" s="388"/>
      <c r="U243" s="310"/>
      <c r="V243" s="194"/>
    </row>
    <row r="244" spans="1:23">
      <c r="A244" s="111" t="s">
        <v>205</v>
      </c>
      <c r="B244" s="109" t="s">
        <v>238</v>
      </c>
      <c r="C244" s="111">
        <v>214254</v>
      </c>
      <c r="D244" s="111" t="s">
        <v>245</v>
      </c>
      <c r="E244" s="110" t="s">
        <v>18</v>
      </c>
      <c r="F244" s="245"/>
      <c r="G244" s="57">
        <v>71.05263157894737</v>
      </c>
      <c r="H244" s="135">
        <v>73.684210526315795</v>
      </c>
      <c r="I244" s="147"/>
      <c r="J244" s="234">
        <v>82.89473684210526</v>
      </c>
      <c r="K244" s="235">
        <v>90.789473684210535</v>
      </c>
      <c r="L244" s="137"/>
      <c r="M244" s="137">
        <v>82.89473684210526</v>
      </c>
      <c r="N244" s="136">
        <v>84.210526315789465</v>
      </c>
      <c r="O244" s="314"/>
      <c r="P244" s="142">
        <v>101.31578947368421</v>
      </c>
      <c r="Q244" s="136">
        <v>80.26315789473685</v>
      </c>
      <c r="R244" s="327">
        <f t="shared" si="17"/>
        <v>83.38815789473685</v>
      </c>
      <c r="S244" s="363">
        <f t="shared" si="20"/>
        <v>83.38815789473685</v>
      </c>
      <c r="T244" s="393"/>
      <c r="U244" s="303"/>
      <c r="V244" s="194"/>
      <c r="W244" s="60"/>
    </row>
    <row r="245" spans="1:23">
      <c r="A245" s="111" t="s">
        <v>205</v>
      </c>
      <c r="B245" s="109" t="s">
        <v>238</v>
      </c>
      <c r="C245" s="111">
        <v>211946</v>
      </c>
      <c r="D245" s="111" t="s">
        <v>241</v>
      </c>
      <c r="E245" s="110" t="s">
        <v>18</v>
      </c>
      <c r="F245" s="243"/>
      <c r="G245" s="57"/>
      <c r="H245" s="135">
        <v>82.89473684210526</v>
      </c>
      <c r="I245" s="147">
        <v>76.315789473684205</v>
      </c>
      <c r="J245" s="234"/>
      <c r="K245" s="235">
        <v>80.26315789473685</v>
      </c>
      <c r="L245" s="137">
        <v>86.84210526315789</v>
      </c>
      <c r="M245" s="137"/>
      <c r="N245" s="136">
        <v>77.631578947368411</v>
      </c>
      <c r="O245" s="314">
        <v>92.10526315789474</v>
      </c>
      <c r="P245" s="142"/>
      <c r="Q245" s="136"/>
      <c r="R245" s="327">
        <f t="shared" si="17"/>
        <v>82.675438596491219</v>
      </c>
      <c r="S245" s="365">
        <f t="shared" si="20"/>
        <v>82.675438596491219</v>
      </c>
      <c r="T245" s="179"/>
      <c r="U245" s="172"/>
      <c r="V245" s="195"/>
    </row>
    <row r="246" spans="1:23">
      <c r="A246" s="111" t="s">
        <v>205</v>
      </c>
      <c r="B246" s="109" t="s">
        <v>238</v>
      </c>
      <c r="C246" s="111">
        <v>213389</v>
      </c>
      <c r="D246" s="111" t="s">
        <v>244</v>
      </c>
      <c r="E246" s="110" t="s">
        <v>18</v>
      </c>
      <c r="F246" s="243"/>
      <c r="G246" s="57"/>
      <c r="H246" s="135">
        <v>77.631578947368411</v>
      </c>
      <c r="I246" s="147">
        <v>94.73684210526315</v>
      </c>
      <c r="J246" s="234"/>
      <c r="K246" s="235">
        <v>75</v>
      </c>
      <c r="L246" s="137">
        <v>86.84210526315789</v>
      </c>
      <c r="M246" s="137"/>
      <c r="N246" s="136">
        <v>97.368421052631589</v>
      </c>
      <c r="O246" s="314">
        <v>90.789473684210535</v>
      </c>
      <c r="P246" s="142"/>
      <c r="Q246" s="136"/>
      <c r="R246" s="327">
        <f t="shared" si="17"/>
        <v>87.061403508771932</v>
      </c>
      <c r="S246" s="363">
        <f t="shared" si="20"/>
        <v>87.061403508771932</v>
      </c>
      <c r="T246" s="171"/>
      <c r="U246" s="172"/>
      <c r="V246" s="189"/>
    </row>
    <row r="247" spans="1:23">
      <c r="A247" s="111" t="s">
        <v>205</v>
      </c>
      <c r="B247" s="109" t="s">
        <v>238</v>
      </c>
      <c r="C247" s="111">
        <v>213140</v>
      </c>
      <c r="D247" s="111" t="s">
        <v>243</v>
      </c>
      <c r="E247" s="110" t="s">
        <v>18</v>
      </c>
      <c r="F247" s="243"/>
      <c r="G247" s="57"/>
      <c r="H247" s="135">
        <v>77.631578947368411</v>
      </c>
      <c r="I247" s="147">
        <v>88.15789473684211</v>
      </c>
      <c r="J247" s="234"/>
      <c r="K247" s="235">
        <v>78.94736842105263</v>
      </c>
      <c r="L247" s="137">
        <v>86.84210526315789</v>
      </c>
      <c r="M247" s="137"/>
      <c r="N247" s="136">
        <v>100</v>
      </c>
      <c r="O247" s="314">
        <v>90.789473684210535</v>
      </c>
      <c r="P247" s="142"/>
      <c r="Q247" s="136"/>
      <c r="R247" s="327">
        <f t="shared" si="17"/>
        <v>87.061403508771932</v>
      </c>
      <c r="S247" s="363">
        <f t="shared" si="20"/>
        <v>87.061403508771932</v>
      </c>
      <c r="T247" s="171"/>
      <c r="U247" s="172"/>
      <c r="V247" s="189"/>
    </row>
    <row r="248" spans="1:23">
      <c r="A248" s="111" t="s">
        <v>205</v>
      </c>
      <c r="B248" s="109" t="s">
        <v>238</v>
      </c>
      <c r="C248" s="111">
        <v>210716</v>
      </c>
      <c r="D248" s="111" t="s">
        <v>239</v>
      </c>
      <c r="E248" s="110" t="s">
        <v>18</v>
      </c>
      <c r="F248" s="243"/>
      <c r="G248" s="57"/>
      <c r="H248" s="135">
        <v>76.315789473684205</v>
      </c>
      <c r="I248" s="147">
        <v>75</v>
      </c>
      <c r="J248" s="234"/>
      <c r="K248" s="235">
        <v>90.789473684210535</v>
      </c>
      <c r="L248" s="137">
        <v>77.631578947368411</v>
      </c>
      <c r="M248" s="137"/>
      <c r="N248" s="136">
        <v>82.89473684210526</v>
      </c>
      <c r="O248" s="314">
        <v>80.26315789473685</v>
      </c>
      <c r="P248" s="142"/>
      <c r="Q248" s="136"/>
      <c r="R248" s="327">
        <f t="shared" si="17"/>
        <v>80.482456140350862</v>
      </c>
      <c r="S248" s="363">
        <f t="shared" si="20"/>
        <v>80.482456140350862</v>
      </c>
      <c r="T248" s="171"/>
      <c r="U248" s="172"/>
      <c r="V248" s="189"/>
    </row>
    <row r="249" spans="1:23">
      <c r="A249" s="166" t="s">
        <v>205</v>
      </c>
      <c r="B249" s="167" t="s">
        <v>238</v>
      </c>
      <c r="C249" s="166">
        <v>215814</v>
      </c>
      <c r="D249" s="166" t="s">
        <v>318</v>
      </c>
      <c r="E249" s="168" t="s">
        <v>18</v>
      </c>
      <c r="F249" s="243"/>
      <c r="G249" s="57"/>
      <c r="H249" s="135">
        <v>77.631578947368411</v>
      </c>
      <c r="I249" s="147">
        <v>75</v>
      </c>
      <c r="J249" s="234"/>
      <c r="K249" s="235">
        <v>92.10526315789474</v>
      </c>
      <c r="L249" s="137">
        <v>76.315789473684205</v>
      </c>
      <c r="M249" s="137"/>
      <c r="N249" s="136">
        <v>82.89473684210526</v>
      </c>
      <c r="O249" s="314">
        <v>76.315789473684205</v>
      </c>
      <c r="P249" s="142"/>
      <c r="Q249" s="136"/>
      <c r="R249" s="327">
        <f t="shared" si="17"/>
        <v>80.043859649122808</v>
      </c>
      <c r="S249" s="363">
        <f t="shared" si="20"/>
        <v>80.043859649122808</v>
      </c>
      <c r="T249" s="171"/>
      <c r="U249" s="172"/>
      <c r="V249" s="189"/>
    </row>
    <row r="250" spans="1:23">
      <c r="A250" s="111" t="s">
        <v>205</v>
      </c>
      <c r="B250" s="109" t="s">
        <v>238</v>
      </c>
      <c r="C250" s="111">
        <v>214510</v>
      </c>
      <c r="D250" s="111" t="s">
        <v>246</v>
      </c>
      <c r="E250" s="110" t="s">
        <v>18</v>
      </c>
      <c r="F250" s="243"/>
      <c r="G250" s="57"/>
      <c r="H250" s="135">
        <v>77.631578947368411</v>
      </c>
      <c r="I250" s="147">
        <v>76.315789473684205</v>
      </c>
      <c r="J250" s="234"/>
      <c r="K250" s="235">
        <v>88.15789473684211</v>
      </c>
      <c r="L250" s="137">
        <v>75</v>
      </c>
      <c r="M250" s="137"/>
      <c r="N250" s="136">
        <v>78.94736842105263</v>
      </c>
      <c r="O250" s="314">
        <v>82.89473684210526</v>
      </c>
      <c r="P250" s="142"/>
      <c r="Q250" s="136"/>
      <c r="R250" s="327">
        <f t="shared" si="17"/>
        <v>79.824561403508753</v>
      </c>
      <c r="S250" s="363">
        <f t="shared" si="20"/>
        <v>79.824561403508753</v>
      </c>
      <c r="T250" s="171"/>
      <c r="U250" s="172"/>
      <c r="V250" s="189"/>
    </row>
    <row r="251" spans="1:23">
      <c r="A251" s="111" t="s">
        <v>205</v>
      </c>
      <c r="B251" s="109" t="s">
        <v>238</v>
      </c>
      <c r="C251" s="111">
        <v>213033</v>
      </c>
      <c r="D251" s="111" t="s">
        <v>319</v>
      </c>
      <c r="E251" s="110" t="s">
        <v>18</v>
      </c>
      <c r="F251" s="243"/>
      <c r="G251" s="57">
        <v>76.315789473684205</v>
      </c>
      <c r="H251" s="135">
        <v>79.60526315789474</v>
      </c>
      <c r="I251" s="147"/>
      <c r="J251" s="234">
        <v>86.84210526315789</v>
      </c>
      <c r="K251" s="235">
        <v>90.789473684210535</v>
      </c>
      <c r="L251" s="137"/>
      <c r="M251" s="137">
        <v>80.26315789473685</v>
      </c>
      <c r="N251" s="136">
        <v>81.578947368421055</v>
      </c>
      <c r="O251" s="314"/>
      <c r="P251" s="142">
        <v>88.15789473684211</v>
      </c>
      <c r="Q251" s="136">
        <v>68.421052631578945</v>
      </c>
      <c r="R251" s="327">
        <f t="shared" si="17"/>
        <v>81.496710526315795</v>
      </c>
      <c r="S251" s="363">
        <f t="shared" si="20"/>
        <v>81.496710526315795</v>
      </c>
      <c r="T251" s="171"/>
      <c r="U251" s="172"/>
      <c r="V251" s="189"/>
    </row>
    <row r="252" spans="1:23">
      <c r="A252" s="111" t="s">
        <v>205</v>
      </c>
      <c r="B252" s="109" t="s">
        <v>238</v>
      </c>
      <c r="C252" s="111">
        <v>211714</v>
      </c>
      <c r="D252" s="111" t="s">
        <v>240</v>
      </c>
      <c r="E252" s="110" t="s">
        <v>18</v>
      </c>
      <c r="F252" s="249"/>
      <c r="G252" s="57"/>
      <c r="H252" s="135">
        <v>82.89473684210526</v>
      </c>
      <c r="I252" s="147">
        <v>77.631578947368411</v>
      </c>
      <c r="J252" s="234"/>
      <c r="K252" s="235">
        <v>88.15789473684211</v>
      </c>
      <c r="L252" s="137">
        <v>88.15789473684211</v>
      </c>
      <c r="M252" s="137"/>
      <c r="N252" s="136">
        <v>82.89473684210526</v>
      </c>
      <c r="O252" s="314">
        <v>80.26315789473685</v>
      </c>
      <c r="P252" s="142"/>
      <c r="Q252" s="136"/>
      <c r="R252" s="327">
        <f t="shared" si="17"/>
        <v>83.333333333333329</v>
      </c>
      <c r="S252" s="363">
        <f t="shared" ref="S252" si="21">R252</f>
        <v>83.333333333333329</v>
      </c>
      <c r="T252" s="179"/>
      <c r="U252" s="180"/>
      <c r="V252" s="197"/>
    </row>
    <row r="253" spans="1:23">
      <c r="A253" s="111" t="s">
        <v>205</v>
      </c>
      <c r="B253" s="109" t="s">
        <v>238</v>
      </c>
      <c r="C253" s="111">
        <v>215459</v>
      </c>
      <c r="D253" s="111" t="s">
        <v>249</v>
      </c>
      <c r="E253" s="110" t="s">
        <v>18</v>
      </c>
      <c r="F253" s="249"/>
      <c r="G253" s="57"/>
      <c r="H253" s="135">
        <v>76.315789473684205</v>
      </c>
      <c r="I253" s="147">
        <v>96.052631578947356</v>
      </c>
      <c r="J253" s="234"/>
      <c r="K253" s="235">
        <v>80.26315789473685</v>
      </c>
      <c r="L253" s="137">
        <v>86.84210526315789</v>
      </c>
      <c r="M253" s="137"/>
      <c r="N253" s="136">
        <v>85.526315789473685</v>
      </c>
      <c r="O253" s="314">
        <v>90.789473684210535</v>
      </c>
      <c r="P253" s="142"/>
      <c r="Q253" s="136"/>
      <c r="R253" s="327">
        <f t="shared" si="17"/>
        <v>85.964912280701753</v>
      </c>
      <c r="S253" s="363">
        <f t="shared" si="20"/>
        <v>85.964912280701753</v>
      </c>
      <c r="T253" s="179"/>
      <c r="U253" s="172"/>
      <c r="V253" s="189"/>
    </row>
    <row r="254" spans="1:23" ht="16.5" thickBot="1">
      <c r="A254" s="116" t="s">
        <v>205</v>
      </c>
      <c r="B254" s="131" t="s">
        <v>238</v>
      </c>
      <c r="C254" s="116">
        <v>215251</v>
      </c>
      <c r="D254" s="116" t="s">
        <v>247</v>
      </c>
      <c r="E254" s="122" t="s">
        <v>18</v>
      </c>
      <c r="F254" s="251"/>
      <c r="G254" s="146"/>
      <c r="H254" s="145">
        <v>76.315789473684205</v>
      </c>
      <c r="I254" s="238">
        <v>93.421052631578945</v>
      </c>
      <c r="J254" s="148"/>
      <c r="K254" s="239">
        <v>73.684210526315795</v>
      </c>
      <c r="L254" s="140">
        <v>84.210526315789465</v>
      </c>
      <c r="M254" s="140"/>
      <c r="N254" s="139">
        <v>75</v>
      </c>
      <c r="O254" s="316">
        <v>92.10526315789474</v>
      </c>
      <c r="P254" s="140"/>
      <c r="Q254" s="139"/>
      <c r="R254" s="330">
        <f t="shared" si="17"/>
        <v>82.456140350877192</v>
      </c>
      <c r="S254" s="364">
        <f t="shared" si="20"/>
        <v>82.456140350877192</v>
      </c>
      <c r="T254" s="177">
        <f>AVERAGE(G242:Q254)</f>
        <v>83.432284980744527</v>
      </c>
      <c r="U254" s="178">
        <f>ROUND(T254,0)</f>
        <v>83</v>
      </c>
      <c r="V254" s="191">
        <v>3</v>
      </c>
    </row>
    <row r="255" spans="1:23">
      <c r="A255" s="119" t="s">
        <v>205</v>
      </c>
      <c r="B255" s="109" t="s">
        <v>250</v>
      </c>
      <c r="C255" s="119">
        <v>214460</v>
      </c>
      <c r="D255" s="119" t="s">
        <v>259</v>
      </c>
      <c r="E255" s="120" t="s">
        <v>18</v>
      </c>
      <c r="F255" s="243"/>
      <c r="G255" s="57"/>
      <c r="H255" s="135">
        <v>69.736842105263165</v>
      </c>
      <c r="I255" s="147">
        <v>77.631578947368411</v>
      </c>
      <c r="J255" s="236"/>
      <c r="K255" s="237">
        <v>80.26315789473685</v>
      </c>
      <c r="L255" s="142">
        <v>67.10526315789474</v>
      </c>
      <c r="M255" s="142"/>
      <c r="N255" s="136">
        <v>75</v>
      </c>
      <c r="O255" s="314">
        <v>75</v>
      </c>
      <c r="P255" s="142"/>
      <c r="Q255" s="136"/>
      <c r="R255" s="175">
        <f t="shared" si="17"/>
        <v>74.122807017543849</v>
      </c>
      <c r="S255" s="365">
        <f t="shared" si="20"/>
        <v>74.122807017543849</v>
      </c>
      <c r="T255" s="179"/>
      <c r="U255" s="180"/>
      <c r="V255" s="197"/>
    </row>
    <row r="256" spans="1:23">
      <c r="A256" s="111" t="s">
        <v>205</v>
      </c>
      <c r="B256" s="109" t="s">
        <v>250</v>
      </c>
      <c r="C256" s="111">
        <v>213983</v>
      </c>
      <c r="D256" s="111" t="s">
        <v>258</v>
      </c>
      <c r="E256" s="110" t="s">
        <v>18</v>
      </c>
      <c r="F256" s="243"/>
      <c r="G256" s="57"/>
      <c r="H256" s="135">
        <v>93.421052631578945</v>
      </c>
      <c r="I256" s="147">
        <v>82.89473684210526</v>
      </c>
      <c r="J256" s="234"/>
      <c r="K256" s="235">
        <v>88.15789473684211</v>
      </c>
      <c r="L256" s="137">
        <v>82.89473684210526</v>
      </c>
      <c r="M256" s="137"/>
      <c r="N256" s="136">
        <v>82.89473684210526</v>
      </c>
      <c r="O256" s="314">
        <v>78.94736842105263</v>
      </c>
      <c r="P256" s="142"/>
      <c r="Q256" s="136"/>
      <c r="R256" s="327">
        <f t="shared" si="17"/>
        <v>84.868421052631575</v>
      </c>
      <c r="S256" s="363">
        <f t="shared" si="20"/>
        <v>84.868421052631575</v>
      </c>
      <c r="T256" s="171"/>
      <c r="U256" s="172"/>
      <c r="V256" s="193"/>
    </row>
    <row r="257" spans="1:23">
      <c r="A257" s="111" t="s">
        <v>205</v>
      </c>
      <c r="B257" s="109" t="s">
        <v>250</v>
      </c>
      <c r="C257" s="111">
        <v>211375</v>
      </c>
      <c r="D257" s="111" t="s">
        <v>254</v>
      </c>
      <c r="E257" s="110" t="s">
        <v>18</v>
      </c>
      <c r="F257" s="243"/>
      <c r="G257" s="57"/>
      <c r="H257" s="135">
        <v>82.89473684210526</v>
      </c>
      <c r="I257" s="147">
        <v>78.94736842105263</v>
      </c>
      <c r="J257" s="234"/>
      <c r="K257" s="235">
        <v>86.84210526315789</v>
      </c>
      <c r="L257" s="137">
        <v>78.94736842105263</v>
      </c>
      <c r="M257" s="137"/>
      <c r="N257" s="136">
        <v>80.26315789473685</v>
      </c>
      <c r="O257" s="314">
        <v>80.26315789473685</v>
      </c>
      <c r="P257" s="142"/>
      <c r="Q257" s="136"/>
      <c r="R257" s="327">
        <f t="shared" si="17"/>
        <v>81.359649122807028</v>
      </c>
      <c r="S257" s="363">
        <f t="shared" si="20"/>
        <v>81.359649122807028</v>
      </c>
      <c r="T257" s="388"/>
      <c r="U257" s="303"/>
      <c r="V257" s="194"/>
      <c r="W257" s="60"/>
    </row>
    <row r="258" spans="1:23">
      <c r="A258" s="111" t="s">
        <v>205</v>
      </c>
      <c r="B258" s="109" t="s">
        <v>250</v>
      </c>
      <c r="C258" s="111">
        <v>212324</v>
      </c>
      <c r="D258" s="111" t="s">
        <v>256</v>
      </c>
      <c r="E258" s="110" t="s">
        <v>18</v>
      </c>
      <c r="F258" s="246"/>
      <c r="G258" s="57"/>
      <c r="H258" s="135">
        <v>63.157894736842103</v>
      </c>
      <c r="I258" s="147">
        <v>76.315789473684205</v>
      </c>
      <c r="J258" s="234"/>
      <c r="K258" s="235">
        <v>96.052631578947356</v>
      </c>
      <c r="L258" s="137">
        <v>68.421052631578945</v>
      </c>
      <c r="M258" s="137"/>
      <c r="N258" s="136">
        <v>89.473684210526315</v>
      </c>
      <c r="O258" s="314">
        <v>82.89473684210526</v>
      </c>
      <c r="P258" s="142"/>
      <c r="Q258" s="136"/>
      <c r="R258" s="327">
        <f t="shared" si="17"/>
        <v>79.385964912280699</v>
      </c>
      <c r="S258" s="363">
        <f t="shared" si="20"/>
        <v>79.385964912280699</v>
      </c>
      <c r="T258" s="394"/>
      <c r="U258" s="303"/>
      <c r="V258" s="194"/>
      <c r="W258" s="60"/>
    </row>
    <row r="259" spans="1:23">
      <c r="A259" s="111" t="s">
        <v>205</v>
      </c>
      <c r="B259" s="109" t="s">
        <v>250</v>
      </c>
      <c r="C259" s="111">
        <v>210336</v>
      </c>
      <c r="D259" s="111" t="s">
        <v>320</v>
      </c>
      <c r="E259" s="110" t="s">
        <v>18</v>
      </c>
      <c r="F259" s="245"/>
      <c r="G259" s="57"/>
      <c r="H259" s="135">
        <v>77.631578947368411</v>
      </c>
      <c r="I259" s="147">
        <v>86.84210526315789</v>
      </c>
      <c r="J259" s="234"/>
      <c r="K259" s="235">
        <v>84.210526315789465</v>
      </c>
      <c r="L259" s="137">
        <v>67.10526315789474</v>
      </c>
      <c r="M259" s="137"/>
      <c r="N259" s="136">
        <v>73.684210526315795</v>
      </c>
      <c r="O259" s="314">
        <v>82.89473684210526</v>
      </c>
      <c r="P259" s="142"/>
      <c r="Q259" s="136"/>
      <c r="R259" s="327">
        <f t="shared" si="17"/>
        <v>78.728070175438589</v>
      </c>
      <c r="S259" s="365">
        <f t="shared" ref="S259" si="22">R259</f>
        <v>78.728070175438589</v>
      </c>
      <c r="T259" s="203"/>
      <c r="U259" s="185"/>
      <c r="V259" s="204"/>
    </row>
    <row r="260" spans="1:23">
      <c r="A260" s="111" t="s">
        <v>205</v>
      </c>
      <c r="B260" s="109" t="s">
        <v>250</v>
      </c>
      <c r="C260" s="111">
        <v>215673</v>
      </c>
      <c r="D260" s="111" t="s">
        <v>253</v>
      </c>
      <c r="E260" s="110" t="s">
        <v>18</v>
      </c>
      <c r="F260" s="243"/>
      <c r="G260" s="57"/>
      <c r="H260" s="135">
        <v>102.63157894736841</v>
      </c>
      <c r="I260" s="147">
        <v>84.210526315789465</v>
      </c>
      <c r="J260" s="234"/>
      <c r="K260" s="235">
        <v>77.631578947368411</v>
      </c>
      <c r="L260" s="137">
        <v>76.315789473684205</v>
      </c>
      <c r="M260" s="137"/>
      <c r="N260" s="136">
        <v>93.421052631578945</v>
      </c>
      <c r="O260" s="314">
        <v>89.473684210526315</v>
      </c>
      <c r="P260" s="142"/>
      <c r="Q260" s="136"/>
      <c r="R260" s="327">
        <f t="shared" si="17"/>
        <v>87.280701754385959</v>
      </c>
      <c r="S260" s="365">
        <f t="shared" ref="S260:S262" si="23">R260</f>
        <v>87.280701754385959</v>
      </c>
      <c r="T260" s="205"/>
      <c r="U260" s="183"/>
      <c r="V260" s="205"/>
      <c r="W260" s="60"/>
    </row>
    <row r="261" spans="1:23">
      <c r="A261" s="111" t="s">
        <v>205</v>
      </c>
      <c r="B261" s="109" t="s">
        <v>250</v>
      </c>
      <c r="C261" s="111">
        <v>212902</v>
      </c>
      <c r="D261" s="111" t="s">
        <v>257</v>
      </c>
      <c r="E261" s="110" t="s">
        <v>18</v>
      </c>
      <c r="F261" s="243"/>
      <c r="G261" s="57"/>
      <c r="H261" s="135">
        <v>85.526315789473685</v>
      </c>
      <c r="I261" s="147">
        <v>85.526315789473685</v>
      </c>
      <c r="J261" s="234"/>
      <c r="K261" s="235">
        <v>85.526315789473685</v>
      </c>
      <c r="L261" s="137">
        <v>73.684210526315795</v>
      </c>
      <c r="M261" s="137"/>
      <c r="N261" s="136">
        <v>89.473684210526315</v>
      </c>
      <c r="O261" s="314">
        <v>81.578947368421055</v>
      </c>
      <c r="P261" s="142"/>
      <c r="Q261" s="136"/>
      <c r="R261" s="327">
        <f t="shared" si="17"/>
        <v>83.552631578947356</v>
      </c>
      <c r="S261" s="365">
        <f t="shared" si="23"/>
        <v>83.552631578947356</v>
      </c>
      <c r="T261" s="205"/>
      <c r="U261" s="183"/>
      <c r="V261" s="205"/>
      <c r="W261" s="60"/>
    </row>
    <row r="262" spans="1:23">
      <c r="A262" s="166" t="s">
        <v>205</v>
      </c>
      <c r="B262" s="167" t="s">
        <v>250</v>
      </c>
      <c r="C262" s="166">
        <v>214270</v>
      </c>
      <c r="D262" s="166" t="s">
        <v>321</v>
      </c>
      <c r="E262" s="168" t="s">
        <v>18</v>
      </c>
      <c r="F262" s="243"/>
      <c r="G262" s="57"/>
      <c r="H262" s="135">
        <v>81.578947368421055</v>
      </c>
      <c r="I262" s="147">
        <v>92.10526315789474</v>
      </c>
      <c r="J262" s="234"/>
      <c r="K262" s="235">
        <v>88.15789473684211</v>
      </c>
      <c r="L262" s="137">
        <v>89.473684210526315</v>
      </c>
      <c r="M262" s="137"/>
      <c r="N262" s="136">
        <v>101.31578947368421</v>
      </c>
      <c r="O262" s="314">
        <v>89.473684210526315</v>
      </c>
      <c r="P262" s="142"/>
      <c r="Q262" s="136"/>
      <c r="R262" s="327">
        <f t="shared" si="17"/>
        <v>90.350877192982466</v>
      </c>
      <c r="S262" s="365">
        <f t="shared" si="23"/>
        <v>90.350877192982466</v>
      </c>
      <c r="T262" s="184"/>
      <c r="U262" s="185"/>
      <c r="V262" s="197"/>
    </row>
    <row r="263" spans="1:23">
      <c r="A263" s="166" t="s">
        <v>205</v>
      </c>
      <c r="B263" s="167" t="s">
        <v>250</v>
      </c>
      <c r="C263" s="166">
        <v>214338</v>
      </c>
      <c r="D263" s="166" t="s">
        <v>251</v>
      </c>
      <c r="E263" s="168" t="s">
        <v>18</v>
      </c>
      <c r="F263" s="243"/>
      <c r="G263" s="57"/>
      <c r="H263" s="135">
        <v>81.578947368421055</v>
      </c>
      <c r="I263" s="147">
        <v>92.11</v>
      </c>
      <c r="J263" s="234"/>
      <c r="K263" s="235">
        <v>88.15789473684211</v>
      </c>
      <c r="L263" s="137">
        <v>89.473684210526315</v>
      </c>
      <c r="M263" s="137"/>
      <c r="N263" s="136">
        <v>101.31578947368421</v>
      </c>
      <c r="O263" s="314"/>
      <c r="P263" s="142"/>
      <c r="Q263" s="136"/>
      <c r="R263" s="327">
        <f t="shared" si="17"/>
        <v>90.527263157894737</v>
      </c>
      <c r="S263" s="363">
        <f t="shared" si="20"/>
        <v>90.527263157894737</v>
      </c>
      <c r="T263" s="179"/>
      <c r="U263" s="180"/>
      <c r="V263" s="197"/>
    </row>
    <row r="264" spans="1:23">
      <c r="A264" s="166" t="s">
        <v>205</v>
      </c>
      <c r="B264" s="167" t="s">
        <v>250</v>
      </c>
      <c r="C264" s="166">
        <v>215137</v>
      </c>
      <c r="D264" s="166" t="s">
        <v>252</v>
      </c>
      <c r="E264" s="168" t="s">
        <v>18</v>
      </c>
      <c r="F264" s="243"/>
      <c r="G264" s="57"/>
      <c r="H264" s="135">
        <v>77.631578947368411</v>
      </c>
      <c r="I264" s="147">
        <v>92.10526315789474</v>
      </c>
      <c r="J264" s="234"/>
      <c r="K264" s="235">
        <v>67.10526315789474</v>
      </c>
      <c r="L264" s="137">
        <v>82.89473684210526</v>
      </c>
      <c r="M264" s="137"/>
      <c r="N264" s="136">
        <v>75</v>
      </c>
      <c r="O264" s="314">
        <v>86.84210526315789</v>
      </c>
      <c r="P264" s="142"/>
      <c r="Q264" s="136"/>
      <c r="R264" s="327">
        <f t="shared" si="17"/>
        <v>80.263157894736835</v>
      </c>
      <c r="S264" s="363">
        <f t="shared" si="20"/>
        <v>80.263157894736835</v>
      </c>
      <c r="T264" s="171"/>
      <c r="U264" s="172"/>
      <c r="V264" s="189"/>
    </row>
    <row r="265" spans="1:23">
      <c r="A265" s="111" t="s">
        <v>205</v>
      </c>
      <c r="B265" s="109" t="s">
        <v>250</v>
      </c>
      <c r="C265" s="111">
        <v>215640</v>
      </c>
      <c r="D265" s="111" t="s">
        <v>263</v>
      </c>
      <c r="E265" s="110" t="s">
        <v>18</v>
      </c>
      <c r="F265" s="243"/>
      <c r="G265" s="57"/>
      <c r="H265" s="135">
        <v>101.31578947368421</v>
      </c>
      <c r="I265" s="147">
        <v>89.473684210526315</v>
      </c>
      <c r="J265" s="234"/>
      <c r="K265" s="235">
        <v>81.578947368421055</v>
      </c>
      <c r="L265" s="137">
        <v>92.10526315789474</v>
      </c>
      <c r="M265" s="137"/>
      <c r="N265" s="136">
        <v>77.631578947368411</v>
      </c>
      <c r="O265" s="314">
        <v>78.94736842105263</v>
      </c>
      <c r="P265" s="142"/>
      <c r="Q265" s="136"/>
      <c r="R265" s="327">
        <f t="shared" si="17"/>
        <v>86.842105263157876</v>
      </c>
      <c r="S265" s="363">
        <f t="shared" si="20"/>
        <v>86.842105263157876</v>
      </c>
      <c r="T265" s="171"/>
      <c r="U265" s="172"/>
      <c r="V265" s="189"/>
    </row>
    <row r="266" spans="1:23">
      <c r="A266" s="111" t="s">
        <v>205</v>
      </c>
      <c r="B266" s="109" t="s">
        <v>250</v>
      </c>
      <c r="C266" s="111">
        <v>211680</v>
      </c>
      <c r="D266" s="111" t="s">
        <v>255</v>
      </c>
      <c r="E266" s="110" t="s">
        <v>18</v>
      </c>
      <c r="F266" s="249"/>
      <c r="G266" s="57"/>
      <c r="H266" s="135">
        <v>82.89473684210526</v>
      </c>
      <c r="I266" s="147">
        <v>77.631578947368411</v>
      </c>
      <c r="J266" s="234"/>
      <c r="K266" s="235">
        <v>82.89473684210526</v>
      </c>
      <c r="L266" s="137">
        <v>88.15789473684211</v>
      </c>
      <c r="M266" s="137"/>
      <c r="N266" s="136">
        <v>76.315789473684205</v>
      </c>
      <c r="O266" s="314">
        <v>84.210526315789465</v>
      </c>
      <c r="P266" s="142"/>
      <c r="Q266" s="136"/>
      <c r="R266" s="327">
        <f t="shared" si="17"/>
        <v>82.017543859649123</v>
      </c>
      <c r="S266" s="363">
        <f t="shared" ref="S266:S269" si="24">R266</f>
        <v>82.017543859649123</v>
      </c>
      <c r="T266" s="171"/>
      <c r="U266" s="172"/>
      <c r="V266" s="189"/>
    </row>
    <row r="267" spans="1:23">
      <c r="A267" s="111" t="s">
        <v>205</v>
      </c>
      <c r="B267" s="109" t="s">
        <v>250</v>
      </c>
      <c r="C267" s="111">
        <v>214825</v>
      </c>
      <c r="D267" s="111" t="s">
        <v>260</v>
      </c>
      <c r="E267" s="110" t="s">
        <v>18</v>
      </c>
      <c r="F267" s="249"/>
      <c r="G267" s="57"/>
      <c r="H267" s="135">
        <v>76.315789473684205</v>
      </c>
      <c r="I267" s="147">
        <v>94.73684210526315</v>
      </c>
      <c r="J267" s="234"/>
      <c r="K267" s="235">
        <v>94.73684210526315</v>
      </c>
      <c r="L267" s="137">
        <v>85.526315789473685</v>
      </c>
      <c r="M267" s="137"/>
      <c r="N267" s="136">
        <v>80.26315789473685</v>
      </c>
      <c r="O267" s="314">
        <v>86.84210526315789</v>
      </c>
      <c r="P267" s="142"/>
      <c r="Q267" s="136"/>
      <c r="R267" s="327">
        <f t="shared" si="17"/>
        <v>86.403508771929822</v>
      </c>
      <c r="S267" s="363">
        <f t="shared" si="24"/>
        <v>86.403508771929822</v>
      </c>
      <c r="T267" s="171"/>
      <c r="U267" s="172"/>
      <c r="V267" s="189"/>
    </row>
    <row r="268" spans="1:23">
      <c r="A268" s="111" t="s">
        <v>205</v>
      </c>
      <c r="B268" s="109" t="s">
        <v>250</v>
      </c>
      <c r="C268" s="111">
        <v>211870</v>
      </c>
      <c r="D268" s="111" t="s">
        <v>262</v>
      </c>
      <c r="E268" s="110" t="s">
        <v>18</v>
      </c>
      <c r="F268" s="249"/>
      <c r="G268" s="57"/>
      <c r="H268" s="135"/>
      <c r="I268" s="147">
        <v>73.684210526315795</v>
      </c>
      <c r="J268" s="234"/>
      <c r="K268" s="235">
        <v>82.89473684210526</v>
      </c>
      <c r="L268" s="137"/>
      <c r="M268" s="137">
        <v>86.84210526315789</v>
      </c>
      <c r="N268" s="136">
        <v>65.789473684210535</v>
      </c>
      <c r="O268" s="314">
        <v>86.84210526315789</v>
      </c>
      <c r="P268" s="142"/>
      <c r="Q268" s="136"/>
      <c r="R268" s="327">
        <f t="shared" si="17"/>
        <v>79.21052631578948</v>
      </c>
      <c r="S268" s="363">
        <f t="shared" si="24"/>
        <v>79.21052631578948</v>
      </c>
      <c r="T268" s="171"/>
      <c r="U268" s="172"/>
      <c r="V268" s="189"/>
    </row>
    <row r="269" spans="1:23" ht="16.5" thickBot="1">
      <c r="A269" s="116" t="s">
        <v>205</v>
      </c>
      <c r="B269" s="113" t="s">
        <v>250</v>
      </c>
      <c r="C269" s="118">
        <v>215418</v>
      </c>
      <c r="D269" s="116" t="s">
        <v>261</v>
      </c>
      <c r="E269" s="122" t="s">
        <v>18</v>
      </c>
      <c r="F269" s="244"/>
      <c r="G269" s="146"/>
      <c r="H269" s="145">
        <v>100</v>
      </c>
      <c r="I269" s="238">
        <v>92.10526315789474</v>
      </c>
      <c r="J269" s="148"/>
      <c r="K269" s="239">
        <v>86.84210526315789</v>
      </c>
      <c r="L269" s="140">
        <v>68.421052631578945</v>
      </c>
      <c r="M269" s="140"/>
      <c r="N269" s="139">
        <v>73.684210526315795</v>
      </c>
      <c r="O269" s="316">
        <v>85.526315789473685</v>
      </c>
      <c r="P269" s="140"/>
      <c r="Q269" s="139"/>
      <c r="R269" s="177">
        <f t="shared" si="17"/>
        <v>84.429824561403507</v>
      </c>
      <c r="S269" s="364">
        <f t="shared" si="24"/>
        <v>84.429824561403507</v>
      </c>
      <c r="T269" s="177">
        <f>AVERAGE(G255:Q269)</f>
        <v>83.253642344497592</v>
      </c>
      <c r="U269" s="178">
        <f>ROUND(T269,0)</f>
        <v>83</v>
      </c>
      <c r="V269" s="191">
        <f>IF(U269&gt;=$H$5,$J$5,IF(AND(U269&gt;=0,U269&lt;=79),J2,$J$3))</f>
        <v>3</v>
      </c>
    </row>
    <row r="270" spans="1:23">
      <c r="A270" s="119" t="s">
        <v>205</v>
      </c>
      <c r="B270" s="115" t="s">
        <v>264</v>
      </c>
      <c r="C270" s="108">
        <v>214288</v>
      </c>
      <c r="D270" s="119" t="s">
        <v>272</v>
      </c>
      <c r="E270" s="120" t="s">
        <v>18</v>
      </c>
      <c r="F270" s="243"/>
      <c r="G270" s="57"/>
      <c r="H270" s="135">
        <v>86.84210526315789</v>
      </c>
      <c r="I270" s="147">
        <v>89.473684210526315</v>
      </c>
      <c r="J270" s="236"/>
      <c r="K270" s="237">
        <v>85.526315789473685</v>
      </c>
      <c r="L270" s="142">
        <v>77.631578947368411</v>
      </c>
      <c r="M270" s="142"/>
      <c r="N270" s="136">
        <v>77.631578947368411</v>
      </c>
      <c r="O270" s="314">
        <v>77.631578947368411</v>
      </c>
      <c r="P270" s="142"/>
      <c r="Q270" s="136"/>
      <c r="R270" s="326">
        <f t="shared" ref="R270:R333" si="25">AVERAGE(G270:Q270)</f>
        <v>82.456140350877206</v>
      </c>
      <c r="S270" s="365">
        <f t="shared" si="20"/>
        <v>82.456140350877206</v>
      </c>
      <c r="T270" s="179"/>
      <c r="U270" s="180"/>
      <c r="V270" s="197"/>
    </row>
    <row r="271" spans="1:23">
      <c r="A271" s="111" t="s">
        <v>205</v>
      </c>
      <c r="B271" s="109" t="s">
        <v>264</v>
      </c>
      <c r="C271" s="111">
        <v>213090</v>
      </c>
      <c r="D271" s="111" t="s">
        <v>268</v>
      </c>
      <c r="E271" s="110" t="s">
        <v>18</v>
      </c>
      <c r="F271" s="243"/>
      <c r="G271" s="57"/>
      <c r="H271" s="135">
        <v>94.73684210526315</v>
      </c>
      <c r="I271" s="147">
        <v>89.473684210526315</v>
      </c>
      <c r="J271" s="234"/>
      <c r="K271" s="235">
        <v>89.473684210526315</v>
      </c>
      <c r="L271" s="137">
        <v>96.052631578947356</v>
      </c>
      <c r="M271" s="137"/>
      <c r="N271" s="136">
        <v>85.526315789473685</v>
      </c>
      <c r="O271" s="314">
        <v>92.10526315789474</v>
      </c>
      <c r="P271" s="142"/>
      <c r="Q271" s="136"/>
      <c r="R271" s="327">
        <f t="shared" si="25"/>
        <v>91.228070175438589</v>
      </c>
      <c r="S271" s="363">
        <f t="shared" si="20"/>
        <v>91.228070175438589</v>
      </c>
      <c r="T271" s="171"/>
      <c r="U271" s="172"/>
      <c r="V271" s="190"/>
    </row>
    <row r="272" spans="1:23">
      <c r="A272" s="111" t="s">
        <v>205</v>
      </c>
      <c r="B272" s="109" t="s">
        <v>264</v>
      </c>
      <c r="C272" s="111">
        <v>215871</v>
      </c>
      <c r="D272" s="111" t="s">
        <v>378</v>
      </c>
      <c r="E272" s="110" t="s">
        <v>18</v>
      </c>
      <c r="F272" s="243"/>
      <c r="G272" s="57"/>
      <c r="H272" s="135">
        <v>90.789473684210535</v>
      </c>
      <c r="I272" s="147">
        <v>86.84210526315789</v>
      </c>
      <c r="J272" s="234"/>
      <c r="K272" s="235">
        <v>72.368421052631589</v>
      </c>
      <c r="L272" s="137">
        <v>81.578947368421055</v>
      </c>
      <c r="M272" s="137"/>
      <c r="N272" s="136">
        <v>72.368421052631589</v>
      </c>
      <c r="O272" s="314">
        <v>89.473684210526315</v>
      </c>
      <c r="P272" s="142"/>
      <c r="Q272" s="136"/>
      <c r="R272" s="327">
        <f t="shared" si="25"/>
        <v>82.236842105263165</v>
      </c>
      <c r="S272" s="363">
        <f t="shared" si="20"/>
        <v>82.236842105263165</v>
      </c>
      <c r="T272" s="388"/>
      <c r="U272" s="303"/>
      <c r="V272" s="194"/>
      <c r="W272" s="60"/>
    </row>
    <row r="273" spans="1:23">
      <c r="A273" s="111" t="s">
        <v>205</v>
      </c>
      <c r="B273" s="109" t="s">
        <v>264</v>
      </c>
      <c r="C273" s="111">
        <v>211813</v>
      </c>
      <c r="D273" s="111" t="s">
        <v>267</v>
      </c>
      <c r="E273" s="110" t="s">
        <v>18</v>
      </c>
      <c r="F273" s="246"/>
      <c r="G273" s="57"/>
      <c r="H273" s="135">
        <v>86.84210526315789</v>
      </c>
      <c r="I273" s="147">
        <v>92.10526315789474</v>
      </c>
      <c r="J273" s="234"/>
      <c r="K273" s="235">
        <v>81.578947368421055</v>
      </c>
      <c r="L273" s="137">
        <v>94.73684210526315</v>
      </c>
      <c r="M273" s="137"/>
      <c r="N273" s="136">
        <v>81.578947368421055</v>
      </c>
      <c r="O273" s="314">
        <v>94.73684210526315</v>
      </c>
      <c r="P273" s="142"/>
      <c r="Q273" s="136"/>
      <c r="R273" s="327">
        <f t="shared" si="25"/>
        <v>88.596491228070178</v>
      </c>
      <c r="S273" s="363">
        <f t="shared" si="20"/>
        <v>88.596491228070178</v>
      </c>
      <c r="T273" s="394"/>
      <c r="U273" s="303"/>
      <c r="V273" s="194"/>
      <c r="W273" s="60"/>
    </row>
    <row r="274" spans="1:23">
      <c r="A274" s="111" t="s">
        <v>205</v>
      </c>
      <c r="B274" s="109" t="s">
        <v>264</v>
      </c>
      <c r="C274" s="111">
        <v>215152</v>
      </c>
      <c r="D274" s="111" t="s">
        <v>274</v>
      </c>
      <c r="E274" s="110" t="s">
        <v>18</v>
      </c>
      <c r="F274" s="245"/>
      <c r="G274" s="57"/>
      <c r="H274" s="135">
        <v>76.315789473684205</v>
      </c>
      <c r="I274" s="147">
        <v>86.84210526315789</v>
      </c>
      <c r="J274" s="234"/>
      <c r="K274" s="235">
        <v>93.421052631578945</v>
      </c>
      <c r="L274" s="137">
        <v>102.63157894736841</v>
      </c>
      <c r="M274" s="137"/>
      <c r="N274" s="136">
        <v>88.15789473684211</v>
      </c>
      <c r="O274" s="314">
        <v>96.052631578947356</v>
      </c>
      <c r="P274" s="142"/>
      <c r="Q274" s="136"/>
      <c r="R274" s="327">
        <f t="shared" si="25"/>
        <v>90.570175438596493</v>
      </c>
      <c r="S274" s="365">
        <f t="shared" si="20"/>
        <v>90.570175438596493</v>
      </c>
      <c r="T274" s="179"/>
      <c r="U274" s="172"/>
      <c r="V274" s="195"/>
    </row>
    <row r="275" spans="1:23">
      <c r="A275" s="111" t="s">
        <v>205</v>
      </c>
      <c r="B275" s="109" t="s">
        <v>264</v>
      </c>
      <c r="C275" s="111">
        <v>214247</v>
      </c>
      <c r="D275" s="111" t="s">
        <v>271</v>
      </c>
      <c r="E275" s="110" t="s">
        <v>18</v>
      </c>
      <c r="F275" s="243"/>
      <c r="G275" s="57">
        <v>82.89473684210526</v>
      </c>
      <c r="H275" s="135">
        <v>74.34210526315789</v>
      </c>
      <c r="I275" s="147"/>
      <c r="J275" s="234">
        <v>75</v>
      </c>
      <c r="K275" s="235">
        <v>82.89473684210526</v>
      </c>
      <c r="L275" s="137"/>
      <c r="M275" s="137">
        <v>81.578947368421055</v>
      </c>
      <c r="N275" s="136">
        <v>76.315789473684205</v>
      </c>
      <c r="O275" s="314"/>
      <c r="P275" s="142">
        <v>92.10526315789474</v>
      </c>
      <c r="Q275" s="136">
        <v>88.15789473684211</v>
      </c>
      <c r="R275" s="327">
        <f t="shared" si="25"/>
        <v>81.661184210526315</v>
      </c>
      <c r="S275" s="363">
        <f t="shared" si="20"/>
        <v>81.661184210526315</v>
      </c>
      <c r="T275" s="171"/>
      <c r="U275" s="172"/>
      <c r="V275" s="189"/>
    </row>
    <row r="276" spans="1:23">
      <c r="A276" s="111" t="s">
        <v>205</v>
      </c>
      <c r="B276" s="109" t="s">
        <v>264</v>
      </c>
      <c r="C276" s="111">
        <v>215061</v>
      </c>
      <c r="D276" s="111" t="s">
        <v>273</v>
      </c>
      <c r="E276" s="110" t="s">
        <v>18</v>
      </c>
      <c r="F276" s="243"/>
      <c r="G276" s="57"/>
      <c r="H276" s="135">
        <v>77.631578947368411</v>
      </c>
      <c r="I276" s="147">
        <v>88.15789473684211</v>
      </c>
      <c r="J276" s="234"/>
      <c r="K276" s="235">
        <v>86.84210526315789</v>
      </c>
      <c r="L276" s="137">
        <v>80.26315789473685</v>
      </c>
      <c r="M276" s="137"/>
      <c r="N276" s="136">
        <v>77.631578947368411</v>
      </c>
      <c r="O276" s="314">
        <v>85.526315789473685</v>
      </c>
      <c r="P276" s="142"/>
      <c r="Q276" s="136"/>
      <c r="R276" s="327">
        <f t="shared" si="25"/>
        <v>82.675438596491219</v>
      </c>
      <c r="S276" s="363">
        <f t="shared" ref="S276:S285" si="26">R276</f>
        <v>82.675438596491219</v>
      </c>
      <c r="T276" s="171"/>
      <c r="U276" s="172"/>
      <c r="V276" s="189"/>
    </row>
    <row r="277" spans="1:23">
      <c r="A277" s="111" t="s">
        <v>205</v>
      </c>
      <c r="B277" s="109" t="s">
        <v>264</v>
      </c>
      <c r="C277" s="111">
        <v>215541</v>
      </c>
      <c r="D277" s="111" t="s">
        <v>276</v>
      </c>
      <c r="E277" s="110" t="s">
        <v>18</v>
      </c>
      <c r="F277" s="243"/>
      <c r="G277" s="57"/>
      <c r="H277" s="135">
        <v>88.15789473684211</v>
      </c>
      <c r="I277" s="147">
        <v>85.526315789473685</v>
      </c>
      <c r="J277" s="234"/>
      <c r="K277" s="235">
        <v>81.578947368421055</v>
      </c>
      <c r="L277" s="137">
        <v>100</v>
      </c>
      <c r="M277" s="137"/>
      <c r="N277" s="136">
        <v>78.94736842105263</v>
      </c>
      <c r="O277" s="314">
        <v>96.052631578947356</v>
      </c>
      <c r="P277" s="142"/>
      <c r="Q277" s="136"/>
      <c r="R277" s="327">
        <f t="shared" si="25"/>
        <v>88.377192982456151</v>
      </c>
      <c r="S277" s="363">
        <f t="shared" si="26"/>
        <v>88.377192982456151</v>
      </c>
      <c r="T277" s="171"/>
      <c r="U277" s="172"/>
      <c r="V277" s="189"/>
    </row>
    <row r="278" spans="1:23">
      <c r="A278" s="111" t="s">
        <v>205</v>
      </c>
      <c r="B278" s="109" t="s">
        <v>264</v>
      </c>
      <c r="C278" s="111">
        <v>211078</v>
      </c>
      <c r="D278" s="111" t="s">
        <v>265</v>
      </c>
      <c r="E278" s="110" t="s">
        <v>18</v>
      </c>
      <c r="F278" s="243"/>
      <c r="G278" s="57"/>
      <c r="H278" s="135">
        <v>85.526315789473685</v>
      </c>
      <c r="I278" s="147">
        <v>85.526315789473685</v>
      </c>
      <c r="J278" s="234"/>
      <c r="K278" s="235">
        <v>69.736842105263165</v>
      </c>
      <c r="L278" s="137">
        <v>80.26315789473685</v>
      </c>
      <c r="M278" s="137"/>
      <c r="N278" s="136">
        <v>72.368421052631589</v>
      </c>
      <c r="O278" s="314">
        <v>81.578947368421055</v>
      </c>
      <c r="P278" s="142"/>
      <c r="Q278" s="136"/>
      <c r="R278" s="327">
        <f t="shared" si="25"/>
        <v>79.166666666666671</v>
      </c>
      <c r="S278" s="363">
        <f t="shared" si="26"/>
        <v>79.166666666666671</v>
      </c>
      <c r="T278" s="171"/>
      <c r="U278" s="172"/>
      <c r="V278" s="189"/>
    </row>
    <row r="279" spans="1:23">
      <c r="A279" s="111" t="s">
        <v>205</v>
      </c>
      <c r="B279" s="109" t="s">
        <v>264</v>
      </c>
      <c r="C279" s="111">
        <v>213223</v>
      </c>
      <c r="D279" s="111" t="s">
        <v>269</v>
      </c>
      <c r="E279" s="110" t="s">
        <v>18</v>
      </c>
      <c r="F279" s="243"/>
      <c r="G279" s="57">
        <v>80.26315789473685</v>
      </c>
      <c r="H279" s="135">
        <v>84.210526315789465</v>
      </c>
      <c r="I279" s="147"/>
      <c r="J279" s="234">
        <v>78.94736842105263</v>
      </c>
      <c r="K279" s="235">
        <v>92.10526315789474</v>
      </c>
      <c r="L279" s="137"/>
      <c r="M279" s="137">
        <v>82.89473684210526</v>
      </c>
      <c r="N279" s="136">
        <v>77.631578947368411</v>
      </c>
      <c r="O279" s="314"/>
      <c r="P279" s="142">
        <v>72.368421052631589</v>
      </c>
      <c r="Q279" s="136">
        <v>93.421052631578945</v>
      </c>
      <c r="R279" s="327">
        <f t="shared" si="25"/>
        <v>82.730263157894726</v>
      </c>
      <c r="S279" s="363">
        <f t="shared" si="26"/>
        <v>82.730263157894726</v>
      </c>
      <c r="T279" s="171"/>
      <c r="U279" s="172"/>
      <c r="V279" s="189"/>
    </row>
    <row r="280" spans="1:23">
      <c r="A280" s="111" t="s">
        <v>205</v>
      </c>
      <c r="B280" s="109" t="s">
        <v>264</v>
      </c>
      <c r="C280" s="111">
        <v>213892</v>
      </c>
      <c r="D280" s="111" t="s">
        <v>270</v>
      </c>
      <c r="E280" s="110" t="s">
        <v>18</v>
      </c>
      <c r="F280" s="243"/>
      <c r="G280" s="57"/>
      <c r="H280" s="135">
        <v>78.94736842105263</v>
      </c>
      <c r="I280" s="147">
        <v>90.789473684210535</v>
      </c>
      <c r="J280" s="234"/>
      <c r="K280" s="235">
        <v>90.789473684210535</v>
      </c>
      <c r="L280" s="137">
        <v>93.421052631578945</v>
      </c>
      <c r="M280" s="137"/>
      <c r="N280" s="136">
        <v>73.684210526315795</v>
      </c>
      <c r="O280" s="314">
        <v>90.789473684210535</v>
      </c>
      <c r="P280" s="142"/>
      <c r="Q280" s="136"/>
      <c r="R280" s="327">
        <f t="shared" si="25"/>
        <v>86.403508771929822</v>
      </c>
      <c r="S280" s="363">
        <f t="shared" si="26"/>
        <v>86.403508771929822</v>
      </c>
      <c r="T280" s="171"/>
      <c r="U280" s="172"/>
      <c r="V280" s="189"/>
    </row>
    <row r="281" spans="1:23">
      <c r="A281" s="111" t="s">
        <v>205</v>
      </c>
      <c r="B281" s="109" t="s">
        <v>264</v>
      </c>
      <c r="C281" s="111">
        <v>215228</v>
      </c>
      <c r="D281" s="111" t="s">
        <v>275</v>
      </c>
      <c r="E281" s="110" t="s">
        <v>18</v>
      </c>
      <c r="F281" s="243"/>
      <c r="G281" s="57"/>
      <c r="H281" s="135">
        <v>76.315789473684205</v>
      </c>
      <c r="I281" s="147">
        <v>92.10526315789474</v>
      </c>
      <c r="J281" s="234"/>
      <c r="K281" s="235">
        <v>88.15789473684211</v>
      </c>
      <c r="L281" s="137">
        <v>93.421052631578945</v>
      </c>
      <c r="M281" s="137"/>
      <c r="N281" s="136">
        <v>72.368421052631589</v>
      </c>
      <c r="O281" s="314">
        <v>88.15789473684211</v>
      </c>
      <c r="P281" s="142"/>
      <c r="Q281" s="136"/>
      <c r="R281" s="327">
        <f t="shared" si="25"/>
        <v>85.087719298245602</v>
      </c>
      <c r="S281" s="363">
        <f t="shared" si="26"/>
        <v>85.087719298245602</v>
      </c>
      <c r="T281" s="171"/>
      <c r="U281" s="172"/>
      <c r="V281" s="189"/>
    </row>
    <row r="282" spans="1:23" ht="16.5" thickBot="1">
      <c r="A282" s="116" t="s">
        <v>205</v>
      </c>
      <c r="B282" s="134" t="s">
        <v>264</v>
      </c>
      <c r="C282" s="116">
        <v>211664</v>
      </c>
      <c r="D282" s="116" t="s">
        <v>266</v>
      </c>
      <c r="E282" s="122" t="s">
        <v>18</v>
      </c>
      <c r="F282" s="252"/>
      <c r="G282" s="157"/>
      <c r="H282" s="256">
        <v>81.578947368421055</v>
      </c>
      <c r="I282" s="257">
        <v>85.526315789473685</v>
      </c>
      <c r="J282" s="151"/>
      <c r="K282" s="258">
        <v>78.94736842105263</v>
      </c>
      <c r="L282" s="143">
        <v>81.578947368421055</v>
      </c>
      <c r="M282" s="143"/>
      <c r="N282" s="141">
        <v>72.368421052631589</v>
      </c>
      <c r="O282" s="319">
        <v>76.315789473684205</v>
      </c>
      <c r="P282" s="143"/>
      <c r="Q282" s="141"/>
      <c r="R282" s="330">
        <f t="shared" si="25"/>
        <v>79.385964912280699</v>
      </c>
      <c r="S282" s="366">
        <f t="shared" si="26"/>
        <v>79.385964912280699</v>
      </c>
      <c r="T282" s="211">
        <f>AVERAGE(G270:Q282)</f>
        <v>84.539473684210535</v>
      </c>
      <c r="U282" s="181">
        <f>ROUND(T282,0)</f>
        <v>85</v>
      </c>
      <c r="V282" s="272">
        <f>IF(U282&gt;=$H$5,$J$5,IF(AND(U282&gt;=75,U282&lt;=79),#REF!,$J$3))</f>
        <v>3</v>
      </c>
    </row>
    <row r="283" spans="1:23" ht="16.5" thickTop="1">
      <c r="A283" s="124" t="s">
        <v>277</v>
      </c>
      <c r="B283" s="109" t="s">
        <v>278</v>
      </c>
      <c r="C283" s="124">
        <v>213819</v>
      </c>
      <c r="D283" s="124" t="s">
        <v>282</v>
      </c>
      <c r="E283" s="125" t="s">
        <v>322</v>
      </c>
      <c r="F283" s="243"/>
      <c r="G283" s="57">
        <v>89.5</v>
      </c>
      <c r="H283" s="135">
        <v>92.10526315789474</v>
      </c>
      <c r="I283" s="147"/>
      <c r="J283" s="236">
        <v>72.368421052631589</v>
      </c>
      <c r="K283" s="237">
        <v>82.89473684210526</v>
      </c>
      <c r="L283" s="142"/>
      <c r="M283" s="142">
        <v>90.789473684210535</v>
      </c>
      <c r="N283" s="136">
        <v>81.578947368421055</v>
      </c>
      <c r="O283" s="314"/>
      <c r="P283" s="142">
        <v>82.89473684210526</v>
      </c>
      <c r="Q283" s="136">
        <v>85.526315789473685</v>
      </c>
      <c r="R283" s="169">
        <f t="shared" si="25"/>
        <v>84.707236842105246</v>
      </c>
      <c r="S283" s="365">
        <f t="shared" si="26"/>
        <v>84.707236842105246</v>
      </c>
      <c r="T283" s="179"/>
      <c r="U283" s="180"/>
      <c r="V283" s="195"/>
    </row>
    <row r="284" spans="1:23">
      <c r="A284" s="111" t="s">
        <v>277</v>
      </c>
      <c r="B284" s="109" t="s">
        <v>278</v>
      </c>
      <c r="C284" s="111">
        <v>211136</v>
      </c>
      <c r="D284" s="111" t="s">
        <v>323</v>
      </c>
      <c r="E284" s="110" t="s">
        <v>18</v>
      </c>
      <c r="F284" s="243"/>
      <c r="G284" s="57"/>
      <c r="H284" s="135">
        <v>78.94736842105263</v>
      </c>
      <c r="I284" s="147">
        <v>88.15789473684211</v>
      </c>
      <c r="J284" s="234"/>
      <c r="K284" s="235">
        <v>85.526315789473685</v>
      </c>
      <c r="L284" s="137">
        <v>85.526315789473685</v>
      </c>
      <c r="M284" s="137"/>
      <c r="N284" s="136">
        <v>92.10526315789474</v>
      </c>
      <c r="O284" s="314">
        <v>93.421052631578945</v>
      </c>
      <c r="P284" s="142"/>
      <c r="Q284" s="136"/>
      <c r="R284" s="327">
        <f t="shared" si="25"/>
        <v>87.280701754385973</v>
      </c>
      <c r="S284" s="363">
        <f t="shared" si="26"/>
        <v>87.280701754385973</v>
      </c>
      <c r="U284" s="303"/>
      <c r="W284" s="60"/>
    </row>
    <row r="285" spans="1:23">
      <c r="A285" s="111" t="s">
        <v>277</v>
      </c>
      <c r="B285" s="109" t="s">
        <v>278</v>
      </c>
      <c r="C285" s="111">
        <v>210831</v>
      </c>
      <c r="D285" s="111" t="s">
        <v>324</v>
      </c>
      <c r="E285" s="110" t="s">
        <v>18</v>
      </c>
      <c r="F285" s="245"/>
      <c r="G285" s="57"/>
      <c r="H285" s="135">
        <v>82.89473684210526</v>
      </c>
      <c r="I285" s="147">
        <v>81.578947368421055</v>
      </c>
      <c r="J285" s="234"/>
      <c r="K285" s="235">
        <v>77.631578947368411</v>
      </c>
      <c r="L285" s="137">
        <v>80.26315789473685</v>
      </c>
      <c r="M285" s="137"/>
      <c r="N285" s="136">
        <v>77.631578947368411</v>
      </c>
      <c r="O285" s="314">
        <v>82.89473684210526</v>
      </c>
      <c r="P285" s="142"/>
      <c r="Q285" s="136"/>
      <c r="R285" s="327">
        <f t="shared" si="25"/>
        <v>80.482456140350877</v>
      </c>
      <c r="S285" s="363">
        <f t="shared" si="26"/>
        <v>80.482456140350877</v>
      </c>
      <c r="T285" s="393"/>
      <c r="U285" s="303"/>
      <c r="V285" s="194"/>
    </row>
    <row r="286" spans="1:23">
      <c r="A286" s="111" t="s">
        <v>277</v>
      </c>
      <c r="B286" s="109" t="s">
        <v>278</v>
      </c>
      <c r="C286" s="111">
        <v>213231</v>
      </c>
      <c r="D286" s="111" t="s">
        <v>325</v>
      </c>
      <c r="E286" s="110" t="s">
        <v>279</v>
      </c>
      <c r="F286" s="243"/>
      <c r="G286" s="57"/>
      <c r="H286" s="135">
        <v>82.89473684210526</v>
      </c>
      <c r="I286" s="147">
        <v>72.368421052631589</v>
      </c>
      <c r="J286" s="234"/>
      <c r="K286" s="235">
        <v>82.89473684210526</v>
      </c>
      <c r="L286" s="137">
        <v>72.368421052631589</v>
      </c>
      <c r="M286" s="137"/>
      <c r="N286" s="136">
        <v>84.210526315789465</v>
      </c>
      <c r="O286" s="314">
        <v>77.631578947368411</v>
      </c>
      <c r="P286" s="142"/>
      <c r="Q286" s="136"/>
      <c r="R286" s="327">
        <f t="shared" si="25"/>
        <v>78.728070175438589</v>
      </c>
      <c r="S286" s="365">
        <f>R286</f>
        <v>78.728070175438589</v>
      </c>
      <c r="T286" s="171"/>
      <c r="U286" s="172"/>
      <c r="V286" s="193"/>
    </row>
    <row r="287" spans="1:23">
      <c r="A287" s="111" t="s">
        <v>277</v>
      </c>
      <c r="B287" s="109" t="s">
        <v>278</v>
      </c>
      <c r="C287" s="111">
        <v>214296</v>
      </c>
      <c r="D287" s="111" t="s">
        <v>281</v>
      </c>
      <c r="E287" s="110" t="s">
        <v>279</v>
      </c>
      <c r="F287" s="243"/>
      <c r="G287" s="57"/>
      <c r="H287" s="135">
        <v>86.84210526315789</v>
      </c>
      <c r="I287" s="147">
        <v>77.631578947368411</v>
      </c>
      <c r="J287" s="234"/>
      <c r="K287" s="235">
        <v>85.526315789473685</v>
      </c>
      <c r="L287" s="137">
        <v>80.26315789473685</v>
      </c>
      <c r="M287" s="137"/>
      <c r="N287" s="136">
        <v>86.84210526315789</v>
      </c>
      <c r="O287" s="314">
        <v>88.15789473684211</v>
      </c>
      <c r="P287" s="142"/>
      <c r="Q287" s="136"/>
      <c r="R287" s="327">
        <f t="shared" si="25"/>
        <v>84.21052631578948</v>
      </c>
      <c r="S287" s="363">
        <f t="shared" ref="S287:S340" si="27">R287</f>
        <v>84.21052631578948</v>
      </c>
      <c r="T287" s="171"/>
      <c r="U287" s="172"/>
      <c r="V287" s="189"/>
    </row>
    <row r="288" spans="1:23">
      <c r="A288" s="111" t="s">
        <v>277</v>
      </c>
      <c r="B288" s="109" t="s">
        <v>278</v>
      </c>
      <c r="C288" s="111">
        <v>214957</v>
      </c>
      <c r="D288" s="111" t="s">
        <v>326</v>
      </c>
      <c r="E288" s="110" t="s">
        <v>279</v>
      </c>
      <c r="F288" s="243"/>
      <c r="G288" s="57"/>
      <c r="H288" s="135">
        <v>86.84210526315789</v>
      </c>
      <c r="I288" s="147">
        <v>84.210526315789465</v>
      </c>
      <c r="J288" s="234"/>
      <c r="K288" s="235">
        <v>76.315789473684205</v>
      </c>
      <c r="L288" s="137">
        <v>76.315789473684205</v>
      </c>
      <c r="M288" s="137"/>
      <c r="N288" s="136">
        <v>89.473684210526315</v>
      </c>
      <c r="O288" s="314">
        <v>80.26315789473685</v>
      </c>
      <c r="P288" s="142"/>
      <c r="Q288" s="136"/>
      <c r="R288" s="327">
        <f t="shared" si="25"/>
        <v>82.236842105263165</v>
      </c>
      <c r="S288" s="363">
        <f t="shared" si="27"/>
        <v>82.236842105263165</v>
      </c>
      <c r="T288" s="171"/>
      <c r="U288" s="172"/>
      <c r="V288" s="189"/>
    </row>
    <row r="289" spans="1:23">
      <c r="A289" s="111" t="s">
        <v>277</v>
      </c>
      <c r="B289" s="109" t="s">
        <v>278</v>
      </c>
      <c r="C289" s="111">
        <v>212266</v>
      </c>
      <c r="D289" s="111" t="s">
        <v>327</v>
      </c>
      <c r="E289" s="110" t="s">
        <v>279</v>
      </c>
      <c r="F289" s="243"/>
      <c r="G289" s="57"/>
      <c r="H289" s="135">
        <v>82.89473684210526</v>
      </c>
      <c r="I289" s="147">
        <v>73.684210526315795</v>
      </c>
      <c r="J289" s="234"/>
      <c r="K289" s="235">
        <v>82.89473684210526</v>
      </c>
      <c r="L289" s="137">
        <v>90.789473684210535</v>
      </c>
      <c r="M289" s="137"/>
      <c r="N289" s="136">
        <v>82.89473684210526</v>
      </c>
      <c r="O289" s="314">
        <v>85.526315789473685</v>
      </c>
      <c r="P289" s="142"/>
      <c r="Q289" s="136"/>
      <c r="R289" s="327">
        <f t="shared" si="25"/>
        <v>83.114035087719301</v>
      </c>
      <c r="S289" s="363">
        <f t="shared" si="27"/>
        <v>83.114035087719301</v>
      </c>
      <c r="T289" s="171"/>
      <c r="U289" s="172"/>
      <c r="V289" s="189"/>
    </row>
    <row r="290" spans="1:23">
      <c r="A290" s="111" t="s">
        <v>277</v>
      </c>
      <c r="B290" s="109" t="s">
        <v>278</v>
      </c>
      <c r="C290" s="111">
        <v>213959</v>
      </c>
      <c r="D290" s="111" t="s">
        <v>328</v>
      </c>
      <c r="E290" s="110" t="s">
        <v>279</v>
      </c>
      <c r="F290" s="243"/>
      <c r="G290" s="57"/>
      <c r="H290" s="135">
        <v>81.578947368421055</v>
      </c>
      <c r="I290" s="147">
        <v>81.578947368421055</v>
      </c>
      <c r="J290" s="234"/>
      <c r="K290" s="235">
        <v>80.26315789473685</v>
      </c>
      <c r="L290" s="137">
        <v>80.26315789473685</v>
      </c>
      <c r="M290" s="137"/>
      <c r="N290" s="136">
        <v>89.473684210526315</v>
      </c>
      <c r="O290" s="314">
        <v>81.578947368421055</v>
      </c>
      <c r="P290" s="142"/>
      <c r="Q290" s="136"/>
      <c r="R290" s="327">
        <f t="shared" si="25"/>
        <v>82.456140350877192</v>
      </c>
      <c r="S290" s="363">
        <f t="shared" si="27"/>
        <v>82.456140350877192</v>
      </c>
      <c r="T290" s="171"/>
      <c r="U290" s="172"/>
      <c r="V290" s="189"/>
    </row>
    <row r="291" spans="1:23">
      <c r="A291" s="111" t="s">
        <v>277</v>
      </c>
      <c r="B291" s="109" t="s">
        <v>278</v>
      </c>
      <c r="C291" s="111">
        <v>212738</v>
      </c>
      <c r="D291" s="111" t="s">
        <v>329</v>
      </c>
      <c r="E291" s="110" t="s">
        <v>280</v>
      </c>
      <c r="F291" s="243"/>
      <c r="G291" s="57">
        <v>93.421052631578945</v>
      </c>
      <c r="H291" s="135">
        <v>89.473684210526315</v>
      </c>
      <c r="I291" s="147"/>
      <c r="J291" s="234">
        <v>88.15789473684211</v>
      </c>
      <c r="K291" s="235">
        <v>78.94736842105263</v>
      </c>
      <c r="L291" s="137"/>
      <c r="M291" s="137">
        <v>82.89473684210526</v>
      </c>
      <c r="N291" s="136">
        <v>92.10526315789474</v>
      </c>
      <c r="O291" s="314"/>
      <c r="P291" s="142">
        <v>80.26315789473685</v>
      </c>
      <c r="Q291" s="136">
        <v>72.368421052631589</v>
      </c>
      <c r="R291" s="327">
        <f t="shared" si="25"/>
        <v>84.703947368421055</v>
      </c>
      <c r="S291" s="363">
        <f t="shared" si="27"/>
        <v>84.703947368421055</v>
      </c>
      <c r="T291" s="171"/>
      <c r="U291" s="172"/>
      <c r="V291" s="189"/>
    </row>
    <row r="292" spans="1:23">
      <c r="A292" s="111" t="s">
        <v>277</v>
      </c>
      <c r="B292" s="109" t="s">
        <v>278</v>
      </c>
      <c r="C292" s="111">
        <v>211482</v>
      </c>
      <c r="D292" s="111" t="s">
        <v>330</v>
      </c>
      <c r="E292" s="110" t="s">
        <v>279</v>
      </c>
      <c r="F292" s="243"/>
      <c r="G292" s="57"/>
      <c r="H292" s="135">
        <v>88.15789473684211</v>
      </c>
      <c r="I292" s="147">
        <v>85.526315789473685</v>
      </c>
      <c r="J292" s="234"/>
      <c r="K292" s="235">
        <v>78.94736842105263</v>
      </c>
      <c r="L292" s="137">
        <v>85.526315789473685</v>
      </c>
      <c r="M292" s="137"/>
      <c r="N292" s="136">
        <v>73.684210526315795</v>
      </c>
      <c r="O292" s="314">
        <v>86.84210526315789</v>
      </c>
      <c r="P292" s="142"/>
      <c r="Q292" s="136"/>
      <c r="R292" s="327">
        <f t="shared" si="25"/>
        <v>83.114035087719287</v>
      </c>
      <c r="S292" s="363">
        <f t="shared" si="27"/>
        <v>83.114035087719287</v>
      </c>
      <c r="T292" s="171"/>
      <c r="U292" s="172"/>
      <c r="V292" s="189"/>
    </row>
    <row r="293" spans="1:23">
      <c r="A293" s="111" t="s">
        <v>277</v>
      </c>
      <c r="B293" s="109" t="s">
        <v>278</v>
      </c>
      <c r="C293" s="111">
        <v>212282</v>
      </c>
      <c r="D293" s="111" t="s">
        <v>331</v>
      </c>
      <c r="E293" s="110" t="s">
        <v>279</v>
      </c>
      <c r="F293" s="243"/>
      <c r="G293" s="57"/>
      <c r="H293" s="135">
        <v>76.315789473684205</v>
      </c>
      <c r="I293" s="147">
        <v>85.526315789473685</v>
      </c>
      <c r="J293" s="234"/>
      <c r="K293" s="235">
        <v>77.631578947368411</v>
      </c>
      <c r="L293" s="137">
        <v>84.210526315789465</v>
      </c>
      <c r="M293" s="137"/>
      <c r="N293" s="136">
        <v>94.73684210526315</v>
      </c>
      <c r="O293" s="314">
        <v>69.736842105263165</v>
      </c>
      <c r="P293" s="142"/>
      <c r="Q293" s="136"/>
      <c r="R293" s="327">
        <f t="shared" si="25"/>
        <v>81.359649122807028</v>
      </c>
      <c r="S293" s="363">
        <f t="shared" si="27"/>
        <v>81.359649122807028</v>
      </c>
      <c r="T293" s="171"/>
      <c r="U293" s="172"/>
      <c r="V293" s="189"/>
    </row>
    <row r="294" spans="1:23">
      <c r="A294" s="111" t="s">
        <v>277</v>
      </c>
      <c r="B294" s="109" t="s">
        <v>278</v>
      </c>
      <c r="C294" s="111">
        <v>212191</v>
      </c>
      <c r="D294" s="111" t="s">
        <v>332</v>
      </c>
      <c r="E294" s="110" t="s">
        <v>18</v>
      </c>
      <c r="F294" s="243"/>
      <c r="G294" s="57"/>
      <c r="H294" s="135">
        <v>75</v>
      </c>
      <c r="I294" s="147">
        <v>94.73684210526315</v>
      </c>
      <c r="J294" s="234"/>
      <c r="K294" s="235">
        <v>80.26315789473685</v>
      </c>
      <c r="L294" s="137">
        <v>77.631578947368411</v>
      </c>
      <c r="M294" s="137"/>
      <c r="N294" s="136">
        <v>64.473684210526315</v>
      </c>
      <c r="O294" s="314">
        <v>73.684210526315795</v>
      </c>
      <c r="P294" s="142"/>
      <c r="Q294" s="136"/>
      <c r="R294" s="327">
        <f t="shared" si="25"/>
        <v>77.631578947368425</v>
      </c>
      <c r="S294" s="363">
        <f t="shared" si="27"/>
        <v>77.631578947368425</v>
      </c>
      <c r="T294" s="171"/>
      <c r="U294" s="172"/>
      <c r="V294" s="189"/>
    </row>
    <row r="295" spans="1:23" ht="16.5" thickBot="1">
      <c r="A295" s="118" t="s">
        <v>277</v>
      </c>
      <c r="B295" s="113" t="s">
        <v>278</v>
      </c>
      <c r="C295" s="116">
        <v>210153</v>
      </c>
      <c r="D295" s="118" t="s">
        <v>333</v>
      </c>
      <c r="E295" s="122" t="s">
        <v>18</v>
      </c>
      <c r="F295" s="244"/>
      <c r="G295" s="146"/>
      <c r="H295" s="145">
        <v>82.89473684210526</v>
      </c>
      <c r="I295" s="238">
        <v>85.526315789473685</v>
      </c>
      <c r="J295" s="148"/>
      <c r="K295" s="239">
        <v>77.631578947368411</v>
      </c>
      <c r="L295" s="140">
        <v>88.15789473684211</v>
      </c>
      <c r="M295" s="140"/>
      <c r="N295" s="139">
        <v>80.26315789473685</v>
      </c>
      <c r="O295" s="316">
        <v>80.26315789473685</v>
      </c>
      <c r="P295" s="140"/>
      <c r="Q295" s="139"/>
      <c r="R295" s="330">
        <f t="shared" si="25"/>
        <v>82.456140350877206</v>
      </c>
      <c r="S295" s="364">
        <f t="shared" si="27"/>
        <v>82.456140350877206</v>
      </c>
      <c r="T295" s="177">
        <f>AVERAGE(G283:Q295)</f>
        <v>82.606225930680338</v>
      </c>
      <c r="U295" s="178">
        <f>ROUND(T295,0)</f>
        <v>83</v>
      </c>
      <c r="V295" s="191">
        <f>IF(U295&gt;=$H$5,$J$5,IF(AND(U295&gt;=75,U295&lt;=79),#REF!,$J$3))</f>
        <v>3</v>
      </c>
    </row>
    <row r="296" spans="1:23">
      <c r="A296" s="108" t="s">
        <v>277</v>
      </c>
      <c r="B296" s="115" t="s">
        <v>284</v>
      </c>
      <c r="C296" s="119">
        <v>214767</v>
      </c>
      <c r="D296" s="108" t="s">
        <v>334</v>
      </c>
      <c r="E296" s="120" t="s">
        <v>279</v>
      </c>
      <c r="F296" s="243"/>
      <c r="G296" s="57">
        <v>81.578947368421055</v>
      </c>
      <c r="H296" s="135">
        <v>79.60526315789474</v>
      </c>
      <c r="I296" s="147"/>
      <c r="J296" s="236">
        <v>84.210526315789465</v>
      </c>
      <c r="K296" s="237">
        <v>85.526315789473685</v>
      </c>
      <c r="L296" s="142"/>
      <c r="M296" s="142">
        <v>97.368421052631589</v>
      </c>
      <c r="N296" s="136">
        <v>88.15789473684211</v>
      </c>
      <c r="O296" s="314"/>
      <c r="P296" s="142">
        <v>72.368421052631589</v>
      </c>
      <c r="Q296" s="136">
        <v>73.684210526315795</v>
      </c>
      <c r="R296" s="175">
        <f t="shared" si="25"/>
        <v>82.8125</v>
      </c>
      <c r="S296" s="365">
        <f t="shared" si="27"/>
        <v>82.8125</v>
      </c>
      <c r="U296" s="311"/>
      <c r="V296" s="264"/>
      <c r="W296" s="60"/>
    </row>
    <row r="297" spans="1:23">
      <c r="A297" s="111" t="s">
        <v>277</v>
      </c>
      <c r="B297" s="109" t="s">
        <v>284</v>
      </c>
      <c r="C297" s="111">
        <v>214163</v>
      </c>
      <c r="D297" s="111" t="s">
        <v>286</v>
      </c>
      <c r="E297" s="110" t="s">
        <v>279</v>
      </c>
      <c r="F297" s="243"/>
      <c r="G297" s="57"/>
      <c r="H297" s="135">
        <v>76.315789473684205</v>
      </c>
      <c r="I297" s="147">
        <v>69.736842105263165</v>
      </c>
      <c r="J297" s="234"/>
      <c r="K297" s="235">
        <v>88.15789473684211</v>
      </c>
      <c r="L297" s="137">
        <v>89.473684210526315</v>
      </c>
      <c r="M297" s="137"/>
      <c r="N297" s="136">
        <v>84.210526315789465</v>
      </c>
      <c r="O297" s="314">
        <v>88.15789473684211</v>
      </c>
      <c r="P297" s="142"/>
      <c r="Q297" s="136"/>
      <c r="R297" s="327">
        <f t="shared" si="25"/>
        <v>82.675438596491233</v>
      </c>
      <c r="S297" s="365">
        <f t="shared" si="27"/>
        <v>82.675438596491233</v>
      </c>
      <c r="T297" s="388"/>
      <c r="U297" s="303"/>
      <c r="V297" s="194"/>
      <c r="W297" s="60"/>
    </row>
    <row r="298" spans="1:23">
      <c r="A298" s="111" t="s">
        <v>277</v>
      </c>
      <c r="B298" s="109" t="s">
        <v>284</v>
      </c>
      <c r="C298" s="111">
        <v>214106</v>
      </c>
      <c r="D298" s="111" t="s">
        <v>285</v>
      </c>
      <c r="E298" s="110" t="s">
        <v>279</v>
      </c>
      <c r="F298" s="245"/>
      <c r="G298" s="57">
        <v>88.15789473684211</v>
      </c>
      <c r="H298" s="135">
        <v>89.473684210526315</v>
      </c>
      <c r="I298" s="147"/>
      <c r="J298" s="234">
        <v>82.89473684210526</v>
      </c>
      <c r="K298" s="235">
        <v>89.473684210526315</v>
      </c>
      <c r="L298" s="137"/>
      <c r="M298" s="137">
        <v>97.368421052631589</v>
      </c>
      <c r="N298" s="136">
        <v>88.15789473684211</v>
      </c>
      <c r="O298" s="314"/>
      <c r="P298" s="142">
        <v>76.315789473684205</v>
      </c>
      <c r="Q298" s="136">
        <v>85.526315789473685</v>
      </c>
      <c r="R298" s="327">
        <f t="shared" si="25"/>
        <v>87.171052631578931</v>
      </c>
      <c r="S298" s="363">
        <f t="shared" si="27"/>
        <v>87.171052631578931</v>
      </c>
      <c r="U298" s="309"/>
      <c r="V298" s="201"/>
      <c r="W298" s="60"/>
    </row>
    <row r="299" spans="1:23">
      <c r="A299" s="111" t="s">
        <v>277</v>
      </c>
      <c r="B299" s="109" t="s">
        <v>284</v>
      </c>
      <c r="C299" s="111">
        <v>213850</v>
      </c>
      <c r="D299" s="111" t="s">
        <v>335</v>
      </c>
      <c r="E299" s="110" t="s">
        <v>279</v>
      </c>
      <c r="F299" s="243"/>
      <c r="G299" s="57">
        <v>84.210526315789465</v>
      </c>
      <c r="H299" s="135">
        <v>80.921052631578945</v>
      </c>
      <c r="I299" s="147"/>
      <c r="J299" s="234">
        <v>90.789473684210535</v>
      </c>
      <c r="K299" s="235">
        <v>69.736842105263165</v>
      </c>
      <c r="L299" s="137"/>
      <c r="M299" s="137">
        <v>89.473684210526315</v>
      </c>
      <c r="N299" s="136">
        <v>72.368421052631589</v>
      </c>
      <c r="O299" s="314"/>
      <c r="P299" s="142">
        <v>72.368421052631589</v>
      </c>
      <c r="Q299" s="136">
        <v>84.210526315789465</v>
      </c>
      <c r="R299" s="327">
        <f t="shared" si="25"/>
        <v>80.50986842105263</v>
      </c>
      <c r="S299" s="365">
        <f t="shared" si="27"/>
        <v>80.50986842105263</v>
      </c>
      <c r="T299" s="171"/>
      <c r="U299" s="172"/>
      <c r="V299" s="197"/>
    </row>
    <row r="300" spans="1:23">
      <c r="A300" s="111" t="s">
        <v>277</v>
      </c>
      <c r="B300" s="109" t="s">
        <v>284</v>
      </c>
      <c r="C300" s="111">
        <v>214668</v>
      </c>
      <c r="D300" s="111" t="s">
        <v>336</v>
      </c>
      <c r="E300" s="110" t="s">
        <v>279</v>
      </c>
      <c r="F300" s="243"/>
      <c r="G300" s="57"/>
      <c r="H300" s="135">
        <v>89.473684210526315</v>
      </c>
      <c r="I300" s="147">
        <v>85.526315789473685</v>
      </c>
      <c r="J300" s="234"/>
      <c r="K300" s="235">
        <v>85.526315789473685</v>
      </c>
      <c r="L300" s="137">
        <v>82.89473684210526</v>
      </c>
      <c r="M300" s="137"/>
      <c r="N300" s="136">
        <v>82.89473684210526</v>
      </c>
      <c r="O300" s="314">
        <v>82.89473684210526</v>
      </c>
      <c r="P300" s="142"/>
      <c r="Q300" s="136"/>
      <c r="R300" s="327">
        <f t="shared" si="25"/>
        <v>84.868421052631575</v>
      </c>
      <c r="S300" s="363">
        <f t="shared" si="27"/>
        <v>84.868421052631575</v>
      </c>
      <c r="T300" s="171"/>
      <c r="U300" s="172"/>
      <c r="V300" s="189"/>
    </row>
    <row r="301" spans="1:23">
      <c r="A301" s="111" t="s">
        <v>277</v>
      </c>
      <c r="B301" s="109" t="s">
        <v>284</v>
      </c>
      <c r="C301" s="111">
        <v>215376</v>
      </c>
      <c r="D301" s="111" t="s">
        <v>337</v>
      </c>
      <c r="E301" s="110" t="s">
        <v>279</v>
      </c>
      <c r="F301" s="243"/>
      <c r="G301" s="57">
        <v>81.578947368421055</v>
      </c>
      <c r="H301" s="135">
        <v>84.210526315789465</v>
      </c>
      <c r="I301" s="147"/>
      <c r="J301" s="234">
        <v>76.315789473684205</v>
      </c>
      <c r="K301" s="235">
        <v>84.210526315789465</v>
      </c>
      <c r="L301" s="137"/>
      <c r="M301" s="137">
        <v>75</v>
      </c>
      <c r="N301" s="136">
        <v>76.315789473684205</v>
      </c>
      <c r="O301" s="314"/>
      <c r="P301" s="142">
        <v>90.789473684210535</v>
      </c>
      <c r="Q301" s="136">
        <v>84.210526315789465</v>
      </c>
      <c r="R301" s="327">
        <f t="shared" si="25"/>
        <v>81.578947368421055</v>
      </c>
      <c r="S301" s="363">
        <f t="shared" si="27"/>
        <v>81.578947368421055</v>
      </c>
      <c r="T301" s="179"/>
      <c r="U301" s="180"/>
      <c r="V301" s="197"/>
    </row>
    <row r="302" spans="1:23">
      <c r="A302" s="111" t="s">
        <v>277</v>
      </c>
      <c r="B302" s="109" t="s">
        <v>284</v>
      </c>
      <c r="C302" s="111">
        <v>215350</v>
      </c>
      <c r="D302" s="111" t="s">
        <v>338</v>
      </c>
      <c r="E302" s="110" t="s">
        <v>279</v>
      </c>
      <c r="F302" s="243"/>
      <c r="G302" s="57">
        <v>82.89473684210526</v>
      </c>
      <c r="H302" s="135">
        <v>82.23684210526315</v>
      </c>
      <c r="I302" s="147"/>
      <c r="J302" s="234">
        <v>85.526315789473685</v>
      </c>
      <c r="K302" s="235">
        <v>80.26315789473685</v>
      </c>
      <c r="L302" s="137"/>
      <c r="M302" s="137">
        <v>80.26315789473685</v>
      </c>
      <c r="N302" s="136">
        <v>84.210526315789465</v>
      </c>
      <c r="O302" s="314"/>
      <c r="P302" s="142">
        <v>86.84210526315789</v>
      </c>
      <c r="Q302" s="136">
        <v>75</v>
      </c>
      <c r="R302" s="327">
        <f t="shared" si="25"/>
        <v>82.154605263157904</v>
      </c>
      <c r="S302" s="363">
        <f t="shared" si="27"/>
        <v>82.154605263157904</v>
      </c>
      <c r="T302" s="179"/>
      <c r="U302" s="180"/>
      <c r="V302" s="189"/>
    </row>
    <row r="303" spans="1:23">
      <c r="A303" s="111" t="s">
        <v>277</v>
      </c>
      <c r="B303" s="109" t="s">
        <v>284</v>
      </c>
      <c r="C303" s="111">
        <v>213926</v>
      </c>
      <c r="D303" s="111" t="s">
        <v>339</v>
      </c>
      <c r="E303" s="110" t="s">
        <v>279</v>
      </c>
      <c r="F303" s="243"/>
      <c r="G303" s="57"/>
      <c r="H303" s="135">
        <v>88.15789473684211</v>
      </c>
      <c r="I303" s="147">
        <v>73.684210526315795</v>
      </c>
      <c r="J303" s="234"/>
      <c r="K303" s="235">
        <v>75</v>
      </c>
      <c r="L303" s="137">
        <v>78.94736842105263</v>
      </c>
      <c r="M303" s="137"/>
      <c r="N303" s="136">
        <v>86.84210526315789</v>
      </c>
      <c r="O303" s="314">
        <v>97.368421052631589</v>
      </c>
      <c r="P303" s="142"/>
      <c r="Q303" s="136"/>
      <c r="R303" s="327">
        <f t="shared" si="25"/>
        <v>83.333333333333329</v>
      </c>
      <c r="S303" s="363">
        <f t="shared" si="27"/>
        <v>83.333333333333329</v>
      </c>
      <c r="T303" s="171"/>
      <c r="U303" s="172"/>
      <c r="V303" s="189"/>
    </row>
    <row r="304" spans="1:23">
      <c r="A304" s="111" t="s">
        <v>277</v>
      </c>
      <c r="B304" s="109" t="s">
        <v>284</v>
      </c>
      <c r="C304" s="111">
        <v>215905</v>
      </c>
      <c r="D304" s="111" t="s">
        <v>379</v>
      </c>
      <c r="E304" s="110" t="s">
        <v>279</v>
      </c>
      <c r="F304" s="243"/>
      <c r="G304" s="57"/>
      <c r="H304" s="135"/>
      <c r="I304" s="147"/>
      <c r="J304" s="234"/>
      <c r="K304" s="235"/>
      <c r="L304" s="137"/>
      <c r="M304" s="137"/>
      <c r="N304" s="136">
        <v>88.15789473684211</v>
      </c>
      <c r="O304" s="314">
        <v>80.26315789473685</v>
      </c>
      <c r="P304" s="142"/>
      <c r="Q304" s="136">
        <v>81.578947368421055</v>
      </c>
      <c r="R304" s="327">
        <f t="shared" si="25"/>
        <v>83.333333333333329</v>
      </c>
      <c r="S304" s="363">
        <f t="shared" si="27"/>
        <v>83.333333333333329</v>
      </c>
      <c r="T304" s="171"/>
      <c r="U304" s="172"/>
      <c r="V304" s="189"/>
    </row>
    <row r="305" spans="1:23">
      <c r="A305" s="111" t="s">
        <v>277</v>
      </c>
      <c r="B305" s="109" t="s">
        <v>284</v>
      </c>
      <c r="C305" s="111">
        <v>214148</v>
      </c>
      <c r="D305" s="111" t="s">
        <v>340</v>
      </c>
      <c r="E305" s="110" t="s">
        <v>279</v>
      </c>
      <c r="F305" s="243"/>
      <c r="G305" s="57"/>
      <c r="H305" s="135">
        <v>85.526315789473685</v>
      </c>
      <c r="I305" s="147">
        <v>75</v>
      </c>
      <c r="J305" s="234"/>
      <c r="K305" s="235">
        <v>85.526315789473685</v>
      </c>
      <c r="L305" s="137">
        <v>85.526315789473685</v>
      </c>
      <c r="M305" s="137"/>
      <c r="N305" s="136">
        <v>90.789473684210535</v>
      </c>
      <c r="O305" s="314">
        <v>71.05263157894737</v>
      </c>
      <c r="P305" s="142"/>
      <c r="Q305" s="136"/>
      <c r="R305" s="327">
        <f t="shared" si="25"/>
        <v>82.236842105263165</v>
      </c>
      <c r="S305" s="363">
        <f t="shared" si="27"/>
        <v>82.236842105263165</v>
      </c>
      <c r="T305" s="171"/>
      <c r="U305" s="172"/>
      <c r="V305" s="190"/>
    </row>
    <row r="306" spans="1:23" ht="16.5" thickBot="1">
      <c r="A306" s="116" t="s">
        <v>277</v>
      </c>
      <c r="B306" s="131" t="s">
        <v>284</v>
      </c>
      <c r="C306" s="118">
        <v>215590</v>
      </c>
      <c r="D306" s="116" t="s">
        <v>341</v>
      </c>
      <c r="E306" s="122" t="s">
        <v>279</v>
      </c>
      <c r="F306" s="244"/>
      <c r="G306" s="146"/>
      <c r="H306" s="145">
        <v>85.526315789473685</v>
      </c>
      <c r="I306" s="238">
        <v>78.94736842105263</v>
      </c>
      <c r="J306" s="148"/>
      <c r="K306" s="239">
        <v>98.684210526315795</v>
      </c>
      <c r="L306" s="140">
        <v>73.684210526315795</v>
      </c>
      <c r="M306" s="140"/>
      <c r="N306" s="139">
        <v>88.15789473684211</v>
      </c>
      <c r="O306" s="316">
        <v>85.526315789473685</v>
      </c>
      <c r="P306" s="140"/>
      <c r="Q306" s="139"/>
      <c r="R306" s="330">
        <f t="shared" si="25"/>
        <v>85.087719298245617</v>
      </c>
      <c r="S306" s="364">
        <f t="shared" si="27"/>
        <v>85.087719298245617</v>
      </c>
      <c r="T306" s="177">
        <f>AVERAGE(G296:Q306)</f>
        <v>83.19214131218456</v>
      </c>
      <c r="U306" s="178">
        <f>ROUND(T306,0)</f>
        <v>83</v>
      </c>
      <c r="V306" s="191">
        <f>IF(U306&gt;=$H$5,$J$5,IF(AND(U306&gt;=75,U306&lt;=79),#REF!,$J$3))</f>
        <v>3</v>
      </c>
      <c r="W306" s="60"/>
    </row>
    <row r="307" spans="1:23">
      <c r="A307" s="119" t="s">
        <v>277</v>
      </c>
      <c r="B307" s="109" t="s">
        <v>287</v>
      </c>
      <c r="C307" s="108">
        <v>210195</v>
      </c>
      <c r="D307" s="119" t="s">
        <v>342</v>
      </c>
      <c r="E307" s="120" t="s">
        <v>18</v>
      </c>
      <c r="F307" s="243"/>
      <c r="G307" s="57"/>
      <c r="H307" s="135">
        <v>84.210526315789465</v>
      </c>
      <c r="I307" s="147">
        <v>89.473684210526315</v>
      </c>
      <c r="J307" s="236"/>
      <c r="K307" s="237">
        <v>93.421052631578945</v>
      </c>
      <c r="L307" s="142">
        <v>82.89473684210526</v>
      </c>
      <c r="M307" s="142"/>
      <c r="N307" s="136">
        <v>90.789473684210535</v>
      </c>
      <c r="O307" s="314">
        <v>82.89473684210526</v>
      </c>
      <c r="P307" s="142"/>
      <c r="Q307" s="136"/>
      <c r="R307" s="175">
        <f t="shared" si="25"/>
        <v>87.280701754385973</v>
      </c>
      <c r="S307" s="365">
        <f t="shared" si="27"/>
        <v>87.280701754385973</v>
      </c>
      <c r="T307" s="179"/>
      <c r="U307" s="180"/>
      <c r="V307" s="197"/>
    </row>
    <row r="308" spans="1:23">
      <c r="A308" s="111" t="s">
        <v>277</v>
      </c>
      <c r="B308" s="109" t="s">
        <v>287</v>
      </c>
      <c r="C308" s="111">
        <v>210179</v>
      </c>
      <c r="D308" s="111" t="s">
        <v>343</v>
      </c>
      <c r="E308" s="110" t="s">
        <v>279</v>
      </c>
      <c r="F308" s="245"/>
      <c r="G308" s="57"/>
      <c r="H308" s="135">
        <v>101.31578947368421</v>
      </c>
      <c r="I308" s="147">
        <v>86.84210526315789</v>
      </c>
      <c r="J308" s="234"/>
      <c r="K308" s="235">
        <v>88.15789473684211</v>
      </c>
      <c r="L308" s="137">
        <v>80.26315789473685</v>
      </c>
      <c r="M308" s="137"/>
      <c r="N308" s="136">
        <v>92.10526315789474</v>
      </c>
      <c r="O308" s="314">
        <v>96.052631578947356</v>
      </c>
      <c r="P308" s="142"/>
      <c r="Q308" s="136"/>
      <c r="R308" s="327">
        <f t="shared" si="25"/>
        <v>90.78947368421052</v>
      </c>
      <c r="S308" s="363">
        <f t="shared" si="27"/>
        <v>90.78947368421052</v>
      </c>
      <c r="U308" s="303"/>
      <c r="W308" s="60"/>
    </row>
    <row r="309" spans="1:23">
      <c r="A309" s="111" t="s">
        <v>277</v>
      </c>
      <c r="B309" s="109" t="s">
        <v>287</v>
      </c>
      <c r="C309" s="111">
        <v>214866</v>
      </c>
      <c r="D309" s="111" t="s">
        <v>344</v>
      </c>
      <c r="E309" s="110" t="s">
        <v>279</v>
      </c>
      <c r="F309" s="243"/>
      <c r="G309" s="57"/>
      <c r="H309" s="135">
        <v>93.421052631578945</v>
      </c>
      <c r="I309" s="147">
        <v>90.789473684210535</v>
      </c>
      <c r="J309" s="234"/>
      <c r="K309" s="235">
        <v>82.89473684210526</v>
      </c>
      <c r="L309" s="137">
        <v>88.15789473684211</v>
      </c>
      <c r="M309" s="137"/>
      <c r="N309" s="136">
        <v>69.736842105263165</v>
      </c>
      <c r="O309" s="314">
        <v>76.315789473684205</v>
      </c>
      <c r="P309" s="142"/>
      <c r="Q309" s="136"/>
      <c r="R309" s="327">
        <f t="shared" si="25"/>
        <v>83.552631578947384</v>
      </c>
      <c r="S309" s="365">
        <f t="shared" si="27"/>
        <v>83.552631578947384</v>
      </c>
      <c r="T309" s="388"/>
      <c r="U309" s="303"/>
      <c r="V309" s="194"/>
      <c r="W309" s="60"/>
    </row>
    <row r="310" spans="1:23">
      <c r="A310" s="166" t="s">
        <v>277</v>
      </c>
      <c r="B310" s="167" t="s">
        <v>287</v>
      </c>
      <c r="C310" s="166">
        <v>215855</v>
      </c>
      <c r="D310" s="166" t="s">
        <v>374</v>
      </c>
      <c r="E310" s="168" t="s">
        <v>279</v>
      </c>
      <c r="F310" s="243"/>
      <c r="G310" s="57"/>
      <c r="H310" s="135">
        <v>85.526315789473685</v>
      </c>
      <c r="I310" s="147">
        <v>84.210526315789465</v>
      </c>
      <c r="J310" s="234"/>
      <c r="K310" s="235">
        <v>92.10526315789474</v>
      </c>
      <c r="L310" s="137">
        <v>88.15789473684211</v>
      </c>
      <c r="M310" s="137"/>
      <c r="N310" s="136">
        <v>84.210526315789465</v>
      </c>
      <c r="O310" s="314">
        <v>84.210526315789465</v>
      </c>
      <c r="P310" s="142"/>
      <c r="Q310" s="136"/>
      <c r="R310" s="327">
        <f t="shared" si="25"/>
        <v>86.403508771929822</v>
      </c>
      <c r="S310" s="363">
        <f t="shared" si="27"/>
        <v>86.403508771929822</v>
      </c>
      <c r="T310" s="171"/>
      <c r="U310" s="172"/>
      <c r="V310" s="193"/>
    </row>
    <row r="311" spans="1:23">
      <c r="A311" s="111" t="s">
        <v>277</v>
      </c>
      <c r="B311" s="109" t="s">
        <v>287</v>
      </c>
      <c r="C311" s="111">
        <v>213728</v>
      </c>
      <c r="D311" s="111" t="s">
        <v>345</v>
      </c>
      <c r="E311" s="110" t="s">
        <v>18</v>
      </c>
      <c r="F311" s="243"/>
      <c r="G311" s="57"/>
      <c r="H311" s="135">
        <v>81.578947368421055</v>
      </c>
      <c r="I311" s="147">
        <v>68.421052631578945</v>
      </c>
      <c r="J311" s="234"/>
      <c r="K311" s="235">
        <v>80.26315789473685</v>
      </c>
      <c r="L311" s="137">
        <v>84.210526315789465</v>
      </c>
      <c r="M311" s="137"/>
      <c r="N311" s="136">
        <v>76.315789473684205</v>
      </c>
      <c r="O311" s="314">
        <v>80.26315789473685</v>
      </c>
      <c r="P311" s="142"/>
      <c r="Q311" s="136"/>
      <c r="R311" s="327">
        <f t="shared" si="25"/>
        <v>78.508771929824562</v>
      </c>
      <c r="S311" s="363">
        <f t="shared" si="27"/>
        <v>78.508771929824562</v>
      </c>
      <c r="T311" s="171"/>
      <c r="U311" s="172"/>
      <c r="V311" s="189"/>
    </row>
    <row r="312" spans="1:23">
      <c r="A312" s="111" t="s">
        <v>277</v>
      </c>
      <c r="B312" s="109" t="s">
        <v>287</v>
      </c>
      <c r="C312" s="111">
        <v>211201</v>
      </c>
      <c r="D312" s="111" t="s">
        <v>346</v>
      </c>
      <c r="E312" s="110" t="s">
        <v>18</v>
      </c>
      <c r="F312" s="249"/>
      <c r="G312" s="57"/>
      <c r="H312" s="135">
        <v>88.15789473684211</v>
      </c>
      <c r="I312" s="147">
        <v>94.73684210526315</v>
      </c>
      <c r="J312" s="234"/>
      <c r="K312" s="235">
        <v>77.631578947368411</v>
      </c>
      <c r="L312" s="137">
        <v>82.89473684210526</v>
      </c>
      <c r="M312" s="137"/>
      <c r="N312" s="136">
        <v>80.26315789473685</v>
      </c>
      <c r="O312" s="314">
        <v>90.789473684210535</v>
      </c>
      <c r="P312" s="142"/>
      <c r="Q312" s="136"/>
      <c r="R312" s="327">
        <f t="shared" si="25"/>
        <v>85.745614035087712</v>
      </c>
      <c r="S312" s="363">
        <f t="shared" si="27"/>
        <v>85.745614035087712</v>
      </c>
      <c r="T312" s="179"/>
      <c r="U312" s="180"/>
      <c r="V312" s="197"/>
    </row>
    <row r="313" spans="1:23">
      <c r="A313" s="111" t="s">
        <v>277</v>
      </c>
      <c r="B313" s="109" t="s">
        <v>287</v>
      </c>
      <c r="C313" s="111">
        <v>211623</v>
      </c>
      <c r="D313" s="111" t="s">
        <v>347</v>
      </c>
      <c r="E313" s="110" t="s">
        <v>279</v>
      </c>
      <c r="F313" s="249"/>
      <c r="G313" s="57"/>
      <c r="H313" s="135">
        <v>89.473684210526315</v>
      </c>
      <c r="I313" s="147">
        <v>80.26315789473685</v>
      </c>
      <c r="J313" s="234"/>
      <c r="K313" s="235">
        <v>86.84210526315789</v>
      </c>
      <c r="L313" s="137">
        <v>93.421052631578945</v>
      </c>
      <c r="M313" s="137"/>
      <c r="N313" s="136">
        <v>89.473684210526315</v>
      </c>
      <c r="O313" s="314">
        <v>92.10526315789474</v>
      </c>
      <c r="P313" s="142"/>
      <c r="Q313" s="136"/>
      <c r="R313" s="327">
        <f t="shared" si="25"/>
        <v>88.596491228070178</v>
      </c>
      <c r="S313" s="363">
        <f t="shared" si="27"/>
        <v>88.596491228070178</v>
      </c>
      <c r="T313" s="208"/>
      <c r="U313" s="180"/>
      <c r="V313" s="197"/>
    </row>
    <row r="314" spans="1:23">
      <c r="A314" s="111" t="s">
        <v>277</v>
      </c>
      <c r="B314" s="109" t="s">
        <v>287</v>
      </c>
      <c r="C314" s="111">
        <v>212530</v>
      </c>
      <c r="D314" s="111" t="s">
        <v>348</v>
      </c>
      <c r="E314" s="110" t="s">
        <v>18</v>
      </c>
      <c r="F314" s="243"/>
      <c r="G314" s="57"/>
      <c r="H314" s="135">
        <v>84.210526315789465</v>
      </c>
      <c r="I314" s="147">
        <v>76.315789473684205</v>
      </c>
      <c r="J314" s="234"/>
      <c r="K314" s="235">
        <v>82.89473684210526</v>
      </c>
      <c r="L314" s="137">
        <v>94.73684210526315</v>
      </c>
      <c r="M314" s="137"/>
      <c r="N314" s="136">
        <v>81.578947368421055</v>
      </c>
      <c r="O314" s="314">
        <v>89.473684210526315</v>
      </c>
      <c r="P314" s="142"/>
      <c r="Q314" s="136"/>
      <c r="R314" s="327">
        <f t="shared" si="25"/>
        <v>84.868421052631575</v>
      </c>
      <c r="S314" s="363">
        <f t="shared" si="27"/>
        <v>84.868421052631575</v>
      </c>
      <c r="T314" s="171"/>
      <c r="U314" s="172"/>
      <c r="V314" s="189"/>
    </row>
    <row r="315" spans="1:23">
      <c r="A315" s="111" t="s">
        <v>277</v>
      </c>
      <c r="B315" s="109" t="s">
        <v>287</v>
      </c>
      <c r="C315" s="111">
        <v>211466</v>
      </c>
      <c r="D315" s="111" t="s">
        <v>349</v>
      </c>
      <c r="E315" s="110" t="s">
        <v>279</v>
      </c>
      <c r="F315" s="243"/>
      <c r="G315" s="57">
        <v>89.473684210526315</v>
      </c>
      <c r="H315" s="135">
        <v>88.15789473684211</v>
      </c>
      <c r="I315" s="147"/>
      <c r="J315" s="234">
        <v>81.578947368421055</v>
      </c>
      <c r="K315" s="235">
        <v>82.89473684210526</v>
      </c>
      <c r="L315" s="137"/>
      <c r="M315" s="137">
        <v>85.526315789473685</v>
      </c>
      <c r="N315" s="136">
        <v>97.368421052631589</v>
      </c>
      <c r="O315" s="314"/>
      <c r="P315" s="142">
        <v>94.73684210526315</v>
      </c>
      <c r="Q315" s="136">
        <v>85.526315789473685</v>
      </c>
      <c r="R315" s="327">
        <f t="shared" si="25"/>
        <v>88.157894736842096</v>
      </c>
      <c r="S315" s="363">
        <f t="shared" si="27"/>
        <v>88.157894736842096</v>
      </c>
      <c r="T315" s="179"/>
      <c r="U315" s="180"/>
      <c r="V315" s="189"/>
    </row>
    <row r="316" spans="1:23">
      <c r="A316" s="111" t="s">
        <v>277</v>
      </c>
      <c r="B316" s="109" t="s">
        <v>287</v>
      </c>
      <c r="C316" s="111">
        <v>212837</v>
      </c>
      <c r="D316" s="111" t="s">
        <v>350</v>
      </c>
      <c r="E316" s="110" t="s">
        <v>18</v>
      </c>
      <c r="F316" s="243"/>
      <c r="G316" s="57"/>
      <c r="H316" s="135">
        <v>92.10526315789474</v>
      </c>
      <c r="I316" s="147">
        <v>96.052631578947356</v>
      </c>
      <c r="J316" s="234"/>
      <c r="K316" s="235">
        <v>90.789473684210535</v>
      </c>
      <c r="L316" s="137">
        <v>102.63157894736841</v>
      </c>
      <c r="M316" s="137"/>
      <c r="N316" s="136">
        <v>85.526315789473685</v>
      </c>
      <c r="O316" s="314">
        <v>100</v>
      </c>
      <c r="P316" s="142"/>
      <c r="Q316" s="136"/>
      <c r="R316" s="327">
        <f t="shared" si="25"/>
        <v>94.517543859649138</v>
      </c>
      <c r="S316" s="363">
        <f t="shared" si="27"/>
        <v>94.517543859649138</v>
      </c>
      <c r="T316" s="171"/>
      <c r="U316" s="172"/>
      <c r="V316" s="189"/>
    </row>
    <row r="317" spans="1:23">
      <c r="A317" s="111" t="s">
        <v>277</v>
      </c>
      <c r="B317" s="109" t="s">
        <v>287</v>
      </c>
      <c r="C317" s="111">
        <v>215327</v>
      </c>
      <c r="D317" s="111" t="s">
        <v>351</v>
      </c>
      <c r="E317" s="110" t="s">
        <v>283</v>
      </c>
      <c r="F317" s="243"/>
      <c r="G317" s="57">
        <v>88.15789473684211</v>
      </c>
      <c r="H317" s="135">
        <v>86.184210526315795</v>
      </c>
      <c r="I317" s="147"/>
      <c r="J317" s="234">
        <v>82.89473684210526</v>
      </c>
      <c r="K317" s="235">
        <v>89.473684210526315</v>
      </c>
      <c r="L317" s="137"/>
      <c r="M317" s="137">
        <v>85.526315789473685</v>
      </c>
      <c r="N317" s="136">
        <v>84.210526315789465</v>
      </c>
      <c r="O317" s="314"/>
      <c r="P317" s="142">
        <v>81.578947368421055</v>
      </c>
      <c r="Q317" s="136">
        <v>90.789473684210535</v>
      </c>
      <c r="R317" s="327">
        <f t="shared" si="25"/>
        <v>86.10197368421052</v>
      </c>
      <c r="S317" s="363">
        <f t="shared" si="27"/>
        <v>86.10197368421052</v>
      </c>
      <c r="T317" s="171"/>
      <c r="U317" s="172"/>
      <c r="V317" s="189"/>
    </row>
    <row r="318" spans="1:23" ht="16.5" thickBot="1">
      <c r="A318" s="116" t="s">
        <v>277</v>
      </c>
      <c r="B318" s="113" t="s">
        <v>287</v>
      </c>
      <c r="C318" s="116">
        <v>211300</v>
      </c>
      <c r="D318" s="116" t="s">
        <v>352</v>
      </c>
      <c r="E318" s="122" t="s">
        <v>279</v>
      </c>
      <c r="F318" s="244"/>
      <c r="G318" s="146"/>
      <c r="H318" s="145">
        <v>81.578947368421055</v>
      </c>
      <c r="I318" s="238">
        <v>89.473684210526315</v>
      </c>
      <c r="J318" s="148"/>
      <c r="K318" s="239">
        <v>78.94736842105263</v>
      </c>
      <c r="L318" s="140">
        <v>81.578947368421055</v>
      </c>
      <c r="M318" s="140"/>
      <c r="N318" s="139">
        <v>78.94736842105263</v>
      </c>
      <c r="O318" s="316">
        <v>86.84210526315789</v>
      </c>
      <c r="P318" s="140"/>
      <c r="Q318" s="139"/>
      <c r="R318" s="330">
        <f t="shared" si="25"/>
        <v>82.89473684210526</v>
      </c>
      <c r="S318" s="364">
        <f t="shared" si="27"/>
        <v>82.89473684210526</v>
      </c>
      <c r="T318" s="177">
        <f>AVERAGE(G307:Q318)</f>
        <v>86.487188365650951</v>
      </c>
      <c r="U318" s="178">
        <f>ROUND(T318,0)</f>
        <v>86</v>
      </c>
      <c r="V318" s="207">
        <f>IF(U318&gt;=$H$5,$J$5,IF(AND(U318&gt;=75,U318&lt;=79),#REF!,$J$3))</f>
        <v>3</v>
      </c>
    </row>
    <row r="319" spans="1:23">
      <c r="A319" s="119" t="s">
        <v>277</v>
      </c>
      <c r="B319" s="115" t="s">
        <v>288</v>
      </c>
      <c r="C319" s="119">
        <v>214205</v>
      </c>
      <c r="D319" s="119" t="s">
        <v>289</v>
      </c>
      <c r="E319" s="120" t="s">
        <v>18</v>
      </c>
      <c r="F319" s="243"/>
      <c r="G319" s="57"/>
      <c r="H319" s="135">
        <v>75</v>
      </c>
      <c r="I319" s="147">
        <v>86.84210526315789</v>
      </c>
      <c r="J319" s="236"/>
      <c r="K319" s="237">
        <v>85.526315789473685</v>
      </c>
      <c r="L319" s="142">
        <v>77.631578947368411</v>
      </c>
      <c r="M319" s="142"/>
      <c r="N319" s="136">
        <v>84.210526315789465</v>
      </c>
      <c r="O319" s="314">
        <v>78.94736842105263</v>
      </c>
      <c r="P319" s="142"/>
      <c r="Q319" s="136"/>
      <c r="R319" s="175">
        <f t="shared" si="25"/>
        <v>81.359649122807014</v>
      </c>
      <c r="S319" s="365">
        <f t="shared" si="27"/>
        <v>81.359649122807014</v>
      </c>
      <c r="T319" s="392"/>
      <c r="U319" s="311"/>
      <c r="V319" s="264"/>
    </row>
    <row r="320" spans="1:23">
      <c r="A320" s="111" t="s">
        <v>277</v>
      </c>
      <c r="B320" s="109" t="s">
        <v>288</v>
      </c>
      <c r="C320" s="111">
        <v>214544</v>
      </c>
      <c r="D320" s="111" t="s">
        <v>353</v>
      </c>
      <c r="E320" s="110" t="s">
        <v>279</v>
      </c>
      <c r="F320" s="243"/>
      <c r="G320" s="57"/>
      <c r="H320" s="135">
        <v>100</v>
      </c>
      <c r="I320" s="147">
        <v>80.26315789473685</v>
      </c>
      <c r="J320" s="234"/>
      <c r="K320" s="235">
        <v>82.89473684210526</v>
      </c>
      <c r="L320" s="137">
        <v>93.421052631578945</v>
      </c>
      <c r="M320" s="137"/>
      <c r="N320" s="136">
        <v>86.84210526315789</v>
      </c>
      <c r="O320" s="314">
        <v>98.684210526315795</v>
      </c>
      <c r="P320" s="142"/>
      <c r="Q320" s="136"/>
      <c r="R320" s="327">
        <f t="shared" si="25"/>
        <v>90.350877192982466</v>
      </c>
      <c r="S320" s="365">
        <f t="shared" si="27"/>
        <v>90.350877192982466</v>
      </c>
      <c r="T320" s="179"/>
      <c r="U320" s="172"/>
      <c r="V320" s="193"/>
    </row>
    <row r="321" spans="1:23">
      <c r="A321" s="111" t="s">
        <v>277</v>
      </c>
      <c r="B321" s="109" t="s">
        <v>288</v>
      </c>
      <c r="C321" s="111">
        <v>213082</v>
      </c>
      <c r="D321" s="111" t="s">
        <v>354</v>
      </c>
      <c r="E321" s="110" t="s">
        <v>279</v>
      </c>
      <c r="F321" s="246"/>
      <c r="G321" s="57"/>
      <c r="H321" s="135">
        <v>84.210526315789465</v>
      </c>
      <c r="I321" s="147">
        <v>88.15789473684211</v>
      </c>
      <c r="J321" s="234"/>
      <c r="K321" s="235">
        <v>89.473684210526315</v>
      </c>
      <c r="L321" s="137">
        <v>88.15789473684211</v>
      </c>
      <c r="M321" s="137"/>
      <c r="N321" s="136">
        <v>76.315789473684205</v>
      </c>
      <c r="O321" s="314">
        <v>84.210526315789465</v>
      </c>
      <c r="P321" s="142"/>
      <c r="Q321" s="136"/>
      <c r="R321" s="327">
        <f t="shared" si="25"/>
        <v>85.087719298245617</v>
      </c>
      <c r="S321" s="363">
        <f t="shared" si="27"/>
        <v>85.087719298245617</v>
      </c>
      <c r="T321" s="393"/>
      <c r="U321" s="303"/>
      <c r="V321" s="201"/>
      <c r="W321" s="60"/>
    </row>
    <row r="322" spans="1:23">
      <c r="A322" s="111" t="s">
        <v>277</v>
      </c>
      <c r="B322" s="109" t="s">
        <v>288</v>
      </c>
      <c r="C322" s="111">
        <v>210815</v>
      </c>
      <c r="D322" s="111" t="s">
        <v>355</v>
      </c>
      <c r="E322" s="110" t="s">
        <v>279</v>
      </c>
      <c r="F322" s="245"/>
      <c r="G322" s="57"/>
      <c r="H322" s="135">
        <v>85.526315789473685</v>
      </c>
      <c r="I322" s="147">
        <v>71.05263157894737</v>
      </c>
      <c r="J322" s="234"/>
      <c r="K322" s="235">
        <v>92.10526315789474</v>
      </c>
      <c r="L322" s="137">
        <v>81.578947368421055</v>
      </c>
      <c r="M322" s="137"/>
      <c r="N322" s="136">
        <v>85.526315789473685</v>
      </c>
      <c r="O322" s="314">
        <v>78.94736842105263</v>
      </c>
      <c r="P322" s="142"/>
      <c r="Q322" s="136"/>
      <c r="R322" s="327">
        <f t="shared" si="25"/>
        <v>82.456140350877192</v>
      </c>
      <c r="S322" s="365">
        <f t="shared" si="27"/>
        <v>82.456140350877192</v>
      </c>
      <c r="T322" s="179"/>
      <c r="U322" s="180"/>
      <c r="V322" s="197"/>
    </row>
    <row r="323" spans="1:23">
      <c r="A323" s="111" t="s">
        <v>277</v>
      </c>
      <c r="B323" s="109" t="s">
        <v>288</v>
      </c>
      <c r="C323" s="111">
        <v>210047</v>
      </c>
      <c r="D323" s="111" t="s">
        <v>356</v>
      </c>
      <c r="E323" s="110" t="s">
        <v>279</v>
      </c>
      <c r="F323" s="243"/>
      <c r="G323" s="57"/>
      <c r="H323" s="135">
        <v>84.210526315789465</v>
      </c>
      <c r="I323" s="147">
        <v>82.89473684210526</v>
      </c>
      <c r="J323" s="234"/>
      <c r="K323" s="235">
        <v>80.26315789473685</v>
      </c>
      <c r="L323" s="137">
        <v>82.89473684210526</v>
      </c>
      <c r="M323" s="137"/>
      <c r="N323" s="136">
        <v>90.789473684210535</v>
      </c>
      <c r="O323" s="314">
        <v>69.736842105263165</v>
      </c>
      <c r="P323" s="142"/>
      <c r="Q323" s="136"/>
      <c r="R323" s="327">
        <f t="shared" si="25"/>
        <v>81.798245614035096</v>
      </c>
      <c r="S323" s="363">
        <f t="shared" si="27"/>
        <v>81.798245614035096</v>
      </c>
      <c r="T323" s="393"/>
      <c r="U323" s="310"/>
      <c r="V323" s="194"/>
      <c r="W323" s="60"/>
    </row>
    <row r="324" spans="1:23">
      <c r="A324" s="111" t="s">
        <v>277</v>
      </c>
      <c r="B324" s="109" t="s">
        <v>288</v>
      </c>
      <c r="C324" s="111">
        <v>215079</v>
      </c>
      <c r="D324" s="111" t="s">
        <v>357</v>
      </c>
      <c r="E324" s="110" t="s">
        <v>279</v>
      </c>
      <c r="F324" s="243"/>
      <c r="G324" s="57"/>
      <c r="H324" s="135">
        <v>81.578947368421055</v>
      </c>
      <c r="I324" s="147">
        <v>73.684210526315795</v>
      </c>
      <c r="J324" s="234"/>
      <c r="K324" s="235">
        <v>89.473684210526315</v>
      </c>
      <c r="L324" s="137">
        <v>78.94736842105263</v>
      </c>
      <c r="M324" s="137"/>
      <c r="N324" s="136">
        <v>65.789473684210535</v>
      </c>
      <c r="O324" s="314">
        <v>82.89473684210526</v>
      </c>
      <c r="P324" s="142"/>
      <c r="Q324" s="136"/>
      <c r="R324" s="327">
        <f t="shared" si="25"/>
        <v>78.728070175438603</v>
      </c>
      <c r="S324" s="363">
        <f t="shared" si="27"/>
        <v>78.728070175438603</v>
      </c>
      <c r="T324" s="179"/>
      <c r="U324" s="180"/>
      <c r="V324" s="197"/>
    </row>
    <row r="325" spans="1:23">
      <c r="A325" s="111" t="s">
        <v>277</v>
      </c>
      <c r="B325" s="109" t="s">
        <v>288</v>
      </c>
      <c r="C325" s="111">
        <v>213504</v>
      </c>
      <c r="D325" s="111" t="s">
        <v>358</v>
      </c>
      <c r="E325" s="110" t="s">
        <v>359</v>
      </c>
      <c r="F325" s="243"/>
      <c r="G325" s="57">
        <v>75</v>
      </c>
      <c r="H325" s="135">
        <v>73.026315789473685</v>
      </c>
      <c r="I325" s="147"/>
      <c r="J325" s="234">
        <v>76.315789473684205</v>
      </c>
      <c r="K325" s="235">
        <v>80.26315789473685</v>
      </c>
      <c r="L325" s="137"/>
      <c r="M325" s="137">
        <v>84.210526315789465</v>
      </c>
      <c r="N325" s="136">
        <v>97.368421052631589</v>
      </c>
      <c r="O325" s="314"/>
      <c r="P325" s="142">
        <v>78.94736842105263</v>
      </c>
      <c r="Q325" s="136">
        <v>90.789473684210535</v>
      </c>
      <c r="R325" s="327">
        <f t="shared" si="25"/>
        <v>81.99013157894737</v>
      </c>
      <c r="S325" s="363">
        <f t="shared" si="27"/>
        <v>81.99013157894737</v>
      </c>
      <c r="T325" s="171"/>
      <c r="U325" s="172"/>
      <c r="V325" s="189"/>
    </row>
    <row r="326" spans="1:23">
      <c r="A326" s="111" t="s">
        <v>277</v>
      </c>
      <c r="B326" s="109" t="s">
        <v>288</v>
      </c>
      <c r="C326" s="111">
        <v>214536</v>
      </c>
      <c r="D326" s="111" t="s">
        <v>360</v>
      </c>
      <c r="E326" s="110" t="s">
        <v>279</v>
      </c>
      <c r="F326" s="243"/>
      <c r="G326" s="57">
        <v>82.89473684210526</v>
      </c>
      <c r="H326" s="135">
        <v>78.94736842105263</v>
      </c>
      <c r="I326" s="147"/>
      <c r="J326" s="234">
        <v>86.84210526315789</v>
      </c>
      <c r="K326" s="235">
        <v>88.15789473684211</v>
      </c>
      <c r="L326" s="137"/>
      <c r="M326" s="137">
        <v>73.684210526315795</v>
      </c>
      <c r="N326" s="136">
        <v>85.526315789473685</v>
      </c>
      <c r="O326" s="314"/>
      <c r="P326" s="142">
        <v>75</v>
      </c>
      <c r="Q326" s="136">
        <v>78.94736842105263</v>
      </c>
      <c r="R326" s="327">
        <f t="shared" si="25"/>
        <v>81.25</v>
      </c>
      <c r="S326" s="363">
        <f t="shared" si="27"/>
        <v>81.25</v>
      </c>
      <c r="T326" s="171"/>
      <c r="U326" s="172"/>
      <c r="V326" s="189"/>
    </row>
    <row r="327" spans="1:23">
      <c r="A327" s="111" t="s">
        <v>277</v>
      </c>
      <c r="B327" s="109" t="s">
        <v>288</v>
      </c>
      <c r="C327" s="111">
        <v>210492</v>
      </c>
      <c r="D327" s="111" t="s">
        <v>361</v>
      </c>
      <c r="E327" s="110" t="s">
        <v>279</v>
      </c>
      <c r="F327" s="243"/>
      <c r="G327" s="57"/>
      <c r="H327" s="135">
        <v>77.631578947368411</v>
      </c>
      <c r="I327" s="147">
        <v>100</v>
      </c>
      <c r="J327" s="234"/>
      <c r="K327" s="235">
        <v>77.631578947368411</v>
      </c>
      <c r="L327" s="137">
        <v>97.368421052631589</v>
      </c>
      <c r="M327" s="137"/>
      <c r="N327" s="136">
        <v>81.578947368421055</v>
      </c>
      <c r="O327" s="314">
        <v>77.631578947368411</v>
      </c>
      <c r="P327" s="142"/>
      <c r="Q327" s="136"/>
      <c r="R327" s="327">
        <f t="shared" si="25"/>
        <v>85.307017543859658</v>
      </c>
      <c r="S327" s="363">
        <f t="shared" si="27"/>
        <v>85.307017543859658</v>
      </c>
      <c r="T327" s="171"/>
      <c r="U327" s="172"/>
      <c r="V327" s="189"/>
    </row>
    <row r="328" spans="1:23">
      <c r="A328" s="111" t="s">
        <v>277</v>
      </c>
      <c r="B328" s="109" t="s">
        <v>288</v>
      </c>
      <c r="C328" s="111">
        <v>213801</v>
      </c>
      <c r="D328" s="111" t="s">
        <v>362</v>
      </c>
      <c r="E328" s="110" t="s">
        <v>279</v>
      </c>
      <c r="F328" s="243"/>
      <c r="G328" s="57">
        <v>72.368421052631589</v>
      </c>
      <c r="H328" s="135">
        <v>76.973684210526315</v>
      </c>
      <c r="I328" s="147"/>
      <c r="J328" s="234">
        <v>73.684210526315795</v>
      </c>
      <c r="K328" s="235">
        <v>82.89473684210526</v>
      </c>
      <c r="L328" s="137"/>
      <c r="M328" s="137">
        <v>76.315789473684205</v>
      </c>
      <c r="N328" s="136">
        <v>86.84210526315789</v>
      </c>
      <c r="O328" s="314"/>
      <c r="P328" s="142">
        <v>94.73684210526315</v>
      </c>
      <c r="Q328" s="136">
        <v>85.526315789473685</v>
      </c>
      <c r="R328" s="327">
        <f t="shared" si="25"/>
        <v>81.167763157894726</v>
      </c>
      <c r="S328" s="363">
        <f t="shared" si="27"/>
        <v>81.167763157894726</v>
      </c>
      <c r="T328" s="179"/>
      <c r="U328" s="180"/>
      <c r="V328" s="197"/>
    </row>
    <row r="329" spans="1:23">
      <c r="A329" s="111" t="s">
        <v>277</v>
      </c>
      <c r="B329" s="109" t="s">
        <v>288</v>
      </c>
      <c r="C329" s="111">
        <v>215178</v>
      </c>
      <c r="D329" s="111" t="s">
        <v>363</v>
      </c>
      <c r="E329" s="110" t="s">
        <v>18</v>
      </c>
      <c r="F329" s="243"/>
      <c r="G329" s="57"/>
      <c r="H329" s="135">
        <v>64.473684210526315</v>
      </c>
      <c r="I329" s="147">
        <v>77.631578947368411</v>
      </c>
      <c r="J329" s="234"/>
      <c r="K329" s="235">
        <v>81.578947368421055</v>
      </c>
      <c r="L329" s="137">
        <v>71.05263157894737</v>
      </c>
      <c r="M329" s="137"/>
      <c r="N329" s="136">
        <v>85.526315789473685</v>
      </c>
      <c r="O329" s="314">
        <v>85.526315789473685</v>
      </c>
      <c r="P329" s="142"/>
      <c r="Q329" s="136"/>
      <c r="R329" s="327">
        <f t="shared" si="25"/>
        <v>77.631578947368425</v>
      </c>
      <c r="S329" s="363">
        <f t="shared" si="27"/>
        <v>77.631578947368425</v>
      </c>
      <c r="T329" s="179"/>
      <c r="U329" s="172"/>
      <c r="V329" s="189"/>
    </row>
    <row r="330" spans="1:23" ht="16.5" thickBot="1">
      <c r="A330" s="116" t="s">
        <v>277</v>
      </c>
      <c r="B330" s="113" t="s">
        <v>288</v>
      </c>
      <c r="C330" s="116">
        <v>212217</v>
      </c>
      <c r="D330" s="118" t="s">
        <v>364</v>
      </c>
      <c r="E330" s="122" t="s">
        <v>18</v>
      </c>
      <c r="F330" s="244"/>
      <c r="G330" s="146"/>
      <c r="H330" s="145">
        <v>80.26315789473685</v>
      </c>
      <c r="I330" s="238">
        <v>90.789473684210535</v>
      </c>
      <c r="J330" s="148"/>
      <c r="K330" s="239">
        <v>76.315789473684205</v>
      </c>
      <c r="L330" s="140">
        <v>77.631578947368411</v>
      </c>
      <c r="M330" s="140"/>
      <c r="N330" s="139">
        <v>88.15789473684211</v>
      </c>
      <c r="O330" s="316">
        <v>86.84210526315789</v>
      </c>
      <c r="P330" s="140"/>
      <c r="Q330" s="139"/>
      <c r="R330" s="330">
        <f t="shared" si="25"/>
        <v>83.333333333333329</v>
      </c>
      <c r="S330" s="364">
        <f t="shared" si="27"/>
        <v>83.333333333333329</v>
      </c>
      <c r="T330" s="177">
        <f>AVERAGE(G319:Q330)</f>
        <v>82.456140350877163</v>
      </c>
      <c r="U330" s="178">
        <f>ROUND(T330,0)</f>
        <v>82</v>
      </c>
      <c r="V330" s="385">
        <v>1</v>
      </c>
    </row>
    <row r="331" spans="1:23">
      <c r="A331" s="119" t="s">
        <v>277</v>
      </c>
      <c r="B331" s="115" t="s">
        <v>290</v>
      </c>
      <c r="C331" s="119">
        <v>215343</v>
      </c>
      <c r="D331" s="108" t="s">
        <v>365</v>
      </c>
      <c r="E331" s="120" t="s">
        <v>279</v>
      </c>
      <c r="F331" s="243"/>
      <c r="G331" s="57"/>
      <c r="H331" s="135">
        <v>96.052631578947356</v>
      </c>
      <c r="I331" s="147">
        <v>84.210526315789465</v>
      </c>
      <c r="J331" s="236"/>
      <c r="K331" s="237">
        <v>100</v>
      </c>
      <c r="L331" s="142">
        <v>78.94736842105263</v>
      </c>
      <c r="M331" s="142"/>
      <c r="N331" s="136">
        <v>98.684210526315795</v>
      </c>
      <c r="O331" s="314">
        <v>82.89473684210526</v>
      </c>
      <c r="P331" s="142"/>
      <c r="Q331" s="136"/>
      <c r="R331" s="175">
        <f t="shared" si="25"/>
        <v>90.131578947368425</v>
      </c>
      <c r="S331" s="365">
        <f t="shared" si="27"/>
        <v>90.131578947368425</v>
      </c>
      <c r="T331" s="392"/>
      <c r="V331" s="196"/>
      <c r="W331" s="60"/>
    </row>
    <row r="332" spans="1:23">
      <c r="A332" s="111" t="s">
        <v>277</v>
      </c>
      <c r="B332" s="109" t="s">
        <v>290</v>
      </c>
      <c r="C332" s="111">
        <v>214155</v>
      </c>
      <c r="D332" s="111" t="s">
        <v>366</v>
      </c>
      <c r="E332" s="110" t="s">
        <v>279</v>
      </c>
      <c r="F332" s="245"/>
      <c r="G332" s="57"/>
      <c r="H332" s="135">
        <v>82.89473684210526</v>
      </c>
      <c r="I332" s="147">
        <v>92.10526315789474</v>
      </c>
      <c r="J332" s="234"/>
      <c r="K332" s="235">
        <v>85.526315789473685</v>
      </c>
      <c r="L332" s="137">
        <v>77.631578947368411</v>
      </c>
      <c r="M332" s="137"/>
      <c r="N332" s="136">
        <v>94.73684210526315</v>
      </c>
      <c r="O332" s="314">
        <v>94.73684210526315</v>
      </c>
      <c r="P332" s="142"/>
      <c r="Q332" s="136"/>
      <c r="R332" s="327">
        <f t="shared" si="25"/>
        <v>87.938596491228054</v>
      </c>
      <c r="S332" s="365">
        <f t="shared" si="27"/>
        <v>87.938596491228054</v>
      </c>
      <c r="T332" s="171"/>
      <c r="U332" s="172"/>
      <c r="V332" s="195"/>
    </row>
    <row r="333" spans="1:23">
      <c r="A333" s="111" t="s">
        <v>277</v>
      </c>
      <c r="B333" s="109" t="s">
        <v>290</v>
      </c>
      <c r="C333" s="111">
        <v>214122</v>
      </c>
      <c r="D333" s="111" t="s">
        <v>367</v>
      </c>
      <c r="E333" s="110" t="s">
        <v>279</v>
      </c>
      <c r="F333" s="247"/>
      <c r="G333" s="57">
        <v>77.631578947368411</v>
      </c>
      <c r="H333" s="135">
        <v>85.526315789473685</v>
      </c>
      <c r="I333" s="147"/>
      <c r="J333" s="234">
        <v>86.84210526315789</v>
      </c>
      <c r="K333" s="235">
        <v>90.789473684210535</v>
      </c>
      <c r="L333" s="137"/>
      <c r="M333" s="137">
        <v>84.210526315789465</v>
      </c>
      <c r="N333" s="136">
        <v>78.94736842105263</v>
      </c>
      <c r="O333" s="315"/>
      <c r="P333" s="137">
        <v>94.73684210526315</v>
      </c>
      <c r="Q333" s="222">
        <v>78.94736842105263</v>
      </c>
      <c r="R333" s="327">
        <f t="shared" si="25"/>
        <v>84.703947368421041</v>
      </c>
      <c r="S333" s="363">
        <f t="shared" si="27"/>
        <v>84.703947368421041</v>
      </c>
      <c r="U333" s="309"/>
      <c r="V333" s="265"/>
      <c r="W333" s="60"/>
    </row>
    <row r="334" spans="1:23">
      <c r="A334" s="111" t="s">
        <v>277</v>
      </c>
      <c r="B334" s="109" t="s">
        <v>290</v>
      </c>
      <c r="C334" s="111">
        <v>212647</v>
      </c>
      <c r="D334" s="111" t="s">
        <v>368</v>
      </c>
      <c r="E334" s="110" t="s">
        <v>279</v>
      </c>
      <c r="F334" s="245"/>
      <c r="G334" s="57"/>
      <c r="H334" s="135">
        <v>90.789473684210535</v>
      </c>
      <c r="I334" s="147">
        <v>89.473684210526315</v>
      </c>
      <c r="J334" s="234"/>
      <c r="K334" s="235">
        <v>80.26315789473685</v>
      </c>
      <c r="L334" s="137">
        <v>88.15789473684211</v>
      </c>
      <c r="M334" s="137"/>
      <c r="N334" s="136">
        <v>81.578947368421055</v>
      </c>
      <c r="O334" s="338">
        <v>90.789473684210535</v>
      </c>
      <c r="P334" s="142"/>
      <c r="Q334" s="221"/>
      <c r="R334" s="327">
        <f t="shared" ref="R334:R340" si="28">AVERAGE(G334:Q334)</f>
        <v>86.842105263157904</v>
      </c>
      <c r="S334" s="365">
        <f t="shared" si="27"/>
        <v>86.842105263157904</v>
      </c>
      <c r="T334" s="171"/>
      <c r="U334" s="172"/>
      <c r="V334" s="193"/>
    </row>
    <row r="335" spans="1:23">
      <c r="A335" s="111" t="s">
        <v>277</v>
      </c>
      <c r="B335" s="109" t="s">
        <v>290</v>
      </c>
      <c r="C335" s="111">
        <v>212035</v>
      </c>
      <c r="D335" s="111" t="s">
        <v>369</v>
      </c>
      <c r="E335" s="110" t="s">
        <v>279</v>
      </c>
      <c r="F335" s="243"/>
      <c r="G335" s="144">
        <v>89.473684210526315</v>
      </c>
      <c r="H335" s="135">
        <v>85.526315789473685</v>
      </c>
      <c r="I335" s="147"/>
      <c r="J335" s="234">
        <v>77.631578947368411</v>
      </c>
      <c r="K335" s="235">
        <v>85.526315789473685</v>
      </c>
      <c r="L335" s="137"/>
      <c r="M335" s="137">
        <v>86.84210526315789</v>
      </c>
      <c r="N335" s="136">
        <v>82.89473684210526</v>
      </c>
      <c r="O335" s="314"/>
      <c r="P335" s="142">
        <v>94.73684210526315</v>
      </c>
      <c r="Q335" s="136">
        <v>90.789473684210535</v>
      </c>
      <c r="R335" s="327">
        <f t="shared" si="28"/>
        <v>86.67763157894737</v>
      </c>
      <c r="S335" s="363">
        <f t="shared" si="27"/>
        <v>86.67763157894737</v>
      </c>
      <c r="T335" s="393"/>
      <c r="U335" s="310"/>
      <c r="V335" s="194"/>
      <c r="W335" s="60"/>
    </row>
    <row r="336" spans="1:23">
      <c r="A336" s="111" t="s">
        <v>277</v>
      </c>
      <c r="B336" s="109" t="s">
        <v>290</v>
      </c>
      <c r="C336" s="111">
        <v>215319</v>
      </c>
      <c r="D336" s="111" t="s">
        <v>370</v>
      </c>
      <c r="E336" s="110" t="s">
        <v>279</v>
      </c>
      <c r="F336" s="243"/>
      <c r="G336" s="57">
        <v>86.84210526315789</v>
      </c>
      <c r="H336" s="135">
        <v>82.89473684210526</v>
      </c>
      <c r="I336" s="147"/>
      <c r="J336" s="234">
        <v>88.15789473684211</v>
      </c>
      <c r="K336" s="235">
        <v>82.89473684210526</v>
      </c>
      <c r="L336" s="137"/>
      <c r="M336" s="137">
        <v>78.94736842105263</v>
      </c>
      <c r="N336" s="136">
        <v>81.578947368421055</v>
      </c>
      <c r="O336" s="314"/>
      <c r="P336" s="142">
        <v>80.26315789473685</v>
      </c>
      <c r="Q336" s="136">
        <v>82.89473684210526</v>
      </c>
      <c r="R336" s="327">
        <f t="shared" si="28"/>
        <v>83.05921052631578</v>
      </c>
      <c r="S336" s="363">
        <f t="shared" si="27"/>
        <v>83.05921052631578</v>
      </c>
      <c r="T336" s="179"/>
      <c r="U336" s="172"/>
      <c r="V336" s="193"/>
    </row>
    <row r="337" spans="1:22">
      <c r="A337" s="111" t="s">
        <v>277</v>
      </c>
      <c r="B337" s="109" t="s">
        <v>290</v>
      </c>
      <c r="C337" s="111">
        <v>213538</v>
      </c>
      <c r="D337" s="111" t="s">
        <v>371</v>
      </c>
      <c r="E337" s="110" t="s">
        <v>18</v>
      </c>
      <c r="F337" s="243"/>
      <c r="G337" s="57">
        <v>86.84210526315789</v>
      </c>
      <c r="H337" s="135">
        <v>81.578947368421055</v>
      </c>
      <c r="I337" s="147"/>
      <c r="J337" s="234">
        <v>77.631578947368411</v>
      </c>
      <c r="K337" s="235">
        <v>89.473684210526315</v>
      </c>
      <c r="L337" s="137"/>
      <c r="M337" s="137">
        <v>89.473684210526315</v>
      </c>
      <c r="N337" s="136">
        <v>81.578947368421055</v>
      </c>
      <c r="O337" s="314"/>
      <c r="P337" s="142">
        <v>88.15789473684211</v>
      </c>
      <c r="Q337" s="136">
        <v>78.94736842105263</v>
      </c>
      <c r="R337" s="327">
        <f t="shared" si="28"/>
        <v>84.210526315789465</v>
      </c>
      <c r="S337" s="363">
        <f t="shared" si="27"/>
        <v>84.210526315789465</v>
      </c>
      <c r="T337" s="171"/>
      <c r="U337" s="172"/>
      <c r="V337" s="189"/>
    </row>
    <row r="338" spans="1:22">
      <c r="A338" s="111" t="s">
        <v>277</v>
      </c>
      <c r="B338" s="109" t="s">
        <v>290</v>
      </c>
      <c r="C338" s="111">
        <v>215004</v>
      </c>
      <c r="D338" s="111" t="s">
        <v>372</v>
      </c>
      <c r="E338" s="110" t="s">
        <v>279</v>
      </c>
      <c r="F338" s="243"/>
      <c r="G338" s="57"/>
      <c r="H338" s="135">
        <v>85.526315789473685</v>
      </c>
      <c r="I338" s="147">
        <v>82.89473684210526</v>
      </c>
      <c r="J338" s="234"/>
      <c r="K338" s="235">
        <v>84.210526315789465</v>
      </c>
      <c r="L338" s="137">
        <v>81.578947368421055</v>
      </c>
      <c r="M338" s="137"/>
      <c r="N338" s="136">
        <v>78.94736842105263</v>
      </c>
      <c r="O338" s="314">
        <v>78.94736842105263</v>
      </c>
      <c r="P338" s="142"/>
      <c r="Q338" s="136"/>
      <c r="R338" s="327">
        <f t="shared" si="28"/>
        <v>82.017543859649109</v>
      </c>
      <c r="S338" s="363">
        <f t="shared" si="27"/>
        <v>82.017543859649109</v>
      </c>
      <c r="T338" s="171"/>
      <c r="U338" s="172"/>
      <c r="V338" s="189"/>
    </row>
    <row r="339" spans="1:22">
      <c r="A339" s="111" t="s">
        <v>277</v>
      </c>
      <c r="B339" s="109" t="s">
        <v>290</v>
      </c>
      <c r="C339" s="111">
        <v>214916</v>
      </c>
      <c r="D339" s="111" t="s">
        <v>291</v>
      </c>
      <c r="E339" s="110" t="s">
        <v>279</v>
      </c>
      <c r="F339" s="243"/>
      <c r="G339" s="57"/>
      <c r="H339" s="135">
        <v>81.578947368421055</v>
      </c>
      <c r="I339" s="147">
        <v>76.315789473684205</v>
      </c>
      <c r="J339" s="234"/>
      <c r="K339" s="235">
        <v>81.578947368421055</v>
      </c>
      <c r="L339" s="137">
        <v>76.315789473684205</v>
      </c>
      <c r="M339" s="137"/>
      <c r="N339" s="136">
        <v>92.10526315789474</v>
      </c>
      <c r="O339" s="314">
        <v>86.84210526315789</v>
      </c>
      <c r="P339" s="142"/>
      <c r="Q339" s="136"/>
      <c r="R339" s="327">
        <f t="shared" si="28"/>
        <v>82.456140350877192</v>
      </c>
      <c r="S339" s="363">
        <f t="shared" si="27"/>
        <v>82.456140350877192</v>
      </c>
      <c r="T339" s="171"/>
      <c r="U339" s="172"/>
      <c r="V339" s="189"/>
    </row>
    <row r="340" spans="1:22" ht="16.5" thickBot="1">
      <c r="A340" s="111" t="s">
        <v>277</v>
      </c>
      <c r="B340" s="134" t="s">
        <v>290</v>
      </c>
      <c r="C340" s="116">
        <v>215145</v>
      </c>
      <c r="D340" s="121" t="s">
        <v>373</v>
      </c>
      <c r="E340" s="233" t="s">
        <v>279</v>
      </c>
      <c r="F340" s="254"/>
      <c r="G340" s="57"/>
      <c r="H340" s="135">
        <v>88.15789473684211</v>
      </c>
      <c r="I340" s="150">
        <v>88.15789473684211</v>
      </c>
      <c r="J340" s="151"/>
      <c r="K340" s="258">
        <v>88.15789473684211</v>
      </c>
      <c r="L340" s="143">
        <v>73.684210526315795</v>
      </c>
      <c r="M340" s="143"/>
      <c r="N340" s="141">
        <v>98.684210526315795</v>
      </c>
      <c r="O340" s="319">
        <v>78.94736842105263</v>
      </c>
      <c r="P340" s="325"/>
      <c r="Q340" s="141"/>
      <c r="R340" s="330">
        <f t="shared" si="28"/>
        <v>85.964912280701753</v>
      </c>
      <c r="S340" s="366">
        <f t="shared" si="27"/>
        <v>85.964912280701753</v>
      </c>
      <c r="T340" s="173">
        <f>AVERAGE(G331:Q340)</f>
        <v>85.31346749226006</v>
      </c>
      <c r="U340" s="174">
        <f t="shared" ref="U340" si="29">ROUND(T340,0)</f>
        <v>85</v>
      </c>
      <c r="V340" s="209">
        <f>IF(U340&gt;=$H$5,$J$5,IF(AND(U340&gt;=75,U340&lt;=79),#REF!,$J$3))</f>
        <v>3</v>
      </c>
    </row>
    <row r="341" spans="1:22" ht="16.5" thickTop="1">
      <c r="A341" s="64"/>
      <c r="C341" s="64"/>
      <c r="E341" s="64"/>
      <c r="F341" s="64"/>
      <c r="G341" s="64"/>
      <c r="H341" s="64"/>
      <c r="P341" s="339"/>
      <c r="R341" s="186"/>
      <c r="T341" s="395"/>
      <c r="U341" s="312"/>
      <c r="V341" s="186"/>
    </row>
  </sheetData>
  <mergeCells count="4">
    <mergeCell ref="D1:G1"/>
    <mergeCell ref="H1:I1"/>
    <mergeCell ref="K1:K2"/>
    <mergeCell ref="G11:S1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9D2E-0145-482C-95A2-6BF5A67B4DF4}">
  <sheetPr>
    <tabColor rgb="FFFF0000"/>
  </sheetPr>
  <dimension ref="A1:BN341"/>
  <sheetViews>
    <sheetView topLeftCell="A171" zoomScale="90" zoomScaleNormal="90" workbookViewId="0">
      <selection activeCell="T209" sqref="T209"/>
    </sheetView>
  </sheetViews>
  <sheetFormatPr defaultColWidth="7.875" defaultRowHeight="15.75"/>
  <cols>
    <col min="1" max="2" width="7.875" style="1"/>
    <col min="3" max="3" width="11.375" style="1" customWidth="1"/>
    <col min="4" max="4" width="19.375" style="1" customWidth="1"/>
    <col min="5" max="5" width="14.625" style="1" customWidth="1"/>
    <col min="6" max="6" width="10.375" style="1" customWidth="1"/>
    <col min="7" max="12" width="7.875" style="152"/>
    <col min="13" max="13" width="10" style="152" customWidth="1"/>
    <col min="14" max="17" width="9.375" style="152" customWidth="1"/>
    <col min="18" max="19" width="7.875" style="152"/>
    <col min="20" max="21" width="7.875" style="1"/>
    <col min="22" max="22" width="13.875" style="1" customWidth="1"/>
    <col min="23" max="16384" width="7.875" style="1"/>
  </cols>
  <sheetData>
    <row r="1" spans="1:22">
      <c r="D1" s="410" t="s">
        <v>0</v>
      </c>
      <c r="E1" s="411"/>
      <c r="F1" s="411"/>
      <c r="G1" s="412"/>
      <c r="H1" s="396" t="s">
        <v>1</v>
      </c>
      <c r="I1" s="397"/>
      <c r="J1" s="34" t="s">
        <v>2</v>
      </c>
      <c r="K1" s="398" t="s">
        <v>3</v>
      </c>
    </row>
    <row r="2" spans="1:22" ht="16.5" thickBot="1">
      <c r="D2" s="65"/>
      <c r="E2" s="66"/>
      <c r="F2" s="66"/>
      <c r="G2" s="35"/>
      <c r="H2" s="36" t="s">
        <v>4</v>
      </c>
      <c r="I2" s="37" t="s">
        <v>5</v>
      </c>
      <c r="J2" s="38" t="s">
        <v>6</v>
      </c>
      <c r="K2" s="399"/>
    </row>
    <row r="3" spans="1:22" ht="16.5" thickTop="1">
      <c r="D3" s="67"/>
      <c r="E3" s="68"/>
      <c r="F3" s="68"/>
      <c r="G3" s="40"/>
      <c r="H3" s="41">
        <v>0</v>
      </c>
      <c r="I3" s="42">
        <v>79</v>
      </c>
      <c r="J3" s="43">
        <v>0</v>
      </c>
      <c r="K3" s="44">
        <f>COUNTIFS(U13:U340,"&gt;=0",U13:U340,"&lt;=79")</f>
        <v>0</v>
      </c>
    </row>
    <row r="4" spans="1:22">
      <c r="D4" s="67"/>
      <c r="E4" s="68"/>
      <c r="F4" s="68"/>
      <c r="G4" s="40"/>
      <c r="H4" s="273">
        <v>80</v>
      </c>
      <c r="I4" s="274">
        <v>82</v>
      </c>
      <c r="J4" s="275">
        <v>2</v>
      </c>
      <c r="K4" s="44">
        <v>2</v>
      </c>
    </row>
    <row r="5" spans="1:22" ht="16.5" thickBot="1">
      <c r="D5" s="69"/>
      <c r="E5" s="70"/>
      <c r="F5" s="70"/>
      <c r="G5" s="45"/>
      <c r="H5" s="46">
        <v>80</v>
      </c>
      <c r="I5" s="47">
        <v>100</v>
      </c>
      <c r="J5" s="48">
        <v>4</v>
      </c>
      <c r="K5" s="44">
        <v>3</v>
      </c>
    </row>
    <row r="6" spans="1:22">
      <c r="A6" s="22" t="s">
        <v>7</v>
      </c>
      <c r="D6" s="66"/>
      <c r="E6" s="68"/>
      <c r="F6" s="68"/>
      <c r="G6" s="39"/>
      <c r="H6" s="39"/>
      <c r="I6" s="39"/>
      <c r="J6" s="49"/>
      <c r="K6" s="50"/>
    </row>
    <row r="7" spans="1:22">
      <c r="B7" s="25"/>
      <c r="C7" s="25"/>
      <c r="D7" s="1" t="s">
        <v>298</v>
      </c>
      <c r="E7" s="68"/>
      <c r="F7" s="68"/>
      <c r="G7" s="39"/>
      <c r="H7" s="39"/>
      <c r="I7" s="39"/>
      <c r="J7" s="49"/>
      <c r="K7" s="50"/>
    </row>
    <row r="8" spans="1:22">
      <c r="B8" s="153"/>
      <c r="C8" s="153"/>
      <c r="D8" s="1" t="s">
        <v>380</v>
      </c>
      <c r="E8" s="68"/>
      <c r="F8" s="68"/>
      <c r="G8" s="39"/>
      <c r="H8" s="39"/>
      <c r="I8" s="39"/>
      <c r="J8" s="49"/>
      <c r="K8" s="50"/>
    </row>
    <row r="10" spans="1:22" ht="16.5" thickBot="1"/>
    <row r="11" spans="1:22" ht="16.5" thickBot="1">
      <c r="A11" s="26"/>
      <c r="B11" s="27"/>
      <c r="C11" s="27"/>
      <c r="D11" s="28"/>
      <c r="E11" s="29"/>
      <c r="F11" s="263"/>
      <c r="G11" s="400"/>
      <c r="H11" s="400"/>
      <c r="I11" s="400"/>
      <c r="J11" s="400"/>
      <c r="K11" s="400"/>
      <c r="L11" s="400"/>
      <c r="M11" s="400"/>
      <c r="N11" s="400"/>
      <c r="O11" s="413"/>
      <c r="P11" s="413"/>
      <c r="Q11" s="413"/>
      <c r="R11" s="400"/>
      <c r="S11" s="414"/>
      <c r="T11" s="71"/>
      <c r="U11" s="72"/>
      <c r="V11" s="73"/>
    </row>
    <row r="12" spans="1:22" ht="48" thickBot="1">
      <c r="A12" s="276" t="s">
        <v>8</v>
      </c>
      <c r="B12" s="277" t="s">
        <v>9</v>
      </c>
      <c r="C12" s="277" t="s">
        <v>10</v>
      </c>
      <c r="D12" s="277" t="s">
        <v>11</v>
      </c>
      <c r="E12" s="278" t="s">
        <v>12</v>
      </c>
      <c r="F12" s="54">
        <v>44927</v>
      </c>
      <c r="G12" s="54">
        <v>44958</v>
      </c>
      <c r="H12" s="344">
        <v>44986</v>
      </c>
      <c r="I12" s="298">
        <v>45017</v>
      </c>
      <c r="J12" s="344">
        <v>45047</v>
      </c>
      <c r="K12" s="344">
        <v>45078</v>
      </c>
      <c r="L12" s="345">
        <v>45108</v>
      </c>
      <c r="M12" s="54">
        <v>45139</v>
      </c>
      <c r="N12" s="346">
        <v>45170</v>
      </c>
      <c r="O12" s="332">
        <v>45200</v>
      </c>
      <c r="P12" s="332">
        <v>45231</v>
      </c>
      <c r="Q12" s="224">
        <v>45261</v>
      </c>
      <c r="R12" s="55" t="s">
        <v>381</v>
      </c>
      <c r="S12" s="226" t="s">
        <v>13</v>
      </c>
      <c r="T12" s="279" t="s">
        <v>292</v>
      </c>
      <c r="U12" s="280" t="s">
        <v>13</v>
      </c>
      <c r="V12" s="281" t="s">
        <v>14</v>
      </c>
    </row>
    <row r="13" spans="1:22">
      <c r="A13" s="108" t="s">
        <v>15</v>
      </c>
      <c r="B13" s="109" t="s">
        <v>16</v>
      </c>
      <c r="C13" s="108">
        <v>210062</v>
      </c>
      <c r="D13" s="108" t="s">
        <v>17</v>
      </c>
      <c r="E13" s="110" t="s">
        <v>18</v>
      </c>
      <c r="F13" s="243"/>
      <c r="G13" s="57">
        <v>69.736842105263165</v>
      </c>
      <c r="H13" s="135">
        <v>77.631578947368411</v>
      </c>
      <c r="I13" s="147"/>
      <c r="J13" s="236">
        <v>86.84210526315789</v>
      </c>
      <c r="K13" s="237">
        <v>89.473684210526315</v>
      </c>
      <c r="L13" s="142"/>
      <c r="M13" s="142">
        <v>88.15789473684211</v>
      </c>
      <c r="N13" s="136">
        <v>97.368421052631589</v>
      </c>
      <c r="O13" s="57"/>
      <c r="P13" s="142">
        <v>81.578947368421055</v>
      </c>
      <c r="Q13" s="136">
        <v>89.473684210526315</v>
      </c>
      <c r="R13" s="326">
        <f>AVERAGE(G13:Q13)</f>
        <v>85.03289473684211</v>
      </c>
      <c r="S13" s="180">
        <f>R13</f>
        <v>85.03289473684211</v>
      </c>
      <c r="T13" s="86"/>
      <c r="U13" s="88"/>
      <c r="V13" s="92"/>
    </row>
    <row r="14" spans="1:22">
      <c r="A14" s="111" t="s">
        <v>15</v>
      </c>
      <c r="B14" s="109" t="s">
        <v>16</v>
      </c>
      <c r="C14" s="111">
        <v>213868</v>
      </c>
      <c r="D14" s="111" t="s">
        <v>28</v>
      </c>
      <c r="E14" s="110" t="s">
        <v>18</v>
      </c>
      <c r="F14" s="243"/>
      <c r="G14" s="57"/>
      <c r="H14" s="135">
        <v>84.210526315789465</v>
      </c>
      <c r="I14" s="147">
        <v>85.526315789473685</v>
      </c>
      <c r="J14" s="234"/>
      <c r="K14" s="235">
        <v>85.526315789473685</v>
      </c>
      <c r="L14" s="137">
        <v>77.631578947368411</v>
      </c>
      <c r="M14" s="137"/>
      <c r="N14" s="136">
        <v>84.210526315789465</v>
      </c>
      <c r="O14" s="144">
        <v>80.26315789473685</v>
      </c>
      <c r="P14" s="137"/>
      <c r="Q14" s="221"/>
      <c r="R14" s="326">
        <f t="shared" ref="R14:R77" si="0">AVERAGE(G14:Q14)</f>
        <v>82.89473684210526</v>
      </c>
      <c r="S14" s="172">
        <f>R14</f>
        <v>82.89473684210526</v>
      </c>
      <c r="T14" s="75"/>
      <c r="U14" s="76"/>
      <c r="V14" s="77"/>
    </row>
    <row r="15" spans="1:22">
      <c r="A15" s="111" t="s">
        <v>15</v>
      </c>
      <c r="B15" s="109" t="s">
        <v>16</v>
      </c>
      <c r="C15" s="111">
        <v>215194</v>
      </c>
      <c r="D15" s="111" t="s">
        <v>25</v>
      </c>
      <c r="E15" s="110" t="s">
        <v>18</v>
      </c>
      <c r="F15" s="243"/>
      <c r="G15" s="57">
        <v>88.15789473684211</v>
      </c>
      <c r="H15" s="135">
        <v>85.526315789473685</v>
      </c>
      <c r="I15" s="147"/>
      <c r="J15" s="234">
        <v>84.210526315789465</v>
      </c>
      <c r="K15" s="235">
        <v>71.052631578947398</v>
      </c>
      <c r="L15" s="137"/>
      <c r="M15" s="137">
        <v>85.526315789473685</v>
      </c>
      <c r="N15" s="136">
        <v>72.368421052631589</v>
      </c>
      <c r="O15" s="144"/>
      <c r="P15" s="137">
        <v>81.578947368421055</v>
      </c>
      <c r="Q15" s="221">
        <v>86.84210526315789</v>
      </c>
      <c r="R15" s="326">
        <f t="shared" si="0"/>
        <v>81.90789473684211</v>
      </c>
      <c r="S15" s="172">
        <f t="shared" ref="S15:S79" si="1">R15</f>
        <v>81.90789473684211</v>
      </c>
      <c r="T15" s="75"/>
      <c r="U15" s="76"/>
      <c r="V15" s="77"/>
    </row>
    <row r="16" spans="1:22">
      <c r="A16" s="111" t="s">
        <v>15</v>
      </c>
      <c r="B16" s="109" t="s">
        <v>16</v>
      </c>
      <c r="C16" s="111">
        <v>213629</v>
      </c>
      <c r="D16" s="111" t="s">
        <v>29</v>
      </c>
      <c r="E16" s="110" t="s">
        <v>18</v>
      </c>
      <c r="F16" s="243"/>
      <c r="G16" s="57">
        <v>76.315789473684205</v>
      </c>
      <c r="H16" s="135">
        <v>86.184210526315795</v>
      </c>
      <c r="I16" s="147"/>
      <c r="J16" s="234">
        <v>77.631578947368411</v>
      </c>
      <c r="K16" s="235">
        <v>76.315789473684205</v>
      </c>
      <c r="L16" s="137"/>
      <c r="M16" s="137">
        <v>81.578947368421055</v>
      </c>
      <c r="N16" s="136">
        <v>72.368421052631589</v>
      </c>
      <c r="O16" s="144"/>
      <c r="P16" s="137">
        <v>82.89473684210526</v>
      </c>
      <c r="Q16" s="221">
        <v>76.315789473684205</v>
      </c>
      <c r="R16" s="326">
        <f t="shared" si="0"/>
        <v>78.700657894736821</v>
      </c>
      <c r="S16" s="172">
        <f t="shared" si="1"/>
        <v>78.700657894736821</v>
      </c>
      <c r="T16" s="75"/>
      <c r="U16" s="76"/>
      <c r="V16" s="77"/>
    </row>
    <row r="17" spans="1:66">
      <c r="A17" s="111" t="s">
        <v>15</v>
      </c>
      <c r="B17" s="109" t="s">
        <v>16</v>
      </c>
      <c r="C17" s="111">
        <v>214239</v>
      </c>
      <c r="D17" s="111" t="s">
        <v>23</v>
      </c>
      <c r="E17" s="110" t="s">
        <v>18</v>
      </c>
      <c r="F17" s="243"/>
      <c r="G17" s="57"/>
      <c r="H17" s="135">
        <v>90.789473684210535</v>
      </c>
      <c r="I17" s="147">
        <v>93.421052631578945</v>
      </c>
      <c r="J17" s="234"/>
      <c r="K17" s="235">
        <v>97.368421052631589</v>
      </c>
      <c r="L17" s="137">
        <v>88.157894736842096</v>
      </c>
      <c r="M17" s="137"/>
      <c r="N17" s="136">
        <v>97.368421052631589</v>
      </c>
      <c r="O17" s="144">
        <v>77.631578947368411</v>
      </c>
      <c r="P17" s="137"/>
      <c r="Q17" s="221"/>
      <c r="R17" s="326">
        <f t="shared" si="0"/>
        <v>90.78947368421052</v>
      </c>
      <c r="S17" s="172">
        <f t="shared" si="1"/>
        <v>90.78947368421052</v>
      </c>
      <c r="T17" s="75"/>
      <c r="U17" s="76"/>
      <c r="V17" s="77"/>
    </row>
    <row r="18" spans="1:66">
      <c r="A18" s="111" t="s">
        <v>15</v>
      </c>
      <c r="B18" s="109" t="s">
        <v>16</v>
      </c>
      <c r="C18" s="111">
        <v>213348</v>
      </c>
      <c r="D18" s="111" t="s">
        <v>22</v>
      </c>
      <c r="E18" s="110" t="s">
        <v>18</v>
      </c>
      <c r="F18" s="243"/>
      <c r="G18" s="57"/>
      <c r="H18" s="135">
        <v>85.526315789473685</v>
      </c>
      <c r="I18" s="147">
        <v>80.26315789473685</v>
      </c>
      <c r="J18" s="234"/>
      <c r="K18" s="235">
        <v>98.684210526315795</v>
      </c>
      <c r="L18" s="137">
        <v>71.05263157894737</v>
      </c>
      <c r="M18" s="137"/>
      <c r="N18" s="136">
        <v>80.26315789473685</v>
      </c>
      <c r="O18" s="144">
        <v>82.89473684210526</v>
      </c>
      <c r="P18" s="137"/>
      <c r="Q18" s="221"/>
      <c r="R18" s="326">
        <f t="shared" si="0"/>
        <v>83.114035087719301</v>
      </c>
      <c r="S18" s="172">
        <f t="shared" si="1"/>
        <v>83.114035087719301</v>
      </c>
      <c r="T18" s="75"/>
      <c r="U18" s="76"/>
      <c r="V18" s="77"/>
    </row>
    <row r="19" spans="1:66">
      <c r="A19" s="111" t="s">
        <v>15</v>
      </c>
      <c r="B19" s="109" t="s">
        <v>16</v>
      </c>
      <c r="C19" s="111">
        <v>213702</v>
      </c>
      <c r="D19" s="111" t="s">
        <v>59</v>
      </c>
      <c r="E19" s="110" t="s">
        <v>18</v>
      </c>
      <c r="F19" s="243"/>
      <c r="G19" s="57"/>
      <c r="H19" s="135">
        <v>76.315789473684205</v>
      </c>
      <c r="I19" s="147">
        <v>63.157894736842103</v>
      </c>
      <c r="J19" s="234"/>
      <c r="K19" s="235">
        <v>85.526315789473685</v>
      </c>
      <c r="L19" s="137">
        <v>81.578947368421055</v>
      </c>
      <c r="M19" s="137"/>
      <c r="N19" s="136">
        <v>81.578947368421055</v>
      </c>
      <c r="O19" s="144">
        <v>77.631578947368411</v>
      </c>
      <c r="P19" s="137"/>
      <c r="Q19" s="221"/>
      <c r="R19" s="326">
        <f t="shared" si="0"/>
        <v>77.631578947368425</v>
      </c>
      <c r="S19" s="172">
        <f t="shared" si="1"/>
        <v>77.631578947368425</v>
      </c>
      <c r="T19" s="75"/>
      <c r="U19" s="76"/>
      <c r="V19" s="77"/>
    </row>
    <row r="20" spans="1:66">
      <c r="A20" s="111" t="s">
        <v>15</v>
      </c>
      <c r="B20" s="109" t="s">
        <v>16</v>
      </c>
      <c r="C20" s="111">
        <v>214445</v>
      </c>
      <c r="D20" s="111" t="s">
        <v>24</v>
      </c>
      <c r="E20" s="110" t="s">
        <v>18</v>
      </c>
      <c r="F20" s="243"/>
      <c r="G20" s="57"/>
      <c r="H20" s="135">
        <v>93.421052631578945</v>
      </c>
      <c r="I20" s="147">
        <v>89.473684210526315</v>
      </c>
      <c r="J20" s="234"/>
      <c r="K20" s="235">
        <v>92.10526315789474</v>
      </c>
      <c r="L20" s="137">
        <v>89.473684210526315</v>
      </c>
      <c r="M20" s="137"/>
      <c r="N20" s="136">
        <v>89.473684210526315</v>
      </c>
      <c r="O20" s="144">
        <v>89.473684210526315</v>
      </c>
      <c r="P20" s="137"/>
      <c r="Q20" s="221"/>
      <c r="R20" s="326">
        <f t="shared" si="0"/>
        <v>90.570175438596493</v>
      </c>
      <c r="S20" s="172">
        <f t="shared" si="1"/>
        <v>90.570175438596493</v>
      </c>
      <c r="T20" s="75"/>
      <c r="U20" s="76"/>
      <c r="V20" s="77"/>
    </row>
    <row r="21" spans="1:66">
      <c r="A21" s="111" t="s">
        <v>15</v>
      </c>
      <c r="B21" s="109" t="s">
        <v>16</v>
      </c>
      <c r="C21" s="111">
        <v>211847</v>
      </c>
      <c r="D21" s="111" t="s">
        <v>19</v>
      </c>
      <c r="E21" s="110" t="s">
        <v>18</v>
      </c>
      <c r="F21" s="243"/>
      <c r="G21" s="57"/>
      <c r="H21" s="135">
        <v>75</v>
      </c>
      <c r="I21" s="147">
        <v>86.84210526315789</v>
      </c>
      <c r="J21" s="234"/>
      <c r="K21" s="235">
        <v>82.89473684210526</v>
      </c>
      <c r="L21" s="137">
        <v>85.526315789473685</v>
      </c>
      <c r="M21" s="137"/>
      <c r="N21" s="136">
        <v>75</v>
      </c>
      <c r="O21" s="144">
        <v>73.684210526315795</v>
      </c>
      <c r="P21" s="137"/>
      <c r="Q21" s="221"/>
      <c r="R21" s="326">
        <f t="shared" si="0"/>
        <v>79.824561403508767</v>
      </c>
      <c r="S21" s="172">
        <f t="shared" si="1"/>
        <v>79.824561403508767</v>
      </c>
      <c r="T21" s="75"/>
      <c r="U21" s="76"/>
      <c r="V21" s="77"/>
    </row>
    <row r="22" spans="1:66">
      <c r="A22" s="111" t="s">
        <v>15</v>
      </c>
      <c r="B22" s="109" t="s">
        <v>16</v>
      </c>
      <c r="C22" s="111">
        <v>212555</v>
      </c>
      <c r="D22" s="111" t="s">
        <v>20</v>
      </c>
      <c r="E22" s="110" t="s">
        <v>18</v>
      </c>
      <c r="F22" s="243"/>
      <c r="G22" s="57"/>
      <c r="H22" s="135">
        <v>72.368421052631589</v>
      </c>
      <c r="I22" s="147">
        <v>78.94736842105263</v>
      </c>
      <c r="J22" s="234"/>
      <c r="K22" s="235">
        <v>94.73684210526315</v>
      </c>
      <c r="L22" s="137">
        <v>82.89473684210526</v>
      </c>
      <c r="M22" s="137"/>
      <c r="N22" s="136">
        <v>86.84210526315789</v>
      </c>
      <c r="O22" s="144">
        <v>100</v>
      </c>
      <c r="P22" s="137"/>
      <c r="Q22" s="221"/>
      <c r="R22" s="326">
        <f t="shared" si="0"/>
        <v>85.964912280701753</v>
      </c>
      <c r="S22" s="172">
        <f t="shared" si="1"/>
        <v>85.964912280701753</v>
      </c>
      <c r="T22" s="75"/>
      <c r="U22" s="76"/>
      <c r="V22" s="77"/>
    </row>
    <row r="23" spans="1:66">
      <c r="A23" s="111" t="s">
        <v>15</v>
      </c>
      <c r="B23" s="109" t="s">
        <v>16</v>
      </c>
      <c r="C23" s="111">
        <v>213421</v>
      </c>
      <c r="D23" s="111" t="s">
        <v>27</v>
      </c>
      <c r="E23" s="110" t="s">
        <v>18</v>
      </c>
      <c r="F23" s="243"/>
      <c r="G23" s="57"/>
      <c r="H23" s="135">
        <v>85.526315789473685</v>
      </c>
      <c r="I23" s="147">
        <v>71.05263157894737</v>
      </c>
      <c r="J23" s="234"/>
      <c r="K23" s="235">
        <v>59.210526315789473</v>
      </c>
      <c r="L23" s="137">
        <v>73.684210526315795</v>
      </c>
      <c r="M23" s="137"/>
      <c r="N23" s="136">
        <v>75</v>
      </c>
      <c r="O23" s="144">
        <v>80.26315789473685</v>
      </c>
      <c r="P23" s="137"/>
      <c r="Q23" s="221"/>
      <c r="R23" s="326">
        <f t="shared" si="0"/>
        <v>74.122807017543849</v>
      </c>
      <c r="S23" s="172">
        <f t="shared" si="1"/>
        <v>74.122807017543849</v>
      </c>
      <c r="T23" s="75"/>
      <c r="U23" s="76"/>
      <c r="V23" s="77"/>
    </row>
    <row r="24" spans="1:66">
      <c r="A24" s="111" t="s">
        <v>15</v>
      </c>
      <c r="B24" s="109" t="s">
        <v>16</v>
      </c>
      <c r="C24" s="111">
        <v>213009</v>
      </c>
      <c r="D24" s="111" t="s">
        <v>299</v>
      </c>
      <c r="E24" s="110" t="s">
        <v>18</v>
      </c>
      <c r="F24" s="243"/>
      <c r="G24" s="57">
        <v>82.89473684210526</v>
      </c>
      <c r="H24" s="135">
        <v>82.89473684210526</v>
      </c>
      <c r="I24" s="147"/>
      <c r="J24" s="234">
        <v>82.89473684210526</v>
      </c>
      <c r="K24" s="235">
        <v>80.26315789473685</v>
      </c>
      <c r="L24" s="137"/>
      <c r="M24" s="137">
        <v>80.26315789473685</v>
      </c>
      <c r="N24" s="136">
        <v>78.94736842105263</v>
      </c>
      <c r="O24" s="144"/>
      <c r="P24" s="137">
        <v>98.684210526315795</v>
      </c>
      <c r="Q24" s="221">
        <v>77.631578947368411</v>
      </c>
      <c r="R24" s="326">
        <f t="shared" si="0"/>
        <v>83.059210526315795</v>
      </c>
      <c r="S24" s="172">
        <f t="shared" si="1"/>
        <v>83.059210526315795</v>
      </c>
      <c r="T24" s="75"/>
      <c r="U24" s="76"/>
      <c r="V24" s="77"/>
    </row>
    <row r="25" spans="1:66">
      <c r="A25" s="111" t="s">
        <v>15</v>
      </c>
      <c r="B25" s="109" t="s">
        <v>16</v>
      </c>
      <c r="C25" s="111">
        <v>213215</v>
      </c>
      <c r="D25" s="111" t="s">
        <v>21</v>
      </c>
      <c r="E25" s="110" t="s">
        <v>18</v>
      </c>
      <c r="F25" s="243"/>
      <c r="G25" s="57"/>
      <c r="H25" s="135">
        <v>88.15789473684211</v>
      </c>
      <c r="I25" s="147">
        <v>88.15789473684211</v>
      </c>
      <c r="J25" s="234"/>
      <c r="K25" s="235">
        <v>64.473684210526315</v>
      </c>
      <c r="L25" s="137">
        <v>73.684210526315795</v>
      </c>
      <c r="M25" s="137"/>
      <c r="N25" s="136">
        <v>82.89473684210526</v>
      </c>
      <c r="O25" s="144">
        <v>85.526315789473685</v>
      </c>
      <c r="P25" s="137"/>
      <c r="Q25" s="221"/>
      <c r="R25" s="326">
        <f t="shared" si="0"/>
        <v>80.482456140350877</v>
      </c>
      <c r="S25" s="172">
        <f t="shared" si="1"/>
        <v>80.482456140350877</v>
      </c>
      <c r="T25" s="75"/>
      <c r="U25" s="76"/>
      <c r="V25" s="77"/>
    </row>
    <row r="26" spans="1:66">
      <c r="A26" s="111" t="s">
        <v>15</v>
      </c>
      <c r="B26" s="109" t="s">
        <v>16</v>
      </c>
      <c r="C26" s="111">
        <v>215236</v>
      </c>
      <c r="D26" s="111" t="s">
        <v>66</v>
      </c>
      <c r="E26" s="110" t="s">
        <v>18</v>
      </c>
      <c r="F26" s="243"/>
      <c r="G26" s="57"/>
      <c r="H26" s="135">
        <v>86.84210526315789</v>
      </c>
      <c r="I26" s="147">
        <v>82.89473684210526</v>
      </c>
      <c r="J26" s="234"/>
      <c r="K26" s="235">
        <v>88.15789473684211</v>
      </c>
      <c r="L26" s="137">
        <v>64.473684210526315</v>
      </c>
      <c r="M26" s="137"/>
      <c r="N26" s="136">
        <v>88.15789473684211</v>
      </c>
      <c r="O26" s="144">
        <v>75</v>
      </c>
      <c r="P26" s="137"/>
      <c r="Q26" s="221"/>
      <c r="R26" s="326">
        <f t="shared" si="0"/>
        <v>80.921052631578945</v>
      </c>
      <c r="S26" s="172">
        <f t="shared" si="1"/>
        <v>80.921052631578945</v>
      </c>
      <c r="T26" s="75"/>
      <c r="U26" s="76"/>
      <c r="V26" s="77"/>
    </row>
    <row r="27" spans="1:66" s="59" customFormat="1" ht="16.5" thickBot="1">
      <c r="A27" s="112" t="s">
        <v>15</v>
      </c>
      <c r="B27" s="113" t="s">
        <v>16</v>
      </c>
      <c r="C27" s="112">
        <v>215632</v>
      </c>
      <c r="D27" s="112" t="s">
        <v>30</v>
      </c>
      <c r="E27" s="114" t="s">
        <v>18</v>
      </c>
      <c r="F27" s="244"/>
      <c r="G27" s="146"/>
      <c r="H27" s="145">
        <v>94.73684210526315</v>
      </c>
      <c r="I27" s="238">
        <v>85.526315789473685</v>
      </c>
      <c r="J27" s="148"/>
      <c r="K27" s="239">
        <v>86.84210526315789</v>
      </c>
      <c r="L27" s="140">
        <v>82.89473684210526</v>
      </c>
      <c r="M27" s="140"/>
      <c r="N27" s="139">
        <v>90.789473684210535</v>
      </c>
      <c r="O27" s="146">
        <v>85.526315789473685</v>
      </c>
      <c r="P27" s="140"/>
      <c r="Q27" s="139"/>
      <c r="R27" s="177">
        <f t="shared" si="0"/>
        <v>87.719298245614027</v>
      </c>
      <c r="S27" s="174">
        <f t="shared" si="1"/>
        <v>87.719298245614027</v>
      </c>
      <c r="T27" s="80"/>
      <c r="U27" s="81"/>
      <c r="V27" s="82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>
      <c r="A28" s="111" t="s">
        <v>15</v>
      </c>
      <c r="B28" s="115" t="s">
        <v>31</v>
      </c>
      <c r="C28" s="111">
        <v>213678</v>
      </c>
      <c r="D28" s="111" t="s">
        <v>37</v>
      </c>
      <c r="E28" s="110" t="s">
        <v>18</v>
      </c>
      <c r="F28" s="243"/>
      <c r="G28" s="57"/>
      <c r="H28" s="135">
        <v>89.473684210526315</v>
      </c>
      <c r="I28" s="147">
        <v>96.1</v>
      </c>
      <c r="J28" s="236"/>
      <c r="K28" s="237">
        <v>97.368421052631589</v>
      </c>
      <c r="L28" s="142">
        <v>80.26315789473685</v>
      </c>
      <c r="M28" s="142"/>
      <c r="N28" s="136">
        <v>92.10526315789474</v>
      </c>
      <c r="O28" s="57">
        <v>100</v>
      </c>
      <c r="P28" s="142"/>
      <c r="Q28" s="136"/>
      <c r="R28" s="326">
        <f t="shared" si="0"/>
        <v>92.551754385964912</v>
      </c>
      <c r="S28" s="176">
        <f t="shared" si="1"/>
        <v>92.551754385964912</v>
      </c>
      <c r="T28" s="83"/>
      <c r="U28" s="84"/>
      <c r="V28" s="85"/>
    </row>
    <row r="29" spans="1:66">
      <c r="A29" s="111" t="s">
        <v>15</v>
      </c>
      <c r="B29" s="109" t="s">
        <v>31</v>
      </c>
      <c r="C29" s="111">
        <v>211805</v>
      </c>
      <c r="D29" s="111" t="s">
        <v>34</v>
      </c>
      <c r="E29" s="110" t="s">
        <v>18</v>
      </c>
      <c r="F29" s="243"/>
      <c r="G29" s="57"/>
      <c r="H29" s="135">
        <v>84.210526315789465</v>
      </c>
      <c r="I29" s="147">
        <v>78.94736842105263</v>
      </c>
      <c r="J29" s="234"/>
      <c r="K29" s="235">
        <v>80.26315789473685</v>
      </c>
      <c r="L29" s="137">
        <v>89.473684210526315</v>
      </c>
      <c r="M29" s="137"/>
      <c r="N29" s="136">
        <v>81.578947368421055</v>
      </c>
      <c r="O29" s="144">
        <v>76.315789473684205</v>
      </c>
      <c r="P29" s="137"/>
      <c r="Q29" s="221"/>
      <c r="R29" s="326">
        <f t="shared" si="0"/>
        <v>81.798245614035082</v>
      </c>
      <c r="S29" s="172">
        <f t="shared" si="1"/>
        <v>81.798245614035082</v>
      </c>
      <c r="T29" s="86"/>
      <c r="U29" s="76"/>
      <c r="V29" s="87"/>
    </row>
    <row r="30" spans="1:66">
      <c r="A30" s="111" t="s">
        <v>15</v>
      </c>
      <c r="B30" s="109" t="s">
        <v>31</v>
      </c>
      <c r="C30" s="111">
        <v>214635</v>
      </c>
      <c r="D30" s="111" t="s">
        <v>38</v>
      </c>
      <c r="E30" s="110" t="s">
        <v>18</v>
      </c>
      <c r="F30" s="243"/>
      <c r="G30" s="57"/>
      <c r="H30" s="135">
        <v>93.421052631578945</v>
      </c>
      <c r="I30" s="147">
        <v>80.26315789473685</v>
      </c>
      <c r="J30" s="234"/>
      <c r="K30" s="235">
        <v>82.89473684210526</v>
      </c>
      <c r="L30" s="137">
        <v>85.526315789473685</v>
      </c>
      <c r="M30" s="137"/>
      <c r="N30" s="136">
        <v>85.526315789473685</v>
      </c>
      <c r="O30" s="144">
        <v>80.26315789473685</v>
      </c>
      <c r="P30" s="137"/>
      <c r="Q30" s="221"/>
      <c r="R30" s="326">
        <f t="shared" si="0"/>
        <v>84.649122807017548</v>
      </c>
      <c r="S30" s="172">
        <f t="shared" si="1"/>
        <v>84.649122807017548</v>
      </c>
      <c r="T30" s="86"/>
      <c r="U30" s="88"/>
      <c r="V30" s="77"/>
    </row>
    <row r="31" spans="1:66">
      <c r="A31" s="111" t="s">
        <v>15</v>
      </c>
      <c r="B31" s="109" t="s">
        <v>31</v>
      </c>
      <c r="C31" s="111">
        <v>211391</v>
      </c>
      <c r="D31" s="111" t="s">
        <v>26</v>
      </c>
      <c r="E31" s="110" t="s">
        <v>18</v>
      </c>
      <c r="F31" s="243"/>
      <c r="G31" s="57"/>
      <c r="H31" s="135">
        <v>82.89473684210526</v>
      </c>
      <c r="I31" s="147">
        <v>76.315789473684205</v>
      </c>
      <c r="J31" s="234"/>
      <c r="K31" s="235">
        <v>89.473684210526315</v>
      </c>
      <c r="L31" s="137">
        <v>88.15789473684211</v>
      </c>
      <c r="M31" s="137"/>
      <c r="N31" s="136">
        <v>78.94736842105263</v>
      </c>
      <c r="O31" s="144">
        <v>88.15789473684211</v>
      </c>
      <c r="P31" s="137"/>
      <c r="Q31" s="221"/>
      <c r="R31" s="326">
        <f t="shared" si="0"/>
        <v>83.991228070175438</v>
      </c>
      <c r="S31" s="172">
        <f t="shared" si="1"/>
        <v>83.991228070175438</v>
      </c>
      <c r="T31" s="75"/>
      <c r="U31" s="76"/>
      <c r="V31" s="77"/>
    </row>
    <row r="32" spans="1:66">
      <c r="A32" s="111" t="s">
        <v>15</v>
      </c>
      <c r="B32" s="109" t="s">
        <v>31</v>
      </c>
      <c r="C32" s="111">
        <v>214858</v>
      </c>
      <c r="D32" s="111" t="s">
        <v>39</v>
      </c>
      <c r="E32" s="110" t="s">
        <v>18</v>
      </c>
      <c r="F32" s="243"/>
      <c r="G32" s="57"/>
      <c r="H32" s="135">
        <v>85.526315789473685</v>
      </c>
      <c r="I32" s="147">
        <v>86.84210526315789</v>
      </c>
      <c r="J32" s="234"/>
      <c r="K32" s="235">
        <v>84.210526315789465</v>
      </c>
      <c r="L32" s="137">
        <v>84.210526315789465</v>
      </c>
      <c r="M32" s="137"/>
      <c r="N32" s="136">
        <v>80.26315789473685</v>
      </c>
      <c r="O32" s="144">
        <v>82.89473684210526</v>
      </c>
      <c r="P32" s="137"/>
      <c r="Q32" s="221"/>
      <c r="R32" s="326">
        <f t="shared" si="0"/>
        <v>83.991228070175438</v>
      </c>
      <c r="S32" s="172">
        <f t="shared" si="1"/>
        <v>83.991228070175438</v>
      </c>
      <c r="T32" s="75"/>
      <c r="U32" s="76"/>
      <c r="V32" s="77"/>
    </row>
    <row r="33" spans="1:23">
      <c r="A33" s="111" t="s">
        <v>15</v>
      </c>
      <c r="B33" s="109" t="s">
        <v>31</v>
      </c>
      <c r="C33" s="111">
        <v>214924</v>
      </c>
      <c r="D33" s="111" t="s">
        <v>40</v>
      </c>
      <c r="E33" s="110" t="s">
        <v>18</v>
      </c>
      <c r="F33" s="245"/>
      <c r="G33" s="57"/>
      <c r="H33" s="135">
        <v>86.84210526315789</v>
      </c>
      <c r="I33" s="147">
        <v>80.26315789473685</v>
      </c>
      <c r="J33" s="234"/>
      <c r="K33" s="235">
        <v>94.73684210526315</v>
      </c>
      <c r="L33" s="137">
        <v>94.73684210526315</v>
      </c>
      <c r="M33" s="137"/>
      <c r="N33" s="136">
        <v>81.578947368421055</v>
      </c>
      <c r="O33" s="144">
        <v>93.421052631578945</v>
      </c>
      <c r="P33" s="137"/>
      <c r="Q33" s="221"/>
      <c r="R33" s="326">
        <f t="shared" si="0"/>
        <v>88.596491228070178</v>
      </c>
      <c r="S33" s="172">
        <f t="shared" si="1"/>
        <v>88.596491228070178</v>
      </c>
      <c r="T33" s="75"/>
      <c r="U33" s="76"/>
      <c r="V33" s="77"/>
    </row>
    <row r="34" spans="1:23">
      <c r="A34" s="166" t="s">
        <v>15</v>
      </c>
      <c r="B34" s="167" t="s">
        <v>31</v>
      </c>
      <c r="C34" s="166">
        <v>215830</v>
      </c>
      <c r="D34" s="166" t="s">
        <v>376</v>
      </c>
      <c r="E34" s="168" t="s">
        <v>18</v>
      </c>
      <c r="F34" s="243"/>
      <c r="G34" s="57"/>
      <c r="H34" s="135"/>
      <c r="I34" s="147"/>
      <c r="J34" s="234"/>
      <c r="K34" s="235">
        <v>81.578947368421055</v>
      </c>
      <c r="L34" s="137">
        <v>77.631578947368411</v>
      </c>
      <c r="M34" s="137"/>
      <c r="N34" s="136">
        <v>80.26315789473685</v>
      </c>
      <c r="O34" s="144">
        <v>85.526315789473685</v>
      </c>
      <c r="P34" s="137"/>
      <c r="Q34" s="221"/>
      <c r="R34" s="326">
        <f t="shared" si="0"/>
        <v>81.25</v>
      </c>
      <c r="S34" s="172">
        <f t="shared" si="1"/>
        <v>81.25</v>
      </c>
      <c r="T34" s="75"/>
      <c r="U34" s="76"/>
      <c r="V34" s="77"/>
    </row>
    <row r="35" spans="1:23">
      <c r="A35" s="111" t="s">
        <v>15</v>
      </c>
      <c r="B35" s="109" t="s">
        <v>31</v>
      </c>
      <c r="C35" s="111">
        <v>212613</v>
      </c>
      <c r="D35" s="111" t="s">
        <v>35</v>
      </c>
      <c r="E35" s="110" t="s">
        <v>18</v>
      </c>
      <c r="F35" s="243"/>
      <c r="G35" s="57"/>
      <c r="H35" s="135">
        <v>88.15789473684211</v>
      </c>
      <c r="I35" s="147">
        <v>89.473684210526315</v>
      </c>
      <c r="J35" s="234"/>
      <c r="K35" s="235">
        <v>69.736842105263165</v>
      </c>
      <c r="L35" s="137">
        <v>75</v>
      </c>
      <c r="M35" s="137"/>
      <c r="N35" s="136">
        <v>81.578947368421055</v>
      </c>
      <c r="O35" s="144">
        <v>82.89473684210526</v>
      </c>
      <c r="P35" s="137"/>
      <c r="Q35" s="221"/>
      <c r="R35" s="326">
        <f t="shared" si="0"/>
        <v>81.140350877192986</v>
      </c>
      <c r="S35" s="172">
        <f t="shared" si="1"/>
        <v>81.140350877192986</v>
      </c>
      <c r="T35" s="75"/>
      <c r="U35" s="76"/>
      <c r="V35" s="77"/>
    </row>
    <row r="36" spans="1:23">
      <c r="A36" s="111" t="s">
        <v>15</v>
      </c>
      <c r="B36" s="109" t="s">
        <v>31</v>
      </c>
      <c r="C36" s="111">
        <v>210583</v>
      </c>
      <c r="D36" s="111" t="s">
        <v>32</v>
      </c>
      <c r="E36" s="110" t="s">
        <v>18</v>
      </c>
      <c r="F36" s="243"/>
      <c r="G36" s="57"/>
      <c r="H36" s="135">
        <v>80.26315789473685</v>
      </c>
      <c r="I36" s="147">
        <v>80.26315789473685</v>
      </c>
      <c r="J36" s="234"/>
      <c r="K36" s="235">
        <v>82.89473684210526</v>
      </c>
      <c r="L36" s="137">
        <v>82.89473684210526</v>
      </c>
      <c r="M36" s="137"/>
      <c r="N36" s="136">
        <v>82.89473684210526</v>
      </c>
      <c r="O36" s="144">
        <v>84.210526315789465</v>
      </c>
      <c r="P36" s="137"/>
      <c r="Q36" s="221"/>
      <c r="R36" s="326">
        <f t="shared" si="0"/>
        <v>82.236842105263165</v>
      </c>
      <c r="S36" s="172">
        <f t="shared" si="1"/>
        <v>82.236842105263165</v>
      </c>
      <c r="T36" s="75"/>
      <c r="U36" s="76"/>
      <c r="V36" s="77"/>
    </row>
    <row r="37" spans="1:23">
      <c r="A37" s="111" t="s">
        <v>15</v>
      </c>
      <c r="B37" s="109" t="s">
        <v>31</v>
      </c>
      <c r="C37" s="111">
        <v>213496</v>
      </c>
      <c r="D37" s="111" t="s">
        <v>36</v>
      </c>
      <c r="E37" s="110" t="s">
        <v>18</v>
      </c>
      <c r="F37" s="243"/>
      <c r="G37" s="57"/>
      <c r="H37" s="135">
        <v>96.052631578947356</v>
      </c>
      <c r="I37" s="147">
        <v>86.84210526315789</v>
      </c>
      <c r="J37" s="234"/>
      <c r="K37" s="235">
        <v>75</v>
      </c>
      <c r="L37" s="137">
        <v>92.10526315789474</v>
      </c>
      <c r="M37" s="137"/>
      <c r="N37" s="136">
        <v>85.526315789473685</v>
      </c>
      <c r="O37" s="144">
        <v>92.10526315789474</v>
      </c>
      <c r="P37" s="137"/>
      <c r="Q37" s="221"/>
      <c r="R37" s="326">
        <f t="shared" si="0"/>
        <v>87.938596491228068</v>
      </c>
      <c r="S37" s="172">
        <f t="shared" si="1"/>
        <v>87.938596491228068</v>
      </c>
      <c r="T37" s="75"/>
      <c r="U37" s="76"/>
      <c r="V37" s="77"/>
    </row>
    <row r="38" spans="1:23">
      <c r="A38" s="111" t="s">
        <v>15</v>
      </c>
      <c r="B38" s="109" t="s">
        <v>31</v>
      </c>
      <c r="C38" s="111">
        <v>211649</v>
      </c>
      <c r="D38" s="111" t="s">
        <v>33</v>
      </c>
      <c r="E38" s="110" t="s">
        <v>18</v>
      </c>
      <c r="F38" s="246"/>
      <c r="G38" s="57"/>
      <c r="H38" s="135">
        <v>82.89473684210526</v>
      </c>
      <c r="I38" s="147">
        <v>78.94736842105263</v>
      </c>
      <c r="J38" s="234"/>
      <c r="K38" s="235">
        <v>81.578947368421055</v>
      </c>
      <c r="L38" s="137">
        <v>77.631578947368411</v>
      </c>
      <c r="M38" s="137"/>
      <c r="N38" s="136">
        <v>85.526315789473685</v>
      </c>
      <c r="O38" s="144">
        <v>96.052631578947356</v>
      </c>
      <c r="P38" s="137"/>
      <c r="Q38" s="221"/>
      <c r="R38" s="326">
        <f t="shared" si="0"/>
        <v>83.771929824561411</v>
      </c>
      <c r="S38" s="172">
        <f t="shared" si="1"/>
        <v>83.771929824561411</v>
      </c>
      <c r="T38" s="75"/>
      <c r="U38" s="76"/>
      <c r="V38" s="82"/>
    </row>
    <row r="39" spans="1:23">
      <c r="A39" s="111" t="s">
        <v>15</v>
      </c>
      <c r="B39" s="109" t="s">
        <v>31</v>
      </c>
      <c r="C39" s="111">
        <v>210781</v>
      </c>
      <c r="D39" s="116" t="s">
        <v>300</v>
      </c>
      <c r="E39" s="117" t="s">
        <v>18</v>
      </c>
      <c r="F39" s="247"/>
      <c r="G39" s="57"/>
      <c r="H39" s="135">
        <v>88.15789473684211</v>
      </c>
      <c r="I39" s="147">
        <v>78.94736842105263</v>
      </c>
      <c r="J39" s="234"/>
      <c r="K39" s="235">
        <v>85.526315789473685</v>
      </c>
      <c r="L39" s="137">
        <v>80.26315789473685</v>
      </c>
      <c r="M39" s="137"/>
      <c r="N39" s="136">
        <v>72.368421052631589</v>
      </c>
      <c r="O39" s="144">
        <v>80.26315789473685</v>
      </c>
      <c r="P39" s="137"/>
      <c r="Q39" s="221"/>
      <c r="R39" s="326">
        <f t="shared" si="0"/>
        <v>80.921052631578959</v>
      </c>
      <c r="S39" s="172">
        <f t="shared" si="1"/>
        <v>80.921052631578959</v>
      </c>
      <c r="T39" s="75"/>
      <c r="U39" s="96"/>
      <c r="V39" s="87"/>
      <c r="W39" s="60"/>
    </row>
    <row r="40" spans="1:23" ht="16.5" thickBot="1">
      <c r="A40" s="116" t="s">
        <v>15</v>
      </c>
      <c r="B40" s="113" t="s">
        <v>31</v>
      </c>
      <c r="C40" s="118">
        <v>215129</v>
      </c>
      <c r="D40" s="116" t="s">
        <v>41</v>
      </c>
      <c r="E40" s="117" t="s">
        <v>18</v>
      </c>
      <c r="F40" s="244"/>
      <c r="G40" s="138"/>
      <c r="H40" s="240">
        <v>86.84210526315789</v>
      </c>
      <c r="I40" s="241">
        <v>97.4</v>
      </c>
      <c r="J40" s="148"/>
      <c r="K40" s="239">
        <v>92.10526315789474</v>
      </c>
      <c r="L40" s="140">
        <v>88.15789473684211</v>
      </c>
      <c r="M40" s="140"/>
      <c r="N40" s="220">
        <v>92.10526315789474</v>
      </c>
      <c r="O40" s="146">
        <v>86.84210526315789</v>
      </c>
      <c r="P40" s="140"/>
      <c r="Q40" s="139"/>
      <c r="R40" s="356">
        <f t="shared" si="0"/>
        <v>90.575438596491225</v>
      </c>
      <c r="S40" s="200">
        <f t="shared" si="1"/>
        <v>90.575438596491225</v>
      </c>
      <c r="T40" s="283"/>
      <c r="U40" s="284"/>
      <c r="V40" s="282"/>
    </row>
    <row r="41" spans="1:23">
      <c r="A41" s="119" t="s">
        <v>15</v>
      </c>
      <c r="B41" s="115" t="s">
        <v>42</v>
      </c>
      <c r="C41" s="108">
        <v>213546</v>
      </c>
      <c r="D41" s="119" t="s">
        <v>48</v>
      </c>
      <c r="E41" s="120" t="s">
        <v>18</v>
      </c>
      <c r="F41" s="243"/>
      <c r="G41" s="57"/>
      <c r="H41" s="135">
        <v>63.157894736842103</v>
      </c>
      <c r="I41" s="147">
        <v>85.526315789473685</v>
      </c>
      <c r="J41" s="236"/>
      <c r="K41" s="237">
        <v>90.789473684210535</v>
      </c>
      <c r="L41" s="142">
        <v>68.421052631578945</v>
      </c>
      <c r="M41" s="142"/>
      <c r="N41" s="136">
        <v>81.578947368421055</v>
      </c>
      <c r="O41" s="57">
        <v>80.26315789473685</v>
      </c>
      <c r="P41" s="142"/>
      <c r="Q41" s="136"/>
      <c r="R41" s="175">
        <f t="shared" si="0"/>
        <v>78.28947368421052</v>
      </c>
      <c r="S41" s="180">
        <f t="shared" si="1"/>
        <v>78.28947368421052</v>
      </c>
      <c r="T41" s="86"/>
      <c r="U41" s="88"/>
      <c r="V41" s="92"/>
    </row>
    <row r="42" spans="1:23">
      <c r="A42" s="111" t="s">
        <v>15</v>
      </c>
      <c r="B42" s="109" t="s">
        <v>42</v>
      </c>
      <c r="C42" s="111">
        <v>214213</v>
      </c>
      <c r="D42" s="111" t="s">
        <v>49</v>
      </c>
      <c r="E42" s="110" t="s">
        <v>18</v>
      </c>
      <c r="F42" s="243"/>
      <c r="G42" s="57"/>
      <c r="H42" s="135">
        <v>82.89473684210526</v>
      </c>
      <c r="I42" s="147">
        <v>89.473684210526315</v>
      </c>
      <c r="J42" s="234"/>
      <c r="K42" s="235">
        <v>77.631578947368411</v>
      </c>
      <c r="L42" s="137">
        <v>81.578947368421055</v>
      </c>
      <c r="M42" s="137"/>
      <c r="N42" s="136">
        <v>90.789473684210535</v>
      </c>
      <c r="O42" s="144">
        <v>77.631578947368411</v>
      </c>
      <c r="P42" s="137"/>
      <c r="Q42" s="221"/>
      <c r="R42" s="326">
        <f t="shared" si="0"/>
        <v>83.333333333333329</v>
      </c>
      <c r="S42" s="172">
        <f t="shared" si="1"/>
        <v>83.333333333333329</v>
      </c>
      <c r="T42" s="86"/>
      <c r="U42" s="88"/>
      <c r="V42" s="77"/>
    </row>
    <row r="43" spans="1:23">
      <c r="A43" s="111" t="s">
        <v>15</v>
      </c>
      <c r="B43" s="109" t="s">
        <v>42</v>
      </c>
      <c r="C43" s="111">
        <v>214841</v>
      </c>
      <c r="D43" s="111" t="s">
        <v>52</v>
      </c>
      <c r="E43" s="110" t="s">
        <v>18</v>
      </c>
      <c r="F43" s="243"/>
      <c r="G43" s="57"/>
      <c r="H43" s="135">
        <v>84.210526315789465</v>
      </c>
      <c r="I43" s="147">
        <v>73.684210526315795</v>
      </c>
      <c r="J43" s="234"/>
      <c r="K43" s="235">
        <v>80.26315789473685</v>
      </c>
      <c r="L43" s="137">
        <v>94.73684210526315</v>
      </c>
      <c r="M43" s="137"/>
      <c r="N43" s="136">
        <v>82.89473684210526</v>
      </c>
      <c r="O43" s="144">
        <v>97.368421052631589</v>
      </c>
      <c r="P43" s="137"/>
      <c r="Q43" s="221"/>
      <c r="R43" s="326">
        <f t="shared" si="0"/>
        <v>85.526315789473685</v>
      </c>
      <c r="S43" s="172">
        <f t="shared" si="1"/>
        <v>85.526315789473685</v>
      </c>
      <c r="T43" s="75"/>
      <c r="U43" s="76"/>
      <c r="V43" s="77"/>
    </row>
    <row r="44" spans="1:23">
      <c r="A44" s="111" t="s">
        <v>15</v>
      </c>
      <c r="B44" s="109" t="s">
        <v>42</v>
      </c>
      <c r="C44" s="111">
        <v>214551</v>
      </c>
      <c r="D44" s="111" t="s">
        <v>51</v>
      </c>
      <c r="E44" s="110" t="s">
        <v>18</v>
      </c>
      <c r="F44" s="243"/>
      <c r="G44" s="57"/>
      <c r="H44" s="135">
        <v>80.26315789473685</v>
      </c>
      <c r="I44" s="147">
        <v>88.15789473684211</v>
      </c>
      <c r="J44" s="234"/>
      <c r="K44" s="235">
        <v>73.684210526315795</v>
      </c>
      <c r="L44" s="137">
        <v>84.210526315789465</v>
      </c>
      <c r="M44" s="137"/>
      <c r="N44" s="136">
        <v>88.15789473684211</v>
      </c>
      <c r="O44" s="144">
        <v>84.210526315789465</v>
      </c>
      <c r="P44" s="137"/>
      <c r="Q44" s="221"/>
      <c r="R44" s="326">
        <f t="shared" si="0"/>
        <v>83.114035087719301</v>
      </c>
      <c r="S44" s="172">
        <f t="shared" si="1"/>
        <v>83.114035087719301</v>
      </c>
      <c r="T44" s="75"/>
      <c r="U44" s="76"/>
      <c r="V44" s="77"/>
    </row>
    <row r="45" spans="1:23">
      <c r="A45" s="111" t="s">
        <v>15</v>
      </c>
      <c r="B45" s="109" t="s">
        <v>42</v>
      </c>
      <c r="C45" s="111">
        <v>214452</v>
      </c>
      <c r="D45" s="111" t="s">
        <v>50</v>
      </c>
      <c r="E45" s="110" t="s">
        <v>18</v>
      </c>
      <c r="F45" s="243"/>
      <c r="G45" s="57"/>
      <c r="H45" s="135">
        <v>82.89473684210526</v>
      </c>
      <c r="I45" s="147">
        <v>89.473684210526315</v>
      </c>
      <c r="J45" s="234"/>
      <c r="K45" s="235">
        <v>100</v>
      </c>
      <c r="L45" s="137">
        <v>71.05263157894737</v>
      </c>
      <c r="M45" s="137"/>
      <c r="N45" s="136">
        <v>77.631578947368411</v>
      </c>
      <c r="O45" s="144">
        <v>75</v>
      </c>
      <c r="P45" s="137"/>
      <c r="Q45" s="221"/>
      <c r="R45" s="326">
        <f t="shared" si="0"/>
        <v>82.675438596491233</v>
      </c>
      <c r="S45" s="172">
        <f t="shared" si="1"/>
        <v>82.675438596491233</v>
      </c>
      <c r="T45" s="75"/>
      <c r="U45" s="76"/>
      <c r="V45" s="77"/>
    </row>
    <row r="46" spans="1:23">
      <c r="A46" s="111" t="s">
        <v>15</v>
      </c>
      <c r="B46" s="109" t="s">
        <v>42</v>
      </c>
      <c r="C46" s="111">
        <v>211599</v>
      </c>
      <c r="D46" s="111" t="s">
        <v>45</v>
      </c>
      <c r="E46" s="110" t="s">
        <v>18</v>
      </c>
      <c r="F46" s="243"/>
      <c r="G46" s="57"/>
      <c r="H46" s="135">
        <v>76.315789473684205</v>
      </c>
      <c r="I46" s="147">
        <v>89.473684210526315</v>
      </c>
      <c r="J46" s="234"/>
      <c r="K46" s="235">
        <v>85.526315789473685</v>
      </c>
      <c r="L46" s="137">
        <v>82.89473684210526</v>
      </c>
      <c r="M46" s="137"/>
      <c r="N46" s="136">
        <v>85.526315789473685</v>
      </c>
      <c r="O46" s="144">
        <v>86.84210526315789</v>
      </c>
      <c r="P46" s="137"/>
      <c r="Q46" s="221"/>
      <c r="R46" s="326">
        <f t="shared" si="0"/>
        <v>84.429824561403507</v>
      </c>
      <c r="S46" s="172">
        <f t="shared" si="1"/>
        <v>84.429824561403507</v>
      </c>
      <c r="T46" s="75"/>
      <c r="U46" s="76"/>
      <c r="V46" s="77"/>
    </row>
    <row r="47" spans="1:23">
      <c r="A47" s="111" t="s">
        <v>15</v>
      </c>
      <c r="B47" s="109" t="s">
        <v>42</v>
      </c>
      <c r="C47" s="111">
        <v>215103</v>
      </c>
      <c r="D47" s="111" t="s">
        <v>54</v>
      </c>
      <c r="E47" s="110" t="s">
        <v>18</v>
      </c>
      <c r="F47" s="243"/>
      <c r="G47" s="57"/>
      <c r="H47" s="135">
        <v>85.526315789473685</v>
      </c>
      <c r="I47" s="147">
        <v>69.736842105263165</v>
      </c>
      <c r="J47" s="234"/>
      <c r="K47" s="235">
        <v>71.05263157894737</v>
      </c>
      <c r="L47" s="137">
        <v>96.052631578947356</v>
      </c>
      <c r="M47" s="137"/>
      <c r="N47" s="136">
        <v>85.526315789473685</v>
      </c>
      <c r="O47" s="144">
        <v>78.94736842105263</v>
      </c>
      <c r="P47" s="137"/>
      <c r="Q47" s="221"/>
      <c r="R47" s="326">
        <f t="shared" si="0"/>
        <v>81.140350877192986</v>
      </c>
      <c r="S47" s="172">
        <f t="shared" si="1"/>
        <v>81.140350877192986</v>
      </c>
      <c r="T47" s="75"/>
      <c r="U47" s="76"/>
      <c r="V47" s="77"/>
    </row>
    <row r="48" spans="1:23">
      <c r="A48" s="111" t="s">
        <v>15</v>
      </c>
      <c r="B48" s="109" t="s">
        <v>42</v>
      </c>
      <c r="C48" s="111">
        <v>212688</v>
      </c>
      <c r="D48" s="111" t="s">
        <v>46</v>
      </c>
      <c r="E48" s="110" t="s">
        <v>18</v>
      </c>
      <c r="F48" s="243"/>
      <c r="G48" s="57"/>
      <c r="H48" s="135">
        <v>82.89473684210526</v>
      </c>
      <c r="I48" s="147">
        <v>88.15789473684211</v>
      </c>
      <c r="J48" s="234"/>
      <c r="K48" s="235">
        <v>78.94736842105263</v>
      </c>
      <c r="L48" s="137">
        <v>78.94736842105263</v>
      </c>
      <c r="M48" s="137"/>
      <c r="N48" s="136">
        <v>88.15789473684211</v>
      </c>
      <c r="O48" s="144">
        <v>76.315789473684205</v>
      </c>
      <c r="P48" s="137"/>
      <c r="Q48" s="221"/>
      <c r="R48" s="326">
        <f t="shared" si="0"/>
        <v>82.23684210526315</v>
      </c>
      <c r="S48" s="172">
        <f t="shared" si="1"/>
        <v>82.23684210526315</v>
      </c>
      <c r="T48" s="75"/>
      <c r="U48" s="76"/>
      <c r="V48" s="77"/>
    </row>
    <row r="49" spans="1:22">
      <c r="A49" s="111" t="s">
        <v>15</v>
      </c>
      <c r="B49" s="109" t="s">
        <v>42</v>
      </c>
      <c r="C49" s="111">
        <v>215012</v>
      </c>
      <c r="D49" s="111" t="s">
        <v>53</v>
      </c>
      <c r="E49" s="110" t="s">
        <v>18</v>
      </c>
      <c r="F49" s="243"/>
      <c r="G49" s="57"/>
      <c r="H49" s="135">
        <v>72.368421052631589</v>
      </c>
      <c r="I49" s="147">
        <v>97.368421052631589</v>
      </c>
      <c r="J49" s="234"/>
      <c r="K49" s="235">
        <v>81.578947368421055</v>
      </c>
      <c r="L49" s="137">
        <v>81.578947368421055</v>
      </c>
      <c r="M49" s="137"/>
      <c r="N49" s="136">
        <v>90.789473684210535</v>
      </c>
      <c r="O49" s="144">
        <v>82.89473684210526</v>
      </c>
      <c r="P49" s="137"/>
      <c r="Q49" s="221"/>
      <c r="R49" s="326">
        <f t="shared" si="0"/>
        <v>84.429824561403507</v>
      </c>
      <c r="S49" s="172">
        <f t="shared" si="1"/>
        <v>84.429824561403507</v>
      </c>
      <c r="T49" s="75"/>
      <c r="U49" s="76"/>
      <c r="V49" s="77"/>
    </row>
    <row r="50" spans="1:22">
      <c r="A50" s="111" t="s">
        <v>15</v>
      </c>
      <c r="B50" s="109" t="s">
        <v>42</v>
      </c>
      <c r="C50" s="111">
        <v>210054</v>
      </c>
      <c r="D50" s="111" t="s">
        <v>43</v>
      </c>
      <c r="E50" s="110" t="s">
        <v>18</v>
      </c>
      <c r="F50" s="243"/>
      <c r="G50" s="57"/>
      <c r="H50" s="135">
        <v>89.473684210526315</v>
      </c>
      <c r="I50" s="147">
        <v>77.631578947368411</v>
      </c>
      <c r="J50" s="234"/>
      <c r="K50" s="235">
        <v>85.526315789473685</v>
      </c>
      <c r="L50" s="137">
        <v>88.15789473684211</v>
      </c>
      <c r="M50" s="137"/>
      <c r="N50" s="136">
        <v>97.368421052631589</v>
      </c>
      <c r="O50" s="144">
        <v>84.210526315789465</v>
      </c>
      <c r="P50" s="137"/>
      <c r="Q50" s="221"/>
      <c r="R50" s="326">
        <f t="shared" si="0"/>
        <v>87.061403508771932</v>
      </c>
      <c r="S50" s="172">
        <f t="shared" si="1"/>
        <v>87.061403508771932</v>
      </c>
      <c r="T50" s="75"/>
      <c r="U50" s="76"/>
      <c r="V50" s="77"/>
    </row>
    <row r="51" spans="1:22">
      <c r="A51" s="111" t="s">
        <v>15</v>
      </c>
      <c r="B51" s="109" t="s">
        <v>42</v>
      </c>
      <c r="C51" s="111">
        <v>210286</v>
      </c>
      <c r="D51" s="111" t="s">
        <v>44</v>
      </c>
      <c r="E51" s="110" t="s">
        <v>18</v>
      </c>
      <c r="F51" s="243"/>
      <c r="G51" s="57"/>
      <c r="H51" s="135">
        <v>84.210526315789465</v>
      </c>
      <c r="I51" s="147">
        <v>81.578947368421055</v>
      </c>
      <c r="J51" s="234"/>
      <c r="K51" s="235">
        <v>97.368421052631589</v>
      </c>
      <c r="L51" s="137">
        <v>78.94736842105263</v>
      </c>
      <c r="M51" s="137"/>
      <c r="N51" s="136">
        <v>80.26315789473685</v>
      </c>
      <c r="O51" s="144">
        <v>80.26315789473685</v>
      </c>
      <c r="P51" s="137"/>
      <c r="Q51" s="221"/>
      <c r="R51" s="326">
        <f t="shared" si="0"/>
        <v>83.771929824561411</v>
      </c>
      <c r="S51" s="172">
        <f t="shared" si="1"/>
        <v>83.771929824561411</v>
      </c>
      <c r="T51" s="75"/>
      <c r="U51" s="76"/>
      <c r="V51" s="77"/>
    </row>
    <row r="52" spans="1:22">
      <c r="A52" s="111" t="s">
        <v>15</v>
      </c>
      <c r="B52" s="109" t="s">
        <v>42</v>
      </c>
      <c r="C52" s="111">
        <v>213306</v>
      </c>
      <c r="D52" s="116" t="s">
        <v>47</v>
      </c>
      <c r="E52" s="117" t="s">
        <v>18</v>
      </c>
      <c r="F52" s="245"/>
      <c r="G52" s="57">
        <v>84.210526315789465</v>
      </c>
      <c r="H52" s="135">
        <v>86.84210526315789</v>
      </c>
      <c r="I52" s="147"/>
      <c r="J52" s="234">
        <v>92.10526315789474</v>
      </c>
      <c r="K52" s="235">
        <v>77.631578947368411</v>
      </c>
      <c r="L52" s="137"/>
      <c r="M52" s="137">
        <v>84.210526315789465</v>
      </c>
      <c r="N52" s="136">
        <v>100</v>
      </c>
      <c r="O52" s="144"/>
      <c r="P52" s="137">
        <v>92.10526315789474</v>
      </c>
      <c r="Q52" s="221">
        <v>72.368421052631589</v>
      </c>
      <c r="R52" s="326">
        <f t="shared" si="0"/>
        <v>86.184210526315795</v>
      </c>
      <c r="S52" s="172">
        <f t="shared" si="1"/>
        <v>86.184210526315795</v>
      </c>
      <c r="T52" s="75"/>
      <c r="U52" s="76"/>
      <c r="V52" s="87"/>
    </row>
    <row r="53" spans="1:22" ht="16.5" thickBot="1">
      <c r="A53" s="116" t="s">
        <v>15</v>
      </c>
      <c r="B53" s="113" t="s">
        <v>42</v>
      </c>
      <c r="C53" s="112">
        <v>215616</v>
      </c>
      <c r="D53" s="118" t="s">
        <v>55</v>
      </c>
      <c r="E53" s="114" t="s">
        <v>18</v>
      </c>
      <c r="F53" s="248"/>
      <c r="G53" s="138"/>
      <c r="H53" s="240">
        <v>86.84210526315789</v>
      </c>
      <c r="I53" s="241">
        <v>77.631578947368411</v>
      </c>
      <c r="J53" s="148"/>
      <c r="K53" s="239">
        <v>84.210526315789465</v>
      </c>
      <c r="L53" s="140">
        <v>85.526315789473685</v>
      </c>
      <c r="M53" s="140"/>
      <c r="N53" s="220">
        <v>84.210526315789465</v>
      </c>
      <c r="O53" s="146">
        <v>78.94736842105263</v>
      </c>
      <c r="P53" s="140"/>
      <c r="Q53" s="139"/>
      <c r="R53" s="356">
        <f t="shared" si="0"/>
        <v>82.89473684210526</v>
      </c>
      <c r="S53" s="200">
        <f t="shared" si="1"/>
        <v>82.89473684210526</v>
      </c>
      <c r="T53" s="283"/>
      <c r="U53" s="284"/>
      <c r="V53" s="282"/>
    </row>
    <row r="54" spans="1:22">
      <c r="A54" s="119" t="s">
        <v>15</v>
      </c>
      <c r="B54" s="115" t="s">
        <v>57</v>
      </c>
      <c r="C54" s="108">
        <v>215681</v>
      </c>
      <c r="D54" s="108" t="s">
        <v>56</v>
      </c>
      <c r="E54" s="110" t="s">
        <v>18</v>
      </c>
      <c r="F54" s="243"/>
      <c r="G54" s="57"/>
      <c r="H54" s="135">
        <v>90.789473684210535</v>
      </c>
      <c r="I54" s="147">
        <v>85.526315789473685</v>
      </c>
      <c r="J54" s="236"/>
      <c r="K54" s="237">
        <v>90.789473684210535</v>
      </c>
      <c r="L54" s="142">
        <v>85.526315789473685</v>
      </c>
      <c r="M54" s="142"/>
      <c r="N54" s="136">
        <v>86.84210526315789</v>
      </c>
      <c r="O54" s="57">
        <v>93.421052631578945</v>
      </c>
      <c r="P54" s="142"/>
      <c r="Q54" s="136"/>
      <c r="R54" s="175">
        <f t="shared" si="0"/>
        <v>88.81578947368422</v>
      </c>
      <c r="S54" s="180">
        <f t="shared" si="1"/>
        <v>88.81578947368422</v>
      </c>
      <c r="T54" s="86"/>
      <c r="U54" s="88"/>
      <c r="V54" s="91"/>
    </row>
    <row r="55" spans="1:22">
      <c r="A55" s="111" t="s">
        <v>15</v>
      </c>
      <c r="B55" s="109" t="s">
        <v>57</v>
      </c>
      <c r="C55" s="111">
        <v>213314</v>
      </c>
      <c r="D55" s="111" t="s">
        <v>58</v>
      </c>
      <c r="E55" s="110" t="s">
        <v>18</v>
      </c>
      <c r="F55" s="243"/>
      <c r="G55" s="57"/>
      <c r="H55" s="135">
        <v>82.89473684210526</v>
      </c>
      <c r="I55" s="147">
        <v>86.84210526315789</v>
      </c>
      <c r="J55" s="234"/>
      <c r="K55" s="235">
        <v>80.26315789473685</v>
      </c>
      <c r="L55" s="137">
        <v>80.26315789473685</v>
      </c>
      <c r="M55" s="137"/>
      <c r="N55" s="136">
        <v>86.84210526315789</v>
      </c>
      <c r="O55" s="144">
        <v>82.89473684210526</v>
      </c>
      <c r="P55" s="137"/>
      <c r="Q55" s="221"/>
      <c r="R55" s="326">
        <f t="shared" si="0"/>
        <v>83.333333333333343</v>
      </c>
      <c r="S55" s="172">
        <f t="shared" si="1"/>
        <v>83.333333333333343</v>
      </c>
      <c r="T55" s="86"/>
      <c r="U55" s="76"/>
      <c r="V55" s="77"/>
    </row>
    <row r="56" spans="1:22">
      <c r="A56" s="111" t="s">
        <v>15</v>
      </c>
      <c r="B56" s="109" t="s">
        <v>57</v>
      </c>
      <c r="C56" s="111">
        <v>215020</v>
      </c>
      <c r="D56" s="111" t="s">
        <v>62</v>
      </c>
      <c r="E56" s="110" t="s">
        <v>18</v>
      </c>
      <c r="F56" s="243"/>
      <c r="G56" s="57"/>
      <c r="H56" s="135">
        <v>84.210526315789465</v>
      </c>
      <c r="I56" s="147">
        <v>82.89473684210526</v>
      </c>
      <c r="J56" s="234"/>
      <c r="K56" s="235">
        <v>72.368421052631589</v>
      </c>
      <c r="L56" s="137">
        <v>85.526315789473685</v>
      </c>
      <c r="M56" s="137"/>
      <c r="N56" s="136">
        <v>75</v>
      </c>
      <c r="O56" s="144">
        <v>89.473684210526315</v>
      </c>
      <c r="P56" s="137"/>
      <c r="Q56" s="221"/>
      <c r="R56" s="326">
        <f t="shared" si="0"/>
        <v>81.578947368421055</v>
      </c>
      <c r="S56" s="172">
        <f t="shared" si="1"/>
        <v>81.578947368421055</v>
      </c>
      <c r="T56" s="86"/>
      <c r="U56" s="88"/>
      <c r="V56" s="92"/>
    </row>
    <row r="57" spans="1:22">
      <c r="A57" s="111" t="s">
        <v>15</v>
      </c>
      <c r="B57" s="109" t="s">
        <v>57</v>
      </c>
      <c r="C57" s="111">
        <v>211441</v>
      </c>
      <c r="D57" s="111" t="s">
        <v>67</v>
      </c>
      <c r="E57" s="110" t="s">
        <v>18</v>
      </c>
      <c r="F57" s="243"/>
      <c r="G57" s="57"/>
      <c r="H57" s="135">
        <v>97.368421052631589</v>
      </c>
      <c r="I57" s="147">
        <v>96.052631578947356</v>
      </c>
      <c r="J57" s="234"/>
      <c r="K57" s="235">
        <v>81.578947368421055</v>
      </c>
      <c r="L57" s="137">
        <v>81.578947368421055</v>
      </c>
      <c r="M57" s="137"/>
      <c r="N57" s="136">
        <v>80.26315789473685</v>
      </c>
      <c r="O57" s="144">
        <v>89.473684210526315</v>
      </c>
      <c r="P57" s="137"/>
      <c r="Q57" s="221"/>
      <c r="R57" s="326">
        <f t="shared" si="0"/>
        <v>87.719298245614041</v>
      </c>
      <c r="S57" s="172">
        <f t="shared" si="1"/>
        <v>87.719298245614041</v>
      </c>
      <c r="T57" s="86"/>
      <c r="U57" s="76"/>
      <c r="V57" s="77"/>
    </row>
    <row r="58" spans="1:22">
      <c r="A58" s="111" t="s">
        <v>15</v>
      </c>
      <c r="B58" s="109" t="s">
        <v>57</v>
      </c>
      <c r="C58" s="111">
        <v>213967</v>
      </c>
      <c r="D58" s="111" t="s">
        <v>301</v>
      </c>
      <c r="E58" s="110" t="s">
        <v>18</v>
      </c>
      <c r="F58" s="243"/>
      <c r="G58" s="57"/>
      <c r="H58" s="135">
        <v>90.789473684210535</v>
      </c>
      <c r="I58" s="147">
        <v>82.89473684210526</v>
      </c>
      <c r="J58" s="234"/>
      <c r="K58" s="235">
        <v>90.789473684210535</v>
      </c>
      <c r="L58" s="137">
        <v>77.631578947368411</v>
      </c>
      <c r="M58" s="137"/>
      <c r="N58" s="136">
        <v>82.89473684210526</v>
      </c>
      <c r="O58" s="144">
        <v>85.526315789473685</v>
      </c>
      <c r="P58" s="137"/>
      <c r="Q58" s="221"/>
      <c r="R58" s="326">
        <f t="shared" si="0"/>
        <v>85.087719298245602</v>
      </c>
      <c r="S58" s="172">
        <f t="shared" ref="S58" si="2">R58</f>
        <v>85.087719298245602</v>
      </c>
      <c r="T58" s="86"/>
      <c r="U58" s="88"/>
      <c r="V58" s="77"/>
    </row>
    <row r="59" spans="1:22">
      <c r="A59" s="166" t="s">
        <v>15</v>
      </c>
      <c r="B59" s="167" t="s">
        <v>57</v>
      </c>
      <c r="C59" s="166">
        <v>215897</v>
      </c>
      <c r="D59" s="166" t="s">
        <v>375</v>
      </c>
      <c r="E59" s="168" t="s">
        <v>18</v>
      </c>
      <c r="F59" s="243"/>
      <c r="G59" s="57"/>
      <c r="H59" s="135">
        <v>85.526315789473685</v>
      </c>
      <c r="I59" s="147">
        <v>92.10526315789474</v>
      </c>
      <c r="J59" s="234"/>
      <c r="K59" s="235">
        <v>73.684210526315795</v>
      </c>
      <c r="L59" s="137">
        <v>82.89473684210526</v>
      </c>
      <c r="M59" s="137"/>
      <c r="N59" s="136">
        <v>97.368421052631589</v>
      </c>
      <c r="O59" s="144">
        <v>86.84210526315789</v>
      </c>
      <c r="P59" s="137"/>
      <c r="Q59" s="221"/>
      <c r="R59" s="326">
        <f t="shared" si="0"/>
        <v>86.403508771929822</v>
      </c>
      <c r="S59" s="172">
        <f t="shared" si="1"/>
        <v>86.403508771929822</v>
      </c>
      <c r="T59" s="75"/>
      <c r="U59" s="88"/>
      <c r="V59" s="77"/>
    </row>
    <row r="60" spans="1:22">
      <c r="A60" s="111" t="s">
        <v>15</v>
      </c>
      <c r="B60" s="109" t="s">
        <v>57</v>
      </c>
      <c r="C60" s="111">
        <v>213165</v>
      </c>
      <c r="D60" s="111" t="s">
        <v>64</v>
      </c>
      <c r="E60" s="110" t="s">
        <v>18</v>
      </c>
      <c r="F60" s="243"/>
      <c r="G60" s="57"/>
      <c r="H60" s="135">
        <v>82.89473684210526</v>
      </c>
      <c r="I60" s="147">
        <v>72.368421052631589</v>
      </c>
      <c r="J60" s="234"/>
      <c r="K60" s="235">
        <v>68.421052631578945</v>
      </c>
      <c r="L60" s="137">
        <v>81.578947368421055</v>
      </c>
      <c r="M60" s="137"/>
      <c r="N60" s="136">
        <v>90.789473684210535</v>
      </c>
      <c r="O60" s="144">
        <v>92.10526315789474</v>
      </c>
      <c r="P60" s="137"/>
      <c r="Q60" s="221"/>
      <c r="R60" s="326">
        <f t="shared" si="0"/>
        <v>81.359649122807014</v>
      </c>
      <c r="S60" s="172">
        <f t="shared" si="1"/>
        <v>81.359649122807014</v>
      </c>
      <c r="T60" s="75"/>
      <c r="U60" s="76"/>
      <c r="V60" s="77"/>
    </row>
    <row r="61" spans="1:22">
      <c r="A61" s="111" t="s">
        <v>15</v>
      </c>
      <c r="B61" s="109" t="s">
        <v>57</v>
      </c>
      <c r="C61" s="111">
        <v>215210</v>
      </c>
      <c r="D61" s="111" t="s">
        <v>68</v>
      </c>
      <c r="E61" s="110" t="s">
        <v>18</v>
      </c>
      <c r="F61" s="243"/>
      <c r="G61" s="57">
        <v>84.210526315789465</v>
      </c>
      <c r="H61" s="135">
        <v>83.552631578947356</v>
      </c>
      <c r="I61" s="147"/>
      <c r="J61" s="234">
        <v>80.26315789473685</v>
      </c>
      <c r="K61" s="235">
        <v>80.26315789473685</v>
      </c>
      <c r="L61" s="137"/>
      <c r="M61" s="137">
        <v>75</v>
      </c>
      <c r="N61" s="136">
        <v>84.210526315789465</v>
      </c>
      <c r="O61" s="144"/>
      <c r="P61" s="137">
        <v>71.05263157894737</v>
      </c>
      <c r="Q61" s="221">
        <v>88.15789473684211</v>
      </c>
      <c r="R61" s="326">
        <f t="shared" si="0"/>
        <v>80.838815789473685</v>
      </c>
      <c r="S61" s="172">
        <f t="shared" si="1"/>
        <v>80.838815789473685</v>
      </c>
      <c r="T61" s="75"/>
      <c r="U61" s="76"/>
      <c r="V61" s="77"/>
    </row>
    <row r="62" spans="1:22">
      <c r="A62" s="111" t="s">
        <v>15</v>
      </c>
      <c r="B62" s="109" t="s">
        <v>57</v>
      </c>
      <c r="C62" s="111">
        <v>211565</v>
      </c>
      <c r="D62" s="111" t="s">
        <v>60</v>
      </c>
      <c r="E62" s="110" t="s">
        <v>18</v>
      </c>
      <c r="F62" s="243"/>
      <c r="G62" s="57"/>
      <c r="H62" s="135">
        <v>82.89473684210526</v>
      </c>
      <c r="I62" s="147">
        <v>84.210526315789465</v>
      </c>
      <c r="J62" s="234"/>
      <c r="K62" s="235">
        <v>71.05263157894737</v>
      </c>
      <c r="L62" s="137">
        <v>82.89473684210526</v>
      </c>
      <c r="M62" s="137"/>
      <c r="N62" s="136">
        <v>89.473684210526315</v>
      </c>
      <c r="O62" s="144">
        <v>96.052631578947356</v>
      </c>
      <c r="P62" s="137"/>
      <c r="Q62" s="221"/>
      <c r="R62" s="326">
        <f t="shared" si="0"/>
        <v>84.429824561403507</v>
      </c>
      <c r="S62" s="172">
        <f t="shared" si="1"/>
        <v>84.429824561403507</v>
      </c>
      <c r="T62" s="32"/>
      <c r="U62" s="76"/>
      <c r="V62" s="77"/>
    </row>
    <row r="63" spans="1:22">
      <c r="A63" s="111" t="s">
        <v>15</v>
      </c>
      <c r="B63" s="109" t="s">
        <v>57</v>
      </c>
      <c r="C63" s="111">
        <v>215368</v>
      </c>
      <c r="D63" s="111" t="s">
        <v>61</v>
      </c>
      <c r="E63" s="110" t="s">
        <v>18</v>
      </c>
      <c r="F63" s="243"/>
      <c r="G63" s="57"/>
      <c r="H63" s="135">
        <v>80.26315789473685</v>
      </c>
      <c r="I63" s="147">
        <v>80.26315789473685</v>
      </c>
      <c r="J63" s="234"/>
      <c r="K63" s="235">
        <v>82.89473684210526</v>
      </c>
      <c r="L63" s="137">
        <v>81.578947368421055</v>
      </c>
      <c r="M63" s="137"/>
      <c r="N63" s="136">
        <v>78.94736842105263</v>
      </c>
      <c r="O63" s="144">
        <v>82.89473684210526</v>
      </c>
      <c r="P63" s="137"/>
      <c r="Q63" s="221"/>
      <c r="R63" s="326">
        <f t="shared" si="0"/>
        <v>81.140350877192972</v>
      </c>
      <c r="S63" s="172">
        <f t="shared" si="1"/>
        <v>81.140350877192972</v>
      </c>
      <c r="T63" s="75"/>
      <c r="U63" s="76"/>
      <c r="V63" s="77"/>
    </row>
    <row r="64" spans="1:22">
      <c r="A64" s="111" t="s">
        <v>15</v>
      </c>
      <c r="B64" s="109" t="s">
        <v>57</v>
      </c>
      <c r="C64" s="111">
        <v>210864</v>
      </c>
      <c r="D64" s="111" t="s">
        <v>65</v>
      </c>
      <c r="E64" s="110" t="s">
        <v>18</v>
      </c>
      <c r="F64" s="243"/>
      <c r="G64" s="57"/>
      <c r="H64" s="135">
        <v>81.578947368421055</v>
      </c>
      <c r="I64" s="147">
        <v>80.26315789473685</v>
      </c>
      <c r="J64" s="234"/>
      <c r="K64" s="235">
        <v>86.84210526315789</v>
      </c>
      <c r="L64" s="137">
        <v>88.15789473684211</v>
      </c>
      <c r="M64" s="137"/>
      <c r="N64" s="136">
        <v>84.210526315789465</v>
      </c>
      <c r="O64" s="144">
        <v>85.526315789473685</v>
      </c>
      <c r="P64" s="137"/>
      <c r="Q64" s="221"/>
      <c r="R64" s="326">
        <f t="shared" si="0"/>
        <v>84.429824561403521</v>
      </c>
      <c r="S64" s="172">
        <f t="shared" si="1"/>
        <v>84.429824561403521</v>
      </c>
      <c r="T64" s="75"/>
      <c r="U64" s="76"/>
      <c r="V64" s="77"/>
    </row>
    <row r="65" spans="1:23">
      <c r="A65" s="111" t="s">
        <v>15</v>
      </c>
      <c r="B65" s="109" t="s">
        <v>57</v>
      </c>
      <c r="C65" s="111">
        <v>215426</v>
      </c>
      <c r="D65" s="111" t="s">
        <v>70</v>
      </c>
      <c r="E65" s="110" t="s">
        <v>18</v>
      </c>
      <c r="F65" s="243"/>
      <c r="G65" s="57"/>
      <c r="H65" s="135">
        <v>80.26315789473685</v>
      </c>
      <c r="I65" s="147">
        <v>69.736842105263165</v>
      </c>
      <c r="J65" s="234"/>
      <c r="K65" s="235">
        <v>69.736842105263165</v>
      </c>
      <c r="L65" s="137">
        <v>78.94736842105263</v>
      </c>
      <c r="M65" s="137"/>
      <c r="N65" s="136">
        <v>68.421052631578945</v>
      </c>
      <c r="O65" s="144">
        <v>81.578947368421055</v>
      </c>
      <c r="P65" s="137"/>
      <c r="Q65" s="221"/>
      <c r="R65" s="326">
        <f t="shared" si="0"/>
        <v>74.780701754385973</v>
      </c>
      <c r="S65" s="172">
        <f t="shared" si="1"/>
        <v>74.780701754385973</v>
      </c>
      <c r="T65" s="75"/>
      <c r="U65" s="76"/>
      <c r="V65" s="77"/>
    </row>
    <row r="66" spans="1:23">
      <c r="A66" s="111" t="s">
        <v>15</v>
      </c>
      <c r="B66" s="109" t="s">
        <v>57</v>
      </c>
      <c r="C66" s="111">
        <v>213249</v>
      </c>
      <c r="D66" s="111" t="s">
        <v>302</v>
      </c>
      <c r="E66" s="110" t="s">
        <v>18</v>
      </c>
      <c r="F66" s="243"/>
      <c r="G66" s="57"/>
      <c r="H66" s="135">
        <v>97.368421052631589</v>
      </c>
      <c r="I66" s="147">
        <v>92.10526315789474</v>
      </c>
      <c r="J66" s="234"/>
      <c r="K66" s="235">
        <v>82.89473684210526</v>
      </c>
      <c r="L66" s="137">
        <v>90.789473684210535</v>
      </c>
      <c r="M66" s="137"/>
      <c r="N66" s="136">
        <v>89.473684210526315</v>
      </c>
      <c r="O66" s="144">
        <v>85.526315789473685</v>
      </c>
      <c r="P66" s="137"/>
      <c r="Q66" s="221"/>
      <c r="R66" s="326">
        <f t="shared" si="0"/>
        <v>89.692982456140342</v>
      </c>
      <c r="S66" s="172">
        <f t="shared" si="1"/>
        <v>89.692982456140342</v>
      </c>
      <c r="T66" s="75"/>
      <c r="U66" s="76"/>
      <c r="V66" s="77"/>
    </row>
    <row r="67" spans="1:23">
      <c r="A67" s="111" t="s">
        <v>15</v>
      </c>
      <c r="B67" s="109" t="s">
        <v>57</v>
      </c>
      <c r="C67" s="111">
        <v>210898</v>
      </c>
      <c r="D67" s="111" t="s">
        <v>69</v>
      </c>
      <c r="E67" s="110" t="s">
        <v>18</v>
      </c>
      <c r="F67" s="246"/>
      <c r="G67" s="57"/>
      <c r="H67" s="135">
        <v>86.84210526315789</v>
      </c>
      <c r="I67" s="147">
        <v>81.578947368421055</v>
      </c>
      <c r="J67" s="234"/>
      <c r="K67" s="235">
        <v>92.10526315789474</v>
      </c>
      <c r="L67" s="137">
        <v>72.368421052631589</v>
      </c>
      <c r="M67" s="137"/>
      <c r="N67" s="221">
        <v>80.26315789473685</v>
      </c>
      <c r="O67" s="144">
        <v>85.526315789473685</v>
      </c>
      <c r="P67" s="137"/>
      <c r="Q67" s="221"/>
      <c r="R67" s="326">
        <f t="shared" si="0"/>
        <v>83.114035087719316</v>
      </c>
      <c r="S67" s="174">
        <f t="shared" si="1"/>
        <v>83.114035087719316</v>
      </c>
      <c r="U67" s="61"/>
      <c r="V67" s="107"/>
      <c r="W67" s="60"/>
    </row>
    <row r="68" spans="1:23" ht="16.5" thickBot="1">
      <c r="A68" s="121" t="s">
        <v>15</v>
      </c>
      <c r="B68" s="113" t="s">
        <v>57</v>
      </c>
      <c r="C68" s="116">
        <v>215095</v>
      </c>
      <c r="D68" s="116" t="s">
        <v>63</v>
      </c>
      <c r="E68" s="122" t="s">
        <v>18</v>
      </c>
      <c r="F68" s="252"/>
      <c r="G68" s="259"/>
      <c r="H68" s="260">
        <v>85.526315789473685</v>
      </c>
      <c r="I68" s="261">
        <v>84.210526315789465</v>
      </c>
      <c r="J68" s="151"/>
      <c r="K68" s="258">
        <v>84.210526315789465</v>
      </c>
      <c r="L68" s="143">
        <v>78.94736842105263</v>
      </c>
      <c r="M68" s="143"/>
      <c r="N68" s="262">
        <v>75</v>
      </c>
      <c r="O68" s="157">
        <v>85.526315789473685</v>
      </c>
      <c r="P68" s="143"/>
      <c r="Q68" s="141"/>
      <c r="R68" s="356">
        <f t="shared" si="0"/>
        <v>82.23684210526315</v>
      </c>
      <c r="S68" s="181">
        <f t="shared" si="1"/>
        <v>82.23684210526315</v>
      </c>
      <c r="T68" s="163">
        <f>AVERAGE(G13:Q68)</f>
        <v>83.65933982354727</v>
      </c>
      <c r="U68" s="225">
        <f>ROUND(T68,0)</f>
        <v>84</v>
      </c>
      <c r="V68" s="290">
        <f>IF(U68&gt;=$H$5,$J$5,IF(AND(U68&gt;=75,U68&lt;=79),0,$J$3))</f>
        <v>4</v>
      </c>
      <c r="W68" s="60"/>
    </row>
    <row r="69" spans="1:23" ht="16.5" thickTop="1">
      <c r="A69" s="108" t="s">
        <v>71</v>
      </c>
      <c r="B69" s="123" t="s">
        <v>72</v>
      </c>
      <c r="C69" s="124">
        <v>214346</v>
      </c>
      <c r="D69" s="124" t="s">
        <v>77</v>
      </c>
      <c r="E69" s="125" t="s">
        <v>18</v>
      </c>
      <c r="F69" s="243"/>
      <c r="G69" s="57"/>
      <c r="H69" s="135">
        <v>78.94736842105263</v>
      </c>
      <c r="I69" s="147">
        <v>86.84210526315789</v>
      </c>
      <c r="J69" s="236"/>
      <c r="K69" s="237">
        <v>80.26315789473685</v>
      </c>
      <c r="L69" s="142">
        <v>97.368421052631589</v>
      </c>
      <c r="M69" s="142"/>
      <c r="N69" s="136">
        <v>80.26315789473685</v>
      </c>
      <c r="O69" s="57">
        <v>82.89473684210526</v>
      </c>
      <c r="P69" s="142"/>
      <c r="Q69" s="136"/>
      <c r="R69" s="169">
        <f t="shared" si="0"/>
        <v>84.429824561403521</v>
      </c>
      <c r="S69" s="180">
        <f t="shared" si="1"/>
        <v>84.429824561403521</v>
      </c>
      <c r="T69" s="86"/>
      <c r="U69" s="88"/>
      <c r="V69" s="91"/>
    </row>
    <row r="70" spans="1:23">
      <c r="A70" s="111" t="s">
        <v>71</v>
      </c>
      <c r="B70" s="109" t="s">
        <v>72</v>
      </c>
      <c r="C70" s="111">
        <v>212654</v>
      </c>
      <c r="D70" s="111" t="s">
        <v>82</v>
      </c>
      <c r="E70" s="110" t="s">
        <v>18</v>
      </c>
      <c r="F70" s="243"/>
      <c r="G70" s="57"/>
      <c r="H70" s="135">
        <v>85.526315789473685</v>
      </c>
      <c r="I70" s="147">
        <v>77.631578947368411</v>
      </c>
      <c r="J70" s="234"/>
      <c r="K70" s="235">
        <v>88.15789473684211</v>
      </c>
      <c r="L70" s="137">
        <v>84.210526315789465</v>
      </c>
      <c r="M70" s="137"/>
      <c r="N70" s="136">
        <v>86.84210526315789</v>
      </c>
      <c r="O70" s="144">
        <v>84.210526315789465</v>
      </c>
      <c r="P70" s="137"/>
      <c r="Q70" s="221"/>
      <c r="R70" s="326">
        <f t="shared" si="0"/>
        <v>84.429824561403507</v>
      </c>
      <c r="S70" s="172">
        <f t="shared" si="1"/>
        <v>84.429824561403507</v>
      </c>
      <c r="U70" s="61"/>
      <c r="V70" s="62"/>
      <c r="W70" s="60"/>
    </row>
    <row r="71" spans="1:23">
      <c r="A71" s="111" t="s">
        <v>71</v>
      </c>
      <c r="B71" s="109" t="s">
        <v>72</v>
      </c>
      <c r="C71" s="111">
        <v>215475</v>
      </c>
      <c r="D71" s="111" t="s">
        <v>83</v>
      </c>
      <c r="E71" s="110" t="s">
        <v>18</v>
      </c>
      <c r="F71" s="243"/>
      <c r="G71" s="57"/>
      <c r="H71" s="135">
        <v>72.368421052631589</v>
      </c>
      <c r="I71" s="147">
        <v>77.631578947368411</v>
      </c>
      <c r="J71" s="234"/>
      <c r="K71" s="235">
        <v>81.578947368421055</v>
      </c>
      <c r="L71" s="137">
        <v>90.789473684210535</v>
      </c>
      <c r="M71" s="137"/>
      <c r="N71" s="136">
        <v>71.05263157894737</v>
      </c>
      <c r="O71" s="144">
        <v>65.789473684210535</v>
      </c>
      <c r="P71" s="137"/>
      <c r="Q71" s="221"/>
      <c r="R71" s="326">
        <f t="shared" si="0"/>
        <v>76.535087719298247</v>
      </c>
      <c r="S71" s="172">
        <f t="shared" si="1"/>
        <v>76.535087719298247</v>
      </c>
      <c r="T71" s="75"/>
      <c r="U71" s="88"/>
      <c r="V71" s="91"/>
    </row>
    <row r="72" spans="1:23">
      <c r="A72" s="111" t="s">
        <v>71</v>
      </c>
      <c r="B72" s="109" t="s">
        <v>72</v>
      </c>
      <c r="C72" s="111">
        <v>214692</v>
      </c>
      <c r="D72" s="111" t="s">
        <v>76</v>
      </c>
      <c r="E72" s="110" t="s">
        <v>18</v>
      </c>
      <c r="F72" s="243"/>
      <c r="G72" s="57"/>
      <c r="H72" s="135">
        <v>82.89473684210526</v>
      </c>
      <c r="I72" s="147">
        <v>69.736842105263165</v>
      </c>
      <c r="J72" s="234"/>
      <c r="K72" s="235">
        <v>86.84210526315789</v>
      </c>
      <c r="L72" s="137">
        <v>96.052631578947356</v>
      </c>
      <c r="M72" s="137"/>
      <c r="N72" s="136">
        <v>90.789473684210535</v>
      </c>
      <c r="O72" s="144">
        <v>90.789473684210535</v>
      </c>
      <c r="P72" s="137"/>
      <c r="Q72" s="221"/>
      <c r="R72" s="326">
        <f t="shared" si="0"/>
        <v>86.184210526315795</v>
      </c>
      <c r="S72" s="172">
        <f t="shared" si="1"/>
        <v>86.184210526315795</v>
      </c>
      <c r="T72" s="75"/>
      <c r="U72" s="76"/>
      <c r="V72" s="77"/>
    </row>
    <row r="73" spans="1:23">
      <c r="A73" s="111" t="s">
        <v>71</v>
      </c>
      <c r="B73" s="109" t="s">
        <v>72</v>
      </c>
      <c r="C73" s="111">
        <v>212621</v>
      </c>
      <c r="D73" s="111" t="s">
        <v>73</v>
      </c>
      <c r="E73" s="110" t="s">
        <v>18</v>
      </c>
      <c r="F73" s="243"/>
      <c r="G73" s="57"/>
      <c r="H73" s="135">
        <v>65.789473684210535</v>
      </c>
      <c r="I73" s="147">
        <v>85.526315789473685</v>
      </c>
      <c r="J73" s="234"/>
      <c r="K73" s="235">
        <v>82.89473684210526</v>
      </c>
      <c r="L73" s="137">
        <v>90.789473684210535</v>
      </c>
      <c r="M73" s="137"/>
      <c r="N73" s="136">
        <v>85.526315789473685</v>
      </c>
      <c r="O73" s="144">
        <v>75</v>
      </c>
      <c r="P73" s="137"/>
      <c r="Q73" s="221"/>
      <c r="R73" s="326">
        <f t="shared" si="0"/>
        <v>80.921052631578945</v>
      </c>
      <c r="S73" s="172">
        <f t="shared" si="1"/>
        <v>80.921052631578945</v>
      </c>
      <c r="T73" s="75"/>
      <c r="U73" s="76"/>
      <c r="V73" s="77"/>
    </row>
    <row r="74" spans="1:23">
      <c r="A74" s="111" t="s">
        <v>71</v>
      </c>
      <c r="B74" s="109" t="s">
        <v>72</v>
      </c>
      <c r="C74" s="111">
        <v>213975</v>
      </c>
      <c r="D74" s="111" t="s">
        <v>79</v>
      </c>
      <c r="E74" s="110" t="s">
        <v>18</v>
      </c>
      <c r="F74" s="243"/>
      <c r="G74" s="57"/>
      <c r="H74" s="135">
        <v>80.26315789473685</v>
      </c>
      <c r="I74" s="147">
        <v>86.84210526315789</v>
      </c>
      <c r="J74" s="234"/>
      <c r="K74" s="235">
        <v>75</v>
      </c>
      <c r="L74" s="137">
        <v>82.89473684210526</v>
      </c>
      <c r="M74" s="137"/>
      <c r="N74" s="136">
        <v>73.684210526315795</v>
      </c>
      <c r="O74" s="144">
        <v>75</v>
      </c>
      <c r="P74" s="137"/>
      <c r="Q74" s="221"/>
      <c r="R74" s="326">
        <f t="shared" si="0"/>
        <v>78.94736842105263</v>
      </c>
      <c r="S74" s="172">
        <f t="shared" si="1"/>
        <v>78.94736842105263</v>
      </c>
      <c r="T74" s="75"/>
      <c r="U74" s="76"/>
      <c r="V74" s="77"/>
    </row>
    <row r="75" spans="1:23">
      <c r="A75" s="111" t="s">
        <v>71</v>
      </c>
      <c r="B75" s="109" t="s">
        <v>72</v>
      </c>
      <c r="C75" s="111">
        <v>212803</v>
      </c>
      <c r="D75" s="111" t="s">
        <v>81</v>
      </c>
      <c r="E75" s="110" t="s">
        <v>18</v>
      </c>
      <c r="F75" s="249"/>
      <c r="G75" s="57">
        <v>84.210526315789465</v>
      </c>
      <c r="H75" s="135">
        <v>82.89473684210526</v>
      </c>
      <c r="I75" s="147"/>
      <c r="J75" s="234">
        <v>89.473684210526315</v>
      </c>
      <c r="K75" s="235">
        <v>67.10526315789474</v>
      </c>
      <c r="L75" s="137"/>
      <c r="M75" s="137">
        <v>86.84210526315789</v>
      </c>
      <c r="N75" s="136">
        <v>75</v>
      </c>
      <c r="O75" s="144"/>
      <c r="P75" s="137">
        <v>73.684210526315795</v>
      </c>
      <c r="Q75" s="221">
        <v>69.736842105263165</v>
      </c>
      <c r="R75" s="326">
        <f t="shared" si="0"/>
        <v>78.618421052631575</v>
      </c>
      <c r="S75" s="172">
        <f t="shared" si="1"/>
        <v>78.618421052631575</v>
      </c>
      <c r="T75" s="75"/>
      <c r="U75" s="76"/>
      <c r="V75" s="77"/>
    </row>
    <row r="76" spans="1:23">
      <c r="A76" s="166" t="s">
        <v>71</v>
      </c>
      <c r="B76" s="167" t="s">
        <v>72</v>
      </c>
      <c r="C76" s="166">
        <v>215772</v>
      </c>
      <c r="D76" s="166" t="s">
        <v>303</v>
      </c>
      <c r="E76" s="168" t="s">
        <v>18</v>
      </c>
      <c r="F76" s="249"/>
      <c r="G76" s="57">
        <v>75</v>
      </c>
      <c r="H76" s="135">
        <v>75</v>
      </c>
      <c r="I76" s="147"/>
      <c r="J76" s="234">
        <v>89.473684210526315</v>
      </c>
      <c r="K76" s="235">
        <v>71.05263157894737</v>
      </c>
      <c r="L76" s="137"/>
      <c r="M76" s="137">
        <v>72.368421052631589</v>
      </c>
      <c r="N76" s="136">
        <v>89.473684210526315</v>
      </c>
      <c r="O76" s="144"/>
      <c r="P76" s="137">
        <v>72.368421052631589</v>
      </c>
      <c r="Q76" s="221">
        <v>78.94736842105263</v>
      </c>
      <c r="R76" s="326">
        <f t="shared" si="0"/>
        <v>77.960526315789465</v>
      </c>
      <c r="S76" s="172">
        <f t="shared" ref="S76" si="3">R76</f>
        <v>77.960526315789465</v>
      </c>
      <c r="T76" s="75"/>
      <c r="U76" s="76"/>
      <c r="V76" s="77"/>
    </row>
    <row r="77" spans="1:23">
      <c r="A77" s="111" t="s">
        <v>71</v>
      </c>
      <c r="B77" s="109" t="s">
        <v>72</v>
      </c>
      <c r="C77" s="111">
        <v>215558</v>
      </c>
      <c r="D77" s="111" t="s">
        <v>80</v>
      </c>
      <c r="E77" s="110" t="s">
        <v>18</v>
      </c>
      <c r="F77" s="243"/>
      <c r="G77" s="57"/>
      <c r="H77" s="135">
        <v>63.157894736842103</v>
      </c>
      <c r="I77" s="147">
        <v>90.789473684210535</v>
      </c>
      <c r="J77" s="234"/>
      <c r="K77" s="235">
        <v>73.684210526315795</v>
      </c>
      <c r="L77" s="137">
        <v>89.473684210526315</v>
      </c>
      <c r="M77" s="137"/>
      <c r="N77" s="136">
        <v>90.789473684210535</v>
      </c>
      <c r="O77" s="144">
        <v>77.631578947368411</v>
      </c>
      <c r="P77" s="137"/>
      <c r="Q77" s="221"/>
      <c r="R77" s="326">
        <f t="shared" si="0"/>
        <v>80.921052631578945</v>
      </c>
      <c r="S77" s="172">
        <f t="shared" si="1"/>
        <v>80.921052631578945</v>
      </c>
      <c r="T77" s="75"/>
      <c r="U77" s="76"/>
      <c r="V77" s="77"/>
    </row>
    <row r="78" spans="1:23">
      <c r="A78" s="111" t="s">
        <v>71</v>
      </c>
      <c r="B78" s="109" t="s">
        <v>72</v>
      </c>
      <c r="C78" s="111">
        <v>215335</v>
      </c>
      <c r="D78" s="111" t="s">
        <v>78</v>
      </c>
      <c r="E78" s="110" t="s">
        <v>18</v>
      </c>
      <c r="F78" s="243"/>
      <c r="G78" s="57"/>
      <c r="H78" s="135">
        <v>81.578947368421055</v>
      </c>
      <c r="I78" s="147">
        <v>85.526315789473685</v>
      </c>
      <c r="J78" s="234"/>
      <c r="K78" s="235">
        <v>78.94736842105263</v>
      </c>
      <c r="L78" s="137">
        <v>90.789473684210535</v>
      </c>
      <c r="M78" s="137"/>
      <c r="N78" s="136">
        <v>93.421052631578945</v>
      </c>
      <c r="O78" s="144">
        <v>75</v>
      </c>
      <c r="P78" s="137"/>
      <c r="Q78" s="221"/>
      <c r="R78" s="326">
        <f t="shared" ref="R78:R141" si="4">AVERAGE(G78:Q78)</f>
        <v>84.21052631578948</v>
      </c>
      <c r="S78" s="172">
        <f t="shared" si="1"/>
        <v>84.21052631578948</v>
      </c>
      <c r="T78" s="75"/>
      <c r="U78" s="76"/>
      <c r="V78" s="77"/>
    </row>
    <row r="79" spans="1:23">
      <c r="A79" s="111" t="s">
        <v>71</v>
      </c>
      <c r="B79" s="109" t="s">
        <v>72</v>
      </c>
      <c r="C79" s="111">
        <v>215723</v>
      </c>
      <c r="D79" s="111" t="s">
        <v>293</v>
      </c>
      <c r="E79" s="110" t="s">
        <v>18</v>
      </c>
      <c r="F79" s="243"/>
      <c r="G79" s="57"/>
      <c r="H79" s="135">
        <v>76.315789473684205</v>
      </c>
      <c r="I79" s="147">
        <v>86.84210526315789</v>
      </c>
      <c r="J79" s="234"/>
      <c r="K79" s="235">
        <v>89.473684210526315</v>
      </c>
      <c r="L79" s="137">
        <v>93.421052631578945</v>
      </c>
      <c r="M79" s="137"/>
      <c r="N79" s="136">
        <v>84.210526315789465</v>
      </c>
      <c r="O79" s="144">
        <v>84.210526315789465</v>
      </c>
      <c r="P79" s="137"/>
      <c r="Q79" s="221"/>
      <c r="R79" s="326">
        <f t="shared" si="4"/>
        <v>85.745614035087712</v>
      </c>
      <c r="S79" s="172">
        <f t="shared" si="1"/>
        <v>85.745614035087712</v>
      </c>
      <c r="T79" s="75"/>
      <c r="U79" s="76"/>
      <c r="V79" s="77"/>
    </row>
    <row r="80" spans="1:23">
      <c r="A80" s="111" t="s">
        <v>71</v>
      </c>
      <c r="B80" s="109" t="s">
        <v>72</v>
      </c>
      <c r="C80" s="111">
        <v>213462</v>
      </c>
      <c r="D80" s="111" t="s">
        <v>75</v>
      </c>
      <c r="E80" s="110" t="s">
        <v>18</v>
      </c>
      <c r="F80" s="243"/>
      <c r="G80" s="57">
        <v>64.473684210526315</v>
      </c>
      <c r="H80" s="135">
        <v>67.763157894736835</v>
      </c>
      <c r="I80" s="147"/>
      <c r="J80" s="234">
        <v>81.578947368421055</v>
      </c>
      <c r="K80" s="235">
        <v>78.94736842105263</v>
      </c>
      <c r="L80" s="137"/>
      <c r="M80" s="137">
        <v>65.789473684210535</v>
      </c>
      <c r="N80" s="136">
        <v>86.84210526315789</v>
      </c>
      <c r="O80" s="144"/>
      <c r="P80" s="137">
        <v>80.26315789473685</v>
      </c>
      <c r="Q80" s="221">
        <v>78.94736842105263</v>
      </c>
      <c r="R80" s="326">
        <f t="shared" si="4"/>
        <v>75.57565789473685</v>
      </c>
      <c r="S80" s="172">
        <f t="shared" ref="S80:S143" si="5">R80</f>
        <v>75.57565789473685</v>
      </c>
      <c r="T80" s="75"/>
      <c r="U80" s="76"/>
      <c r="V80" s="77"/>
    </row>
    <row r="81" spans="1:22">
      <c r="A81" s="111" t="s">
        <v>71</v>
      </c>
      <c r="B81" s="109" t="s">
        <v>72</v>
      </c>
      <c r="C81" s="111">
        <v>210567</v>
      </c>
      <c r="D81" s="111" t="s">
        <v>74</v>
      </c>
      <c r="E81" s="110" t="s">
        <v>18</v>
      </c>
      <c r="F81" s="243"/>
      <c r="G81" s="57"/>
      <c r="H81" s="135">
        <v>76.315789473684205</v>
      </c>
      <c r="I81" s="147">
        <v>81.578947368421055</v>
      </c>
      <c r="J81" s="234"/>
      <c r="K81" s="235">
        <v>92.10526315789474</v>
      </c>
      <c r="L81" s="137">
        <v>84.210526315789465</v>
      </c>
      <c r="M81" s="137"/>
      <c r="N81" s="136">
        <v>96.052631578947356</v>
      </c>
      <c r="O81" s="144">
        <v>89.473684210526315</v>
      </c>
      <c r="P81" s="137"/>
      <c r="Q81" s="221"/>
      <c r="R81" s="326">
        <f t="shared" si="4"/>
        <v>86.622807017543849</v>
      </c>
      <c r="S81" s="172">
        <f t="shared" si="5"/>
        <v>86.622807017543849</v>
      </c>
      <c r="T81" s="75"/>
      <c r="U81" s="76"/>
      <c r="V81" s="77"/>
    </row>
    <row r="82" spans="1:22" ht="16.5" thickBot="1">
      <c r="A82" s="116" t="s">
        <v>71</v>
      </c>
      <c r="B82" s="131" t="s">
        <v>72</v>
      </c>
      <c r="C82" s="116">
        <v>214783</v>
      </c>
      <c r="D82" s="116" t="s">
        <v>84</v>
      </c>
      <c r="E82" s="122" t="s">
        <v>18</v>
      </c>
      <c r="F82" s="246"/>
      <c r="G82" s="146"/>
      <c r="H82" s="145">
        <v>73.684210526315795</v>
      </c>
      <c r="I82" s="238">
        <v>86.84210526315789</v>
      </c>
      <c r="J82" s="148"/>
      <c r="K82" s="239">
        <v>89.473684210526315</v>
      </c>
      <c r="L82" s="140">
        <v>80.26315789473685</v>
      </c>
      <c r="M82" s="140"/>
      <c r="N82" s="139">
        <v>97.368421052631589</v>
      </c>
      <c r="O82" s="146">
        <v>78.94736842105263</v>
      </c>
      <c r="P82" s="140"/>
      <c r="Q82" s="139"/>
      <c r="R82" s="177">
        <f t="shared" si="4"/>
        <v>84.429824561403507</v>
      </c>
      <c r="S82" s="178">
        <f t="shared" si="5"/>
        <v>84.429824561403507</v>
      </c>
      <c r="T82" s="98"/>
      <c r="U82" s="90"/>
      <c r="V82" s="99"/>
    </row>
    <row r="83" spans="1:22">
      <c r="A83" s="119" t="s">
        <v>71</v>
      </c>
      <c r="B83" s="109" t="s">
        <v>85</v>
      </c>
      <c r="C83" s="119">
        <v>215160</v>
      </c>
      <c r="D83" s="119" t="s">
        <v>88</v>
      </c>
      <c r="E83" s="120" t="s">
        <v>18</v>
      </c>
      <c r="F83" s="242"/>
      <c r="G83" s="57"/>
      <c r="H83" s="135">
        <v>96.052631578947356</v>
      </c>
      <c r="I83" s="147">
        <v>97.368421052631589</v>
      </c>
      <c r="J83" s="236"/>
      <c r="K83" s="237">
        <v>105.26315789473685</v>
      </c>
      <c r="L83" s="142">
        <v>80.26315789473685</v>
      </c>
      <c r="M83" s="142"/>
      <c r="N83" s="136">
        <v>80.26315789473685</v>
      </c>
      <c r="O83" s="57">
        <v>100</v>
      </c>
      <c r="P83" s="142"/>
      <c r="Q83" s="136"/>
      <c r="R83" s="326">
        <f t="shared" si="4"/>
        <v>93.201754385964932</v>
      </c>
      <c r="S83" s="180">
        <f t="shared" si="5"/>
        <v>93.201754385964932</v>
      </c>
      <c r="T83" s="86"/>
      <c r="U83" s="88"/>
      <c r="V83" s="92"/>
    </row>
    <row r="84" spans="1:22">
      <c r="A84" s="111" t="s">
        <v>71</v>
      </c>
      <c r="B84" s="109" t="s">
        <v>85</v>
      </c>
      <c r="C84" s="111">
        <v>215509</v>
      </c>
      <c r="D84" s="111" t="s">
        <v>97</v>
      </c>
      <c r="E84" s="110" t="s">
        <v>18</v>
      </c>
      <c r="F84" s="243"/>
      <c r="G84" s="57"/>
      <c r="H84" s="135">
        <v>75</v>
      </c>
      <c r="I84" s="147">
        <v>73.684210526315795</v>
      </c>
      <c r="J84" s="234"/>
      <c r="K84" s="235">
        <v>80.26315789473685</v>
      </c>
      <c r="L84" s="137">
        <v>86.84210526315789</v>
      </c>
      <c r="M84" s="137"/>
      <c r="N84" s="136">
        <v>71.05263157894737</v>
      </c>
      <c r="O84" s="144">
        <v>88.15789473684211</v>
      </c>
      <c r="P84" s="137"/>
      <c r="Q84" s="221"/>
      <c r="R84" s="326">
        <f t="shared" si="4"/>
        <v>79.166666666666671</v>
      </c>
      <c r="S84" s="172">
        <f t="shared" si="5"/>
        <v>79.166666666666671</v>
      </c>
      <c r="T84" s="86"/>
      <c r="U84" s="88"/>
      <c r="V84" s="91"/>
    </row>
    <row r="85" spans="1:22">
      <c r="A85" s="111" t="s">
        <v>71</v>
      </c>
      <c r="B85" s="109" t="s">
        <v>85</v>
      </c>
      <c r="C85" s="111">
        <v>215822</v>
      </c>
      <c r="D85" s="111" t="s">
        <v>306</v>
      </c>
      <c r="E85" s="110" t="s">
        <v>18</v>
      </c>
      <c r="F85" s="243"/>
      <c r="G85" s="57"/>
      <c r="H85" s="135">
        <v>81.578947368421055</v>
      </c>
      <c r="I85" s="147">
        <v>84.210526315789465</v>
      </c>
      <c r="J85" s="234"/>
      <c r="K85" s="235">
        <v>88.15789473684211</v>
      </c>
      <c r="L85" s="137">
        <v>82.89473684210526</v>
      </c>
      <c r="M85" s="137"/>
      <c r="N85" s="136">
        <v>81.578947368421055</v>
      </c>
      <c r="O85" s="144">
        <v>80.26315789473685</v>
      </c>
      <c r="P85" s="137"/>
      <c r="Q85" s="221"/>
      <c r="R85" s="326">
        <f t="shared" si="4"/>
        <v>83.114035087719301</v>
      </c>
      <c r="S85" s="172">
        <f t="shared" si="5"/>
        <v>83.114035087719301</v>
      </c>
      <c r="T85" s="86"/>
      <c r="U85" s="95"/>
      <c r="V85" s="87"/>
    </row>
    <row r="86" spans="1:22">
      <c r="A86" s="111" t="s">
        <v>71</v>
      </c>
      <c r="B86" s="109" t="s">
        <v>85</v>
      </c>
      <c r="C86" s="111">
        <v>212100</v>
      </c>
      <c r="D86" s="111" t="s">
        <v>91</v>
      </c>
      <c r="E86" s="110" t="s">
        <v>18</v>
      </c>
      <c r="F86" s="243"/>
      <c r="G86" s="57"/>
      <c r="H86" s="135">
        <v>88.15789473684211</v>
      </c>
      <c r="I86" s="147">
        <v>89.473684210526315</v>
      </c>
      <c r="J86" s="234"/>
      <c r="K86" s="235">
        <v>73.684210526315795</v>
      </c>
      <c r="L86" s="137">
        <v>68.421052631578945</v>
      </c>
      <c r="M86" s="137"/>
      <c r="N86" s="136">
        <v>84.210526315789465</v>
      </c>
      <c r="O86" s="144">
        <v>76.315789473684205</v>
      </c>
      <c r="P86" s="137"/>
      <c r="Q86" s="221"/>
      <c r="R86" s="326">
        <f t="shared" si="4"/>
        <v>80.043859649122808</v>
      </c>
      <c r="S86" s="172">
        <f t="shared" si="5"/>
        <v>80.043859649122808</v>
      </c>
      <c r="T86" s="86"/>
      <c r="U86" s="88"/>
      <c r="V86" s="92"/>
    </row>
    <row r="87" spans="1:22">
      <c r="A87" s="111" t="s">
        <v>71</v>
      </c>
      <c r="B87" s="109" t="s">
        <v>85</v>
      </c>
      <c r="C87" s="111">
        <v>210690</v>
      </c>
      <c r="D87" s="111" t="s">
        <v>89</v>
      </c>
      <c r="E87" s="110" t="s">
        <v>18</v>
      </c>
      <c r="F87" s="243"/>
      <c r="G87" s="57"/>
      <c r="H87" s="135">
        <v>71.05263157894737</v>
      </c>
      <c r="I87" s="147">
        <v>89.473684210526315</v>
      </c>
      <c r="J87" s="234"/>
      <c r="K87" s="235">
        <v>81.578947368421055</v>
      </c>
      <c r="L87" s="137">
        <v>68.421052631578945</v>
      </c>
      <c r="M87" s="137"/>
      <c r="N87" s="136">
        <v>92.10526315789474</v>
      </c>
      <c r="O87" s="144">
        <v>78.94736842105263</v>
      </c>
      <c r="P87" s="137"/>
      <c r="Q87" s="221"/>
      <c r="R87" s="326">
        <f t="shared" si="4"/>
        <v>80.263157894736835</v>
      </c>
      <c r="S87" s="172">
        <f t="shared" si="5"/>
        <v>80.263157894736835</v>
      </c>
      <c r="T87" s="86"/>
      <c r="U87" s="88"/>
      <c r="V87" s="77"/>
    </row>
    <row r="88" spans="1:22">
      <c r="A88" s="111" t="s">
        <v>71</v>
      </c>
      <c r="B88" s="109" t="s">
        <v>85</v>
      </c>
      <c r="C88" s="111">
        <v>212787</v>
      </c>
      <c r="D88" s="111" t="s">
        <v>92</v>
      </c>
      <c r="E88" s="110" t="s">
        <v>18</v>
      </c>
      <c r="F88" s="243"/>
      <c r="G88" s="57">
        <v>76.315789473684205</v>
      </c>
      <c r="H88" s="135">
        <v>76.315789473684205</v>
      </c>
      <c r="I88" s="147"/>
      <c r="J88" s="234">
        <v>86.84210526315789</v>
      </c>
      <c r="K88" s="235">
        <v>71.05263157894737</v>
      </c>
      <c r="L88" s="137"/>
      <c r="M88" s="137">
        <v>84.210526315789465</v>
      </c>
      <c r="N88" s="136">
        <v>93.421052631578945</v>
      </c>
      <c r="O88" s="144"/>
      <c r="P88" s="137">
        <v>73.684210526315795</v>
      </c>
      <c r="Q88" s="221">
        <v>75</v>
      </c>
      <c r="R88" s="326">
        <f t="shared" si="4"/>
        <v>79.60526315789474</v>
      </c>
      <c r="S88" s="172">
        <f t="shared" si="5"/>
        <v>79.60526315789474</v>
      </c>
      <c r="T88" s="75"/>
      <c r="U88" s="76"/>
      <c r="V88" s="77"/>
    </row>
    <row r="89" spans="1:22">
      <c r="A89" s="111" t="s">
        <v>71</v>
      </c>
      <c r="B89" s="109" t="s">
        <v>85</v>
      </c>
      <c r="C89" s="111">
        <v>213405</v>
      </c>
      <c r="D89" s="111" t="s">
        <v>93</v>
      </c>
      <c r="E89" s="110" t="s">
        <v>18</v>
      </c>
      <c r="F89" s="243"/>
      <c r="G89" s="57">
        <v>77.631578947368411</v>
      </c>
      <c r="H89" s="135">
        <v>84.868421052631589</v>
      </c>
      <c r="I89" s="147"/>
      <c r="J89" s="234">
        <v>86.84210526315789</v>
      </c>
      <c r="K89" s="235">
        <v>98.684210526315795</v>
      </c>
      <c r="L89" s="137"/>
      <c r="M89" s="137">
        <v>97.368421052631589</v>
      </c>
      <c r="N89" s="136">
        <v>80.26315789473685</v>
      </c>
      <c r="O89" s="144"/>
      <c r="P89" s="137">
        <v>84.210526315789465</v>
      </c>
      <c r="Q89" s="221">
        <v>101.31578947368421</v>
      </c>
      <c r="R89" s="326">
        <f t="shared" si="4"/>
        <v>88.89802631578948</v>
      </c>
      <c r="S89" s="172">
        <f t="shared" si="5"/>
        <v>88.89802631578948</v>
      </c>
      <c r="T89" s="75"/>
      <c r="U89" s="76"/>
      <c r="V89" s="77"/>
    </row>
    <row r="90" spans="1:22">
      <c r="A90" s="128" t="s">
        <v>71</v>
      </c>
      <c r="B90" s="129" t="s">
        <v>85</v>
      </c>
      <c r="C90" s="128">
        <v>213793</v>
      </c>
      <c r="D90" s="128" t="s">
        <v>304</v>
      </c>
      <c r="E90" s="130" t="s">
        <v>18</v>
      </c>
      <c r="F90" s="243"/>
      <c r="G90" s="57"/>
      <c r="H90" s="135">
        <v>86.84210526315789</v>
      </c>
      <c r="I90" s="147">
        <v>89.473684210526315</v>
      </c>
      <c r="J90" s="234"/>
      <c r="K90" s="235">
        <v>78.94736842105263</v>
      </c>
      <c r="L90" s="165"/>
      <c r="M90" s="165"/>
      <c r="N90" s="223"/>
      <c r="O90" s="299"/>
      <c r="P90" s="165"/>
      <c r="Q90" s="334"/>
      <c r="R90" s="326">
        <f t="shared" si="4"/>
        <v>85.087719298245617</v>
      </c>
      <c r="S90" s="172">
        <f t="shared" si="5"/>
        <v>85.087719298245617</v>
      </c>
      <c r="T90" s="75"/>
      <c r="U90" s="76"/>
      <c r="V90" s="77"/>
    </row>
    <row r="91" spans="1:22">
      <c r="A91" s="111" t="s">
        <v>71</v>
      </c>
      <c r="B91" s="109" t="s">
        <v>85</v>
      </c>
      <c r="C91" s="111">
        <v>211151</v>
      </c>
      <c r="D91" s="111" t="s">
        <v>86</v>
      </c>
      <c r="E91" s="110" t="s">
        <v>18</v>
      </c>
      <c r="F91" s="243"/>
      <c r="G91" s="57"/>
      <c r="H91" s="135">
        <v>80.26315789473685</v>
      </c>
      <c r="I91" s="147">
        <v>82.89473684210526</v>
      </c>
      <c r="J91" s="234"/>
      <c r="K91" s="235">
        <v>88.15789473684211</v>
      </c>
      <c r="L91" s="137">
        <v>84.210526315789465</v>
      </c>
      <c r="M91" s="137"/>
      <c r="N91" s="136">
        <v>88.15789473684211</v>
      </c>
      <c r="O91" s="144">
        <v>85.526315789473685</v>
      </c>
      <c r="P91" s="137"/>
      <c r="Q91" s="221"/>
      <c r="R91" s="326">
        <f t="shared" si="4"/>
        <v>84.868421052631589</v>
      </c>
      <c r="S91" s="172">
        <f t="shared" si="5"/>
        <v>84.868421052631589</v>
      </c>
      <c r="T91" s="75"/>
      <c r="U91" s="76"/>
      <c r="V91" s="77"/>
    </row>
    <row r="92" spans="1:22">
      <c r="A92" s="111" t="s">
        <v>71</v>
      </c>
      <c r="B92" s="109" t="s">
        <v>85</v>
      </c>
      <c r="C92" s="111">
        <v>215111</v>
      </c>
      <c r="D92" s="111" t="s">
        <v>95</v>
      </c>
      <c r="E92" s="110" t="s">
        <v>18</v>
      </c>
      <c r="F92" s="243"/>
      <c r="G92" s="57"/>
      <c r="H92" s="135">
        <v>75</v>
      </c>
      <c r="I92" s="147">
        <v>89.473684210526315</v>
      </c>
      <c r="J92" s="234"/>
      <c r="K92" s="235">
        <v>81.578947368421055</v>
      </c>
      <c r="L92" s="137">
        <v>76.315789473684205</v>
      </c>
      <c r="M92" s="137"/>
      <c r="N92" s="136">
        <v>86.84210526315789</v>
      </c>
      <c r="O92" s="144">
        <v>89.473684210526315</v>
      </c>
      <c r="P92" s="137"/>
      <c r="Q92" s="221"/>
      <c r="R92" s="326">
        <f t="shared" si="4"/>
        <v>83.114035087719301</v>
      </c>
      <c r="S92" s="172">
        <f t="shared" si="5"/>
        <v>83.114035087719301</v>
      </c>
      <c r="T92" s="75"/>
      <c r="U92" s="76"/>
      <c r="V92" s="77"/>
    </row>
    <row r="93" spans="1:22">
      <c r="A93" s="111" t="s">
        <v>71</v>
      </c>
      <c r="B93" s="109" t="s">
        <v>85</v>
      </c>
      <c r="C93" s="111">
        <v>213058</v>
      </c>
      <c r="D93" s="111" t="s">
        <v>87</v>
      </c>
      <c r="E93" s="110" t="s">
        <v>18</v>
      </c>
      <c r="F93" s="243"/>
      <c r="G93" s="57"/>
      <c r="H93" s="135">
        <v>73.684210526315795</v>
      </c>
      <c r="I93" s="147">
        <v>84.210526315789465</v>
      </c>
      <c r="J93" s="234"/>
      <c r="K93" s="235">
        <v>77.631578947368411</v>
      </c>
      <c r="L93" s="137">
        <v>67.10526315789474</v>
      </c>
      <c r="M93" s="137"/>
      <c r="N93" s="136">
        <v>93.421052631578945</v>
      </c>
      <c r="O93" s="144">
        <v>73.684210526315795</v>
      </c>
      <c r="P93" s="137"/>
      <c r="Q93" s="221"/>
      <c r="R93" s="326">
        <f t="shared" si="4"/>
        <v>78.289473684210535</v>
      </c>
      <c r="S93" s="172">
        <f t="shared" si="5"/>
        <v>78.289473684210535</v>
      </c>
      <c r="T93" s="75"/>
      <c r="U93" s="76"/>
      <c r="V93" s="77"/>
    </row>
    <row r="94" spans="1:22">
      <c r="A94" s="111" t="s">
        <v>71</v>
      </c>
      <c r="B94" s="109" t="s">
        <v>85</v>
      </c>
      <c r="C94" s="111">
        <v>214312</v>
      </c>
      <c r="D94" s="111" t="s">
        <v>94</v>
      </c>
      <c r="E94" s="110" t="s">
        <v>18</v>
      </c>
      <c r="F94" s="243"/>
      <c r="G94" s="57"/>
      <c r="H94" s="135">
        <v>69.736842105263165</v>
      </c>
      <c r="I94" s="147">
        <v>88.15789473684211</v>
      </c>
      <c r="J94" s="234"/>
      <c r="K94" s="235">
        <v>90.789473684210535</v>
      </c>
      <c r="L94" s="137">
        <v>81.578947368421055</v>
      </c>
      <c r="M94" s="137"/>
      <c r="N94" s="136">
        <v>92.10526315789474</v>
      </c>
      <c r="O94" s="144">
        <v>72.368421052631589</v>
      </c>
      <c r="P94" s="137"/>
      <c r="Q94" s="221"/>
      <c r="R94" s="326">
        <f t="shared" si="4"/>
        <v>82.456140350877192</v>
      </c>
      <c r="S94" s="172">
        <f t="shared" si="5"/>
        <v>82.456140350877192</v>
      </c>
      <c r="T94" s="75"/>
      <c r="U94" s="76"/>
      <c r="V94" s="77"/>
    </row>
    <row r="95" spans="1:22">
      <c r="A95" s="111" t="s">
        <v>71</v>
      </c>
      <c r="B95" s="109" t="s">
        <v>85</v>
      </c>
      <c r="C95" s="111">
        <v>211102</v>
      </c>
      <c r="D95" s="111" t="s">
        <v>96</v>
      </c>
      <c r="E95" s="110" t="s">
        <v>18</v>
      </c>
      <c r="F95" s="250"/>
      <c r="G95" s="57"/>
      <c r="H95" s="135">
        <v>84.210526315789465</v>
      </c>
      <c r="I95" s="147">
        <v>88.15789473684211</v>
      </c>
      <c r="J95" s="234"/>
      <c r="K95" s="235">
        <v>90.789473684210535</v>
      </c>
      <c r="L95" s="137">
        <v>86.84210526315789</v>
      </c>
      <c r="M95" s="137"/>
      <c r="N95" s="136">
        <v>84.210526315789465</v>
      </c>
      <c r="O95" s="144">
        <v>72.368421052631589</v>
      </c>
      <c r="P95" s="137"/>
      <c r="Q95" s="221"/>
      <c r="R95" s="326">
        <f t="shared" si="4"/>
        <v>84.429824561403507</v>
      </c>
      <c r="S95" s="172">
        <f t="shared" ref="S95" si="6">R95</f>
        <v>84.429824561403507</v>
      </c>
      <c r="T95" s="75"/>
      <c r="U95" s="76"/>
      <c r="V95" s="77"/>
    </row>
    <row r="96" spans="1:22">
      <c r="A96" s="227" t="s">
        <v>71</v>
      </c>
      <c r="B96" s="228" t="s">
        <v>85</v>
      </c>
      <c r="C96" s="227">
        <v>215798</v>
      </c>
      <c r="D96" s="227" t="s">
        <v>305</v>
      </c>
      <c r="E96" s="230" t="s">
        <v>18</v>
      </c>
      <c r="F96" s="243"/>
      <c r="G96" s="57"/>
      <c r="H96" s="135">
        <v>80.26315789473685</v>
      </c>
      <c r="I96" s="147">
        <v>81.578947368421055</v>
      </c>
      <c r="J96" s="234"/>
      <c r="K96" s="235">
        <v>93.421052631578945</v>
      </c>
      <c r="L96" s="137">
        <v>80.26315789473685</v>
      </c>
      <c r="M96" s="137"/>
      <c r="N96" s="136">
        <v>84.210526315789465</v>
      </c>
      <c r="O96" s="144">
        <v>81.578947368421055</v>
      </c>
      <c r="P96" s="137"/>
      <c r="Q96" s="221"/>
      <c r="R96" s="326">
        <f t="shared" si="4"/>
        <v>83.552631578947384</v>
      </c>
      <c r="S96" s="172">
        <f t="shared" si="5"/>
        <v>83.552631578947384</v>
      </c>
      <c r="T96" s="75"/>
      <c r="U96" s="96"/>
      <c r="V96" s="77"/>
    </row>
    <row r="97" spans="1:22" ht="16.5" thickBot="1">
      <c r="A97" s="116" t="s">
        <v>71</v>
      </c>
      <c r="B97" s="113" t="s">
        <v>85</v>
      </c>
      <c r="C97" s="116">
        <v>215392</v>
      </c>
      <c r="D97" s="118" t="s">
        <v>90</v>
      </c>
      <c r="E97" s="114" t="s">
        <v>18</v>
      </c>
      <c r="F97" s="251"/>
      <c r="G97" s="146">
        <v>81.578947368421055</v>
      </c>
      <c r="H97" s="145">
        <v>76.973684210526315</v>
      </c>
      <c r="I97" s="238"/>
      <c r="J97" s="148">
        <v>82.89473684210526</v>
      </c>
      <c r="K97" s="239">
        <v>68.421052631578945</v>
      </c>
      <c r="L97" s="140"/>
      <c r="M97" s="140">
        <v>82.89473684210526</v>
      </c>
      <c r="N97" s="139">
        <v>80.26315789473685</v>
      </c>
      <c r="O97" s="146"/>
      <c r="P97" s="140">
        <v>89.473684210526315</v>
      </c>
      <c r="Q97" s="139">
        <v>75</v>
      </c>
      <c r="R97" s="356">
        <f t="shared" si="4"/>
        <v>79.6875</v>
      </c>
      <c r="S97" s="178">
        <f t="shared" si="5"/>
        <v>79.6875</v>
      </c>
      <c r="T97" s="98"/>
      <c r="U97" s="90"/>
      <c r="V97" s="99"/>
    </row>
    <row r="98" spans="1:22">
      <c r="A98" s="119" t="s">
        <v>71</v>
      </c>
      <c r="B98" s="115" t="s">
        <v>98</v>
      </c>
      <c r="C98" s="119">
        <v>211425</v>
      </c>
      <c r="D98" s="108" t="s">
        <v>109</v>
      </c>
      <c r="E98" s="110" t="s">
        <v>18</v>
      </c>
      <c r="F98" s="242"/>
      <c r="G98" s="57"/>
      <c r="H98" s="135">
        <v>88.15789473684211</v>
      </c>
      <c r="I98" s="147">
        <v>69.736842105263165</v>
      </c>
      <c r="J98" s="236"/>
      <c r="K98" s="237">
        <v>85.526315789473685</v>
      </c>
      <c r="L98" s="142">
        <v>84.210526315789465</v>
      </c>
      <c r="M98" s="142"/>
      <c r="N98" s="136">
        <v>80.26315789473685</v>
      </c>
      <c r="O98" s="57">
        <v>85.526315789473685</v>
      </c>
      <c r="P98" s="142"/>
      <c r="Q98" s="136"/>
      <c r="R98" s="175">
        <f t="shared" si="4"/>
        <v>82.236842105263165</v>
      </c>
      <c r="S98" s="176">
        <f t="shared" si="5"/>
        <v>82.236842105263165</v>
      </c>
      <c r="T98" s="83"/>
      <c r="U98" s="94"/>
      <c r="V98" s="85"/>
    </row>
    <row r="99" spans="1:22">
      <c r="A99" s="111" t="s">
        <v>71</v>
      </c>
      <c r="B99" s="109" t="s">
        <v>98</v>
      </c>
      <c r="C99" s="111">
        <v>215756</v>
      </c>
      <c r="D99" s="111" t="s">
        <v>294</v>
      </c>
      <c r="E99" s="110" t="s">
        <v>18</v>
      </c>
      <c r="F99" s="243"/>
      <c r="G99" s="57"/>
      <c r="H99" s="135">
        <v>81.578947368421055</v>
      </c>
      <c r="I99" s="147">
        <v>72.368421052631589</v>
      </c>
      <c r="J99" s="234"/>
      <c r="K99" s="235">
        <v>86.84210526315789</v>
      </c>
      <c r="L99" s="137">
        <v>80.26315789473685</v>
      </c>
      <c r="M99" s="137"/>
      <c r="N99" s="136">
        <v>88.15789473684211</v>
      </c>
      <c r="O99" s="144">
        <v>85.526315789473685</v>
      </c>
      <c r="P99" s="137"/>
      <c r="Q99" s="221"/>
      <c r="R99" s="326">
        <f t="shared" si="4"/>
        <v>82.456140350877192</v>
      </c>
      <c r="S99" s="180">
        <f t="shared" si="5"/>
        <v>82.456140350877192</v>
      </c>
      <c r="T99" s="86"/>
      <c r="U99" s="88"/>
      <c r="V99" s="91"/>
    </row>
    <row r="100" spans="1:22">
      <c r="A100" s="111" t="s">
        <v>71</v>
      </c>
      <c r="B100" s="109" t="s">
        <v>98</v>
      </c>
      <c r="C100" s="111">
        <v>213330</v>
      </c>
      <c r="D100" s="111" t="s">
        <v>100</v>
      </c>
      <c r="E100" s="110" t="s">
        <v>18</v>
      </c>
      <c r="F100" s="243"/>
      <c r="G100" s="57"/>
      <c r="H100" s="135">
        <v>80.26315789473685</v>
      </c>
      <c r="I100" s="147">
        <v>78.94736842105263</v>
      </c>
      <c r="J100" s="234"/>
      <c r="K100" s="235">
        <v>80.26315789473685</v>
      </c>
      <c r="L100" s="137">
        <v>82.89473684210526</v>
      </c>
      <c r="M100" s="137"/>
      <c r="N100" s="136">
        <v>86.84210526315789</v>
      </c>
      <c r="O100" s="144">
        <v>78.94736842105263</v>
      </c>
      <c r="P100" s="137"/>
      <c r="Q100" s="221"/>
      <c r="R100" s="326">
        <f t="shared" si="4"/>
        <v>81.359649122807014</v>
      </c>
      <c r="S100" s="172">
        <f t="shared" si="5"/>
        <v>81.359649122807014</v>
      </c>
      <c r="T100" s="86"/>
      <c r="U100" s="88"/>
      <c r="V100" s="92"/>
    </row>
    <row r="101" spans="1:22">
      <c r="A101" s="111" t="s">
        <v>71</v>
      </c>
      <c r="B101" s="109" t="s">
        <v>98</v>
      </c>
      <c r="C101" s="111">
        <v>214718</v>
      </c>
      <c r="D101" s="111" t="s">
        <v>105</v>
      </c>
      <c r="E101" s="110" t="s">
        <v>18</v>
      </c>
      <c r="F101" s="243"/>
      <c r="G101" s="57"/>
      <c r="H101" s="135">
        <v>84.210526315789465</v>
      </c>
      <c r="I101" s="147">
        <v>65.789473684210535</v>
      </c>
      <c r="J101" s="234"/>
      <c r="K101" s="235">
        <v>97.368421052631589</v>
      </c>
      <c r="L101" s="137">
        <v>77.631578947368411</v>
      </c>
      <c r="M101" s="137"/>
      <c r="N101" s="136">
        <v>88.15789473684211</v>
      </c>
      <c r="O101" s="144">
        <v>81.578947368421055</v>
      </c>
      <c r="P101" s="137"/>
      <c r="Q101" s="221"/>
      <c r="R101" s="326">
        <f t="shared" si="4"/>
        <v>82.456140350877192</v>
      </c>
      <c r="S101" s="172">
        <f t="shared" si="5"/>
        <v>82.456140350877192</v>
      </c>
      <c r="T101" s="75"/>
      <c r="U101" s="76"/>
      <c r="V101" s="77"/>
    </row>
    <row r="102" spans="1:22">
      <c r="A102" s="111" t="s">
        <v>71</v>
      </c>
      <c r="B102" s="109" t="s">
        <v>98</v>
      </c>
      <c r="C102" s="111">
        <v>213876</v>
      </c>
      <c r="D102" s="111" t="s">
        <v>104</v>
      </c>
      <c r="E102" s="110" t="s">
        <v>18</v>
      </c>
      <c r="F102" s="243"/>
      <c r="G102" s="57"/>
      <c r="H102" s="135">
        <v>78.94736842105263</v>
      </c>
      <c r="I102" s="147">
        <v>85.526315789473685</v>
      </c>
      <c r="J102" s="234"/>
      <c r="K102" s="235">
        <v>75</v>
      </c>
      <c r="L102" s="137">
        <v>72.368421052631589</v>
      </c>
      <c r="M102" s="137"/>
      <c r="N102" s="136">
        <v>68.421052631578945</v>
      </c>
      <c r="O102" s="144">
        <v>77.631578947368411</v>
      </c>
      <c r="P102" s="137"/>
      <c r="Q102" s="221"/>
      <c r="R102" s="326">
        <f t="shared" si="4"/>
        <v>76.31578947368422</v>
      </c>
      <c r="S102" s="172">
        <f t="shared" si="5"/>
        <v>76.31578947368422</v>
      </c>
      <c r="T102" s="75"/>
      <c r="U102" s="76"/>
      <c r="V102" s="77"/>
    </row>
    <row r="103" spans="1:22">
      <c r="A103" s="111" t="s">
        <v>71</v>
      </c>
      <c r="B103" s="109" t="s">
        <v>98</v>
      </c>
      <c r="C103" s="111">
        <v>214734</v>
      </c>
      <c r="D103" s="111" t="s">
        <v>307</v>
      </c>
      <c r="E103" s="110" t="s">
        <v>18</v>
      </c>
      <c r="F103" s="243"/>
      <c r="G103" s="57"/>
      <c r="H103" s="135">
        <v>89.473684210526315</v>
      </c>
      <c r="I103" s="147">
        <v>86.84210526315789</v>
      </c>
      <c r="J103" s="234"/>
      <c r="K103" s="235">
        <v>69.736842105263165</v>
      </c>
      <c r="L103" s="137">
        <v>88.15789473684211</v>
      </c>
      <c r="M103" s="137"/>
      <c r="N103" s="136">
        <v>84.210526315789465</v>
      </c>
      <c r="O103" s="144">
        <v>92.10526315789474</v>
      </c>
      <c r="P103" s="137"/>
      <c r="Q103" s="221"/>
      <c r="R103" s="326">
        <f t="shared" si="4"/>
        <v>85.087719298245617</v>
      </c>
      <c r="S103" s="172">
        <f t="shared" si="5"/>
        <v>85.087719298245617</v>
      </c>
      <c r="T103" s="75"/>
      <c r="U103" s="76"/>
      <c r="V103" s="77"/>
    </row>
    <row r="104" spans="1:22">
      <c r="A104" s="111" t="s">
        <v>71</v>
      </c>
      <c r="B104" s="109" t="s">
        <v>98</v>
      </c>
      <c r="C104" s="111">
        <v>210807</v>
      </c>
      <c r="D104" s="111" t="s">
        <v>99</v>
      </c>
      <c r="E104" s="110" t="s">
        <v>18</v>
      </c>
      <c r="F104" s="243"/>
      <c r="G104" s="57"/>
      <c r="H104" s="135">
        <v>81.578947368421055</v>
      </c>
      <c r="I104" s="147">
        <v>82.89473684210526</v>
      </c>
      <c r="J104" s="234"/>
      <c r="K104" s="235">
        <v>65.789473684210535</v>
      </c>
      <c r="L104" s="137">
        <v>69.736842105263165</v>
      </c>
      <c r="M104" s="137"/>
      <c r="N104" s="136">
        <v>61.842105263157897</v>
      </c>
      <c r="O104" s="144">
        <v>75</v>
      </c>
      <c r="P104" s="137"/>
      <c r="Q104" s="221"/>
      <c r="R104" s="326">
        <f t="shared" si="4"/>
        <v>72.807017543859658</v>
      </c>
      <c r="S104" s="172">
        <f t="shared" si="5"/>
        <v>72.807017543859658</v>
      </c>
      <c r="T104" s="75"/>
      <c r="U104" s="76"/>
      <c r="V104" s="77"/>
    </row>
    <row r="105" spans="1:22">
      <c r="A105" s="111" t="s">
        <v>71</v>
      </c>
      <c r="B105" s="109" t="s">
        <v>98</v>
      </c>
      <c r="C105" s="111">
        <v>212514</v>
      </c>
      <c r="D105" s="111" t="s">
        <v>308</v>
      </c>
      <c r="E105" s="110" t="s">
        <v>18</v>
      </c>
      <c r="F105" s="243"/>
      <c r="G105" s="57">
        <v>93.421052631578945</v>
      </c>
      <c r="H105" s="135">
        <v>84.210526315789465</v>
      </c>
      <c r="I105" s="147"/>
      <c r="J105" s="234">
        <v>77.631578947368411</v>
      </c>
      <c r="K105" s="235">
        <v>63.157894736842103</v>
      </c>
      <c r="L105" s="137"/>
      <c r="M105" s="137">
        <v>77.631578947368411</v>
      </c>
      <c r="N105" s="136">
        <v>65.789473684210535</v>
      </c>
      <c r="O105" s="144"/>
      <c r="P105" s="137">
        <v>82.89473684210526</v>
      </c>
      <c r="Q105" s="221">
        <v>73.684210526315795</v>
      </c>
      <c r="R105" s="326">
        <f t="shared" si="4"/>
        <v>77.30263157894737</v>
      </c>
      <c r="S105" s="172">
        <f t="shared" si="5"/>
        <v>77.30263157894737</v>
      </c>
      <c r="T105" s="75"/>
      <c r="U105" s="76"/>
      <c r="V105" s="77"/>
    </row>
    <row r="106" spans="1:22">
      <c r="A106" s="111" t="s">
        <v>71</v>
      </c>
      <c r="B106" s="109" t="s">
        <v>98</v>
      </c>
      <c r="C106" s="111">
        <v>213645</v>
      </c>
      <c r="D106" s="111" t="s">
        <v>103</v>
      </c>
      <c r="E106" s="110" t="s">
        <v>18</v>
      </c>
      <c r="F106" s="243"/>
      <c r="G106" s="57"/>
      <c r="H106" s="135">
        <v>73.684210526315795</v>
      </c>
      <c r="I106" s="147">
        <v>60.526315789473678</v>
      </c>
      <c r="J106" s="234"/>
      <c r="K106" s="235">
        <v>72.368421052631589</v>
      </c>
      <c r="L106" s="137">
        <v>84.210526315789465</v>
      </c>
      <c r="M106" s="137"/>
      <c r="N106" s="136">
        <v>84.210526315789465</v>
      </c>
      <c r="O106" s="144">
        <v>71.05263157894737</v>
      </c>
      <c r="P106" s="137"/>
      <c r="Q106" s="221"/>
      <c r="R106" s="326">
        <f t="shared" si="4"/>
        <v>74.342105263157904</v>
      </c>
      <c r="S106" s="172">
        <f t="shared" si="5"/>
        <v>74.342105263157904</v>
      </c>
      <c r="T106" s="75"/>
      <c r="U106" s="76"/>
      <c r="V106" s="77"/>
    </row>
    <row r="107" spans="1:22">
      <c r="A107" s="128" t="s">
        <v>71</v>
      </c>
      <c r="B107" s="129" t="s">
        <v>98</v>
      </c>
      <c r="C107" s="128">
        <v>213637</v>
      </c>
      <c r="D107" s="128" t="s">
        <v>102</v>
      </c>
      <c r="E107" s="130" t="s">
        <v>18</v>
      </c>
      <c r="F107" s="243"/>
      <c r="G107" s="57"/>
      <c r="H107" s="135">
        <v>88.15789473684211</v>
      </c>
      <c r="I107" s="147">
        <v>82.89473684210526</v>
      </c>
      <c r="J107" s="234"/>
      <c r="K107" s="235">
        <v>67.10526315789474</v>
      </c>
      <c r="L107" s="165"/>
      <c r="M107" s="165"/>
      <c r="N107" s="223"/>
      <c r="O107" s="299"/>
      <c r="P107" s="165"/>
      <c r="Q107" s="334"/>
      <c r="R107" s="326">
        <f t="shared" si="4"/>
        <v>79.385964912280699</v>
      </c>
      <c r="S107" s="172">
        <f t="shared" si="5"/>
        <v>79.385964912280699</v>
      </c>
      <c r="T107" s="75"/>
      <c r="U107" s="76"/>
      <c r="V107" s="77"/>
    </row>
    <row r="108" spans="1:22">
      <c r="A108" s="111" t="s">
        <v>71</v>
      </c>
      <c r="B108" s="109" t="s">
        <v>98</v>
      </c>
      <c r="C108" s="111">
        <v>215277</v>
      </c>
      <c r="D108" s="111" t="s">
        <v>108</v>
      </c>
      <c r="E108" s="110" t="s">
        <v>18</v>
      </c>
      <c r="F108" s="243"/>
      <c r="G108" s="57"/>
      <c r="H108" s="135">
        <v>86.84210526315789</v>
      </c>
      <c r="I108" s="147">
        <v>77.631578947368411</v>
      </c>
      <c r="J108" s="234"/>
      <c r="K108" s="235">
        <v>75</v>
      </c>
      <c r="L108" s="137">
        <v>84.210526315789465</v>
      </c>
      <c r="M108" s="137"/>
      <c r="N108" s="136">
        <v>81.578947368421055</v>
      </c>
      <c r="O108" s="144">
        <v>85.526315789473685</v>
      </c>
      <c r="P108" s="137"/>
      <c r="Q108" s="221"/>
      <c r="R108" s="326">
        <f t="shared" si="4"/>
        <v>81.798245614035082</v>
      </c>
      <c r="S108" s="172">
        <f t="shared" si="5"/>
        <v>81.798245614035082</v>
      </c>
      <c r="T108" s="75"/>
      <c r="U108" s="76"/>
      <c r="V108" s="77"/>
    </row>
    <row r="109" spans="1:22">
      <c r="A109" s="111" t="s">
        <v>71</v>
      </c>
      <c r="B109" s="109" t="s">
        <v>98</v>
      </c>
      <c r="C109" s="111">
        <v>214726</v>
      </c>
      <c r="D109" s="111" t="s">
        <v>106</v>
      </c>
      <c r="E109" s="110" t="s">
        <v>18</v>
      </c>
      <c r="F109" s="243"/>
      <c r="G109" s="57"/>
      <c r="H109" s="135">
        <v>81.578947368421055</v>
      </c>
      <c r="I109" s="147">
        <v>68.421052631578945</v>
      </c>
      <c r="J109" s="234"/>
      <c r="K109" s="235">
        <v>82.89473684210526</v>
      </c>
      <c r="L109" s="137">
        <v>81.578947368421055</v>
      </c>
      <c r="M109" s="137"/>
      <c r="N109" s="136">
        <v>81.578947368421055</v>
      </c>
      <c r="O109" s="144">
        <v>80.26315789473685</v>
      </c>
      <c r="P109" s="137"/>
      <c r="Q109" s="221"/>
      <c r="R109" s="326">
        <f t="shared" si="4"/>
        <v>79.385964912280699</v>
      </c>
      <c r="S109" s="172">
        <f t="shared" si="5"/>
        <v>79.385964912280699</v>
      </c>
      <c r="T109" s="75"/>
      <c r="U109" s="76"/>
      <c r="V109" s="77"/>
    </row>
    <row r="110" spans="1:22">
      <c r="A110" s="111" t="s">
        <v>71</v>
      </c>
      <c r="B110" s="109" t="s">
        <v>98</v>
      </c>
      <c r="C110" s="111">
        <v>214908</v>
      </c>
      <c r="D110" s="111" t="s">
        <v>107</v>
      </c>
      <c r="E110" s="110" t="s">
        <v>18</v>
      </c>
      <c r="F110" s="243"/>
      <c r="G110" s="57"/>
      <c r="H110" s="135">
        <v>81.578947368421055</v>
      </c>
      <c r="I110" s="147">
        <v>77.631578947368411</v>
      </c>
      <c r="J110" s="234"/>
      <c r="K110" s="235">
        <v>82.89473684210526</v>
      </c>
      <c r="L110" s="137">
        <v>82.89473684210526</v>
      </c>
      <c r="M110" s="137"/>
      <c r="N110" s="136">
        <v>93.421052631578945</v>
      </c>
      <c r="O110" s="144">
        <v>88.15789473684211</v>
      </c>
      <c r="P110" s="137"/>
      <c r="Q110" s="221"/>
      <c r="R110" s="326">
        <f t="shared" si="4"/>
        <v>84.429824561403507</v>
      </c>
      <c r="S110" s="172">
        <f t="shared" si="5"/>
        <v>84.429824561403507</v>
      </c>
      <c r="T110" s="75"/>
      <c r="U110" s="76"/>
      <c r="V110" s="77"/>
    </row>
    <row r="111" spans="1:22" ht="16.5" thickBot="1">
      <c r="A111" s="116" t="s">
        <v>71</v>
      </c>
      <c r="B111" s="113" t="s">
        <v>98</v>
      </c>
      <c r="C111" s="116">
        <v>213371</v>
      </c>
      <c r="D111" s="118" t="s">
        <v>101</v>
      </c>
      <c r="E111" s="114" t="s">
        <v>18</v>
      </c>
      <c r="F111" s="244"/>
      <c r="G111" s="146"/>
      <c r="H111" s="145">
        <v>78.94736842105263</v>
      </c>
      <c r="I111" s="238">
        <v>76.315789473684205</v>
      </c>
      <c r="J111" s="148"/>
      <c r="K111" s="239">
        <v>92.10526315789474</v>
      </c>
      <c r="L111" s="140">
        <v>77.631578947368411</v>
      </c>
      <c r="M111" s="140"/>
      <c r="N111" s="139">
        <v>78.94736842105263</v>
      </c>
      <c r="O111" s="146">
        <v>76.315789473684205</v>
      </c>
      <c r="P111" s="140"/>
      <c r="Q111" s="139"/>
      <c r="R111" s="356">
        <f t="shared" si="4"/>
        <v>80.043859649122808</v>
      </c>
      <c r="S111" s="178">
        <f t="shared" si="5"/>
        <v>80.043859649122808</v>
      </c>
      <c r="T111" s="98"/>
      <c r="U111" s="81"/>
      <c r="V111" s="99"/>
    </row>
    <row r="112" spans="1:22">
      <c r="A112" s="119" t="s">
        <v>71</v>
      </c>
      <c r="B112" s="115" t="s">
        <v>110</v>
      </c>
      <c r="C112" s="119">
        <v>214056</v>
      </c>
      <c r="D112" s="108" t="s">
        <v>121</v>
      </c>
      <c r="E112" s="110" t="s">
        <v>18</v>
      </c>
      <c r="F112" s="242"/>
      <c r="G112" s="57"/>
      <c r="H112" s="135">
        <v>102.63157894736841</v>
      </c>
      <c r="I112" s="147">
        <v>89.473684210526315</v>
      </c>
      <c r="J112" s="236"/>
      <c r="K112" s="237">
        <v>80.26315789473685</v>
      </c>
      <c r="L112" s="142">
        <v>82.89473684210526</v>
      </c>
      <c r="M112" s="142"/>
      <c r="N112" s="136">
        <v>93.421052631578945</v>
      </c>
      <c r="O112" s="57">
        <v>88.15789473684211</v>
      </c>
      <c r="P112" s="142"/>
      <c r="Q112" s="136"/>
      <c r="R112" s="175">
        <f t="shared" si="4"/>
        <v>89.473684210526315</v>
      </c>
      <c r="S112" s="176">
        <f t="shared" si="5"/>
        <v>89.473684210526315</v>
      </c>
      <c r="T112" s="83"/>
      <c r="U112" s="94"/>
      <c r="V112" s="287"/>
    </row>
    <row r="113" spans="1:22">
      <c r="A113" s="111" t="s">
        <v>71</v>
      </c>
      <c r="B113" s="109" t="s">
        <v>110</v>
      </c>
      <c r="C113" s="111">
        <v>210344</v>
      </c>
      <c r="D113" s="111" t="s">
        <v>114</v>
      </c>
      <c r="E113" s="110" t="s">
        <v>18</v>
      </c>
      <c r="F113" s="243"/>
      <c r="G113" s="57"/>
      <c r="H113" s="135">
        <v>82.89473684210526</v>
      </c>
      <c r="I113" s="147">
        <v>81.578947368421055</v>
      </c>
      <c r="J113" s="234"/>
      <c r="K113" s="235">
        <v>84.210526315789465</v>
      </c>
      <c r="L113" s="137">
        <v>71.05263157894737</v>
      </c>
      <c r="M113" s="137"/>
      <c r="N113" s="136">
        <v>76.315789473684205</v>
      </c>
      <c r="O113" s="144">
        <v>72.368421052631589</v>
      </c>
      <c r="P113" s="137"/>
      <c r="Q113" s="221"/>
      <c r="R113" s="326">
        <f t="shared" si="4"/>
        <v>78.070175438596493</v>
      </c>
      <c r="S113" s="180">
        <f t="shared" si="5"/>
        <v>78.070175438596493</v>
      </c>
      <c r="T113" s="86"/>
      <c r="U113" s="88"/>
      <c r="V113" s="92"/>
    </row>
    <row r="114" spans="1:22">
      <c r="A114" s="111" t="s">
        <v>71</v>
      </c>
      <c r="B114" s="109" t="s">
        <v>110</v>
      </c>
      <c r="C114" s="111">
        <v>215491</v>
      </c>
      <c r="D114" s="111" t="s">
        <v>117</v>
      </c>
      <c r="E114" s="110" t="s">
        <v>18</v>
      </c>
      <c r="F114" s="243"/>
      <c r="G114" s="57"/>
      <c r="H114" s="135">
        <v>97.368421052631589</v>
      </c>
      <c r="I114" s="147">
        <v>75</v>
      </c>
      <c r="J114" s="234"/>
      <c r="K114" s="235">
        <v>75</v>
      </c>
      <c r="L114" s="137">
        <v>89.473684210526315</v>
      </c>
      <c r="M114" s="137"/>
      <c r="N114" s="136">
        <v>75</v>
      </c>
      <c r="O114" s="144">
        <v>97.368421052631589</v>
      </c>
      <c r="P114" s="137"/>
      <c r="Q114" s="221"/>
      <c r="R114" s="326">
        <f t="shared" si="4"/>
        <v>84.868421052631575</v>
      </c>
      <c r="S114" s="172">
        <f t="shared" si="5"/>
        <v>84.868421052631575</v>
      </c>
      <c r="T114" s="75"/>
      <c r="U114" s="88"/>
      <c r="V114" s="77"/>
    </row>
    <row r="115" spans="1:22">
      <c r="A115" s="111" t="s">
        <v>71</v>
      </c>
      <c r="B115" s="109" t="s">
        <v>110</v>
      </c>
      <c r="C115" s="111">
        <v>213512</v>
      </c>
      <c r="D115" s="111" t="s">
        <v>118</v>
      </c>
      <c r="E115" s="110" t="s">
        <v>18</v>
      </c>
      <c r="F115" s="243"/>
      <c r="G115" s="57"/>
      <c r="H115" s="135">
        <v>68.421052631578945</v>
      </c>
      <c r="I115" s="147">
        <v>92.10526315789474</v>
      </c>
      <c r="J115" s="234"/>
      <c r="K115" s="235">
        <v>85.526315789473685</v>
      </c>
      <c r="L115" s="137">
        <v>89.473684210526315</v>
      </c>
      <c r="M115" s="137"/>
      <c r="N115" s="136">
        <v>82.89473684210526</v>
      </c>
      <c r="O115" s="144">
        <v>86.84210526315789</v>
      </c>
      <c r="P115" s="137"/>
      <c r="Q115" s="221"/>
      <c r="R115" s="326">
        <f t="shared" si="4"/>
        <v>84.21052631578948</v>
      </c>
      <c r="S115" s="172">
        <f t="shared" si="5"/>
        <v>84.21052631578948</v>
      </c>
      <c r="T115" s="75"/>
      <c r="U115" s="76"/>
      <c r="V115" s="77"/>
    </row>
    <row r="116" spans="1:22">
      <c r="A116" s="111" t="s">
        <v>71</v>
      </c>
      <c r="B116" s="109" t="s">
        <v>110</v>
      </c>
      <c r="C116" s="111">
        <v>214437</v>
      </c>
      <c r="D116" s="111" t="s">
        <v>115</v>
      </c>
      <c r="E116" s="110" t="s">
        <v>18</v>
      </c>
      <c r="F116" s="243"/>
      <c r="G116" s="57"/>
      <c r="H116" s="135">
        <v>77.631578947368411</v>
      </c>
      <c r="I116" s="147">
        <v>61.842105263157897</v>
      </c>
      <c r="J116" s="234"/>
      <c r="K116" s="235">
        <v>82.89473684210526</v>
      </c>
      <c r="L116" s="137">
        <v>81.578947368421055</v>
      </c>
      <c r="M116" s="137"/>
      <c r="N116" s="136">
        <v>90.789473684210535</v>
      </c>
      <c r="O116" s="144">
        <v>77.631578947368411</v>
      </c>
      <c r="P116" s="137"/>
      <c r="Q116" s="221"/>
      <c r="R116" s="326">
        <f t="shared" si="4"/>
        <v>78.728070175438589</v>
      </c>
      <c r="S116" s="172">
        <f t="shared" si="5"/>
        <v>78.728070175438589</v>
      </c>
      <c r="T116" s="75"/>
      <c r="U116" s="76"/>
      <c r="V116" s="77"/>
    </row>
    <row r="117" spans="1:22">
      <c r="A117" s="111" t="s">
        <v>71</v>
      </c>
      <c r="B117" s="109" t="s">
        <v>110</v>
      </c>
      <c r="C117" s="111">
        <v>211961</v>
      </c>
      <c r="D117" s="111" t="s">
        <v>122</v>
      </c>
      <c r="E117" s="110" t="s">
        <v>18</v>
      </c>
      <c r="F117" s="243"/>
      <c r="G117" s="57"/>
      <c r="H117" s="135">
        <v>71.05263157894737</v>
      </c>
      <c r="I117" s="147">
        <v>86.84210526315789</v>
      </c>
      <c r="J117" s="234"/>
      <c r="K117" s="235">
        <v>94.73684210526315</v>
      </c>
      <c r="L117" s="137">
        <v>84.210526315789465</v>
      </c>
      <c r="M117" s="137"/>
      <c r="N117" s="221">
        <v>80.26315789473685</v>
      </c>
      <c r="O117" s="144">
        <v>76.315789473684205</v>
      </c>
      <c r="P117" s="137"/>
      <c r="Q117" s="221"/>
      <c r="R117" s="326">
        <f t="shared" si="4"/>
        <v>82.23684210526315</v>
      </c>
      <c r="S117" s="172">
        <f t="shared" si="5"/>
        <v>82.23684210526315</v>
      </c>
      <c r="T117" s="32"/>
      <c r="U117" s="76"/>
      <c r="V117" s="77"/>
    </row>
    <row r="118" spans="1:22">
      <c r="A118" s="111" t="s">
        <v>71</v>
      </c>
      <c r="B118" s="109" t="s">
        <v>110</v>
      </c>
      <c r="C118" s="111">
        <v>217018</v>
      </c>
      <c r="D118" s="111" t="s">
        <v>309</v>
      </c>
      <c r="E118" s="110" t="s">
        <v>18</v>
      </c>
      <c r="F118" s="243"/>
      <c r="G118" s="57"/>
      <c r="H118" s="135">
        <v>100</v>
      </c>
      <c r="I118" s="147">
        <v>68.421052631578945</v>
      </c>
      <c r="J118" s="234"/>
      <c r="K118" s="235">
        <v>75</v>
      </c>
      <c r="L118" s="137">
        <v>93.421052631578945</v>
      </c>
      <c r="M118" s="137"/>
      <c r="N118" s="136">
        <v>80.26315789473685</v>
      </c>
      <c r="O118" s="144">
        <v>94.73684210526315</v>
      </c>
      <c r="P118" s="137"/>
      <c r="Q118" s="221"/>
      <c r="R118" s="326">
        <f t="shared" si="4"/>
        <v>85.307017543859658</v>
      </c>
      <c r="S118" s="172">
        <f t="shared" si="5"/>
        <v>85.307017543859658</v>
      </c>
      <c r="T118" s="75"/>
      <c r="U118" s="76"/>
      <c r="V118" s="77"/>
    </row>
    <row r="119" spans="1:22">
      <c r="A119" s="111" t="s">
        <v>71</v>
      </c>
      <c r="B119" s="109" t="s">
        <v>110</v>
      </c>
      <c r="C119" s="111">
        <v>211383</v>
      </c>
      <c r="D119" s="111" t="s">
        <v>113</v>
      </c>
      <c r="E119" s="110" t="s">
        <v>18</v>
      </c>
      <c r="F119" s="243"/>
      <c r="G119" s="57"/>
      <c r="H119" s="135">
        <v>75</v>
      </c>
      <c r="I119" s="147">
        <v>65.789473684210535</v>
      </c>
      <c r="J119" s="234"/>
      <c r="K119" s="235">
        <v>76.315789473684205</v>
      </c>
      <c r="L119" s="137">
        <v>76.315789473684205</v>
      </c>
      <c r="M119" s="137"/>
      <c r="N119" s="136">
        <v>80.26315789473685</v>
      </c>
      <c r="O119" s="144">
        <v>80.26315789473685</v>
      </c>
      <c r="P119" s="137"/>
      <c r="Q119" s="221"/>
      <c r="R119" s="326">
        <f t="shared" si="4"/>
        <v>75.657894736842124</v>
      </c>
      <c r="S119" s="172">
        <f t="shared" si="5"/>
        <v>75.657894736842124</v>
      </c>
      <c r="T119" s="75"/>
      <c r="U119" s="76"/>
      <c r="V119" s="77"/>
    </row>
    <row r="120" spans="1:22">
      <c r="A120" s="111" t="s">
        <v>71</v>
      </c>
      <c r="B120" s="109" t="s">
        <v>110</v>
      </c>
      <c r="C120" s="111">
        <v>214049</v>
      </c>
      <c r="D120" s="111" t="s">
        <v>119</v>
      </c>
      <c r="E120" s="110" t="s">
        <v>18</v>
      </c>
      <c r="F120" s="243"/>
      <c r="G120" s="57"/>
      <c r="H120" s="135">
        <v>85.526315789473685</v>
      </c>
      <c r="I120" s="147">
        <v>77.631578947368411</v>
      </c>
      <c r="J120" s="234"/>
      <c r="K120" s="235">
        <v>93.421052631578945</v>
      </c>
      <c r="L120" s="137">
        <v>80.26315789473685</v>
      </c>
      <c r="M120" s="137"/>
      <c r="N120" s="136">
        <v>86.84210526315789</v>
      </c>
      <c r="O120" s="144">
        <v>81.578947368421055</v>
      </c>
      <c r="P120" s="137"/>
      <c r="Q120" s="221"/>
      <c r="R120" s="326">
        <f t="shared" si="4"/>
        <v>84.21052631578948</v>
      </c>
      <c r="S120" s="172">
        <f t="shared" si="5"/>
        <v>84.21052631578948</v>
      </c>
      <c r="T120" s="75"/>
      <c r="U120" s="76"/>
      <c r="V120" s="77"/>
    </row>
    <row r="121" spans="1:22">
      <c r="A121" s="111" t="s">
        <v>71</v>
      </c>
      <c r="B121" s="109" t="s">
        <v>110</v>
      </c>
      <c r="C121" s="111">
        <v>210500</v>
      </c>
      <c r="D121" s="111" t="s">
        <v>111</v>
      </c>
      <c r="E121" s="110" t="s">
        <v>18</v>
      </c>
      <c r="F121" s="243"/>
      <c r="G121" s="57"/>
      <c r="H121" s="135">
        <v>73.684210526315795</v>
      </c>
      <c r="I121" s="147">
        <v>81.578947368421055</v>
      </c>
      <c r="J121" s="234"/>
      <c r="K121" s="235">
        <v>90.789473684210535</v>
      </c>
      <c r="L121" s="137">
        <v>84.210526315789465</v>
      </c>
      <c r="M121" s="137"/>
      <c r="N121" s="136">
        <v>84.210526315789465</v>
      </c>
      <c r="O121" s="144">
        <v>89.473684210526315</v>
      </c>
      <c r="P121" s="137"/>
      <c r="Q121" s="221"/>
      <c r="R121" s="326">
        <f t="shared" si="4"/>
        <v>83.991228070175438</v>
      </c>
      <c r="S121" s="172">
        <f t="shared" si="5"/>
        <v>83.991228070175438</v>
      </c>
      <c r="T121" s="75"/>
      <c r="U121" s="76"/>
      <c r="V121" s="77"/>
    </row>
    <row r="122" spans="1:22">
      <c r="A122" s="111" t="s">
        <v>71</v>
      </c>
      <c r="B122" s="109" t="s">
        <v>110</v>
      </c>
      <c r="C122" s="111">
        <v>210708</v>
      </c>
      <c r="D122" s="111" t="s">
        <v>112</v>
      </c>
      <c r="E122" s="110" t="s">
        <v>18</v>
      </c>
      <c r="F122" s="243"/>
      <c r="G122" s="57"/>
      <c r="H122" s="135">
        <v>82.89473684210526</v>
      </c>
      <c r="I122" s="147">
        <v>82.89473684210526</v>
      </c>
      <c r="J122" s="234"/>
      <c r="K122" s="235">
        <v>89.473684210526315</v>
      </c>
      <c r="L122" s="137">
        <v>88.15789473684211</v>
      </c>
      <c r="M122" s="137"/>
      <c r="N122" s="136">
        <v>85.526315789473685</v>
      </c>
      <c r="O122" s="144">
        <v>84.210526315789465</v>
      </c>
      <c r="P122" s="137"/>
      <c r="Q122" s="221"/>
      <c r="R122" s="326">
        <f t="shared" si="4"/>
        <v>85.526315789473685</v>
      </c>
      <c r="S122" s="172">
        <f t="shared" si="5"/>
        <v>85.526315789473685</v>
      </c>
      <c r="T122" s="75"/>
      <c r="U122" s="76"/>
      <c r="V122" s="77"/>
    </row>
    <row r="123" spans="1:22">
      <c r="A123" s="111" t="s">
        <v>71</v>
      </c>
      <c r="B123" s="109" t="s">
        <v>110</v>
      </c>
      <c r="C123" s="111">
        <v>213660</v>
      </c>
      <c r="D123" s="111" t="s">
        <v>120</v>
      </c>
      <c r="E123" s="110" t="s">
        <v>18</v>
      </c>
      <c r="F123" s="243"/>
      <c r="G123" s="57"/>
      <c r="H123" s="135">
        <v>81.578947368421055</v>
      </c>
      <c r="I123" s="147">
        <v>68.421052631578945</v>
      </c>
      <c r="J123" s="234"/>
      <c r="K123" s="235">
        <v>77.631578947368411</v>
      </c>
      <c r="L123" s="137">
        <v>73.684210526315795</v>
      </c>
      <c r="M123" s="137"/>
      <c r="N123" s="136">
        <v>84.210526315789465</v>
      </c>
      <c r="O123" s="144">
        <v>77.631578947368411</v>
      </c>
      <c r="P123" s="137"/>
      <c r="Q123" s="221"/>
      <c r="R123" s="326">
        <f t="shared" si="4"/>
        <v>77.192982456140342</v>
      </c>
      <c r="S123" s="172">
        <f t="shared" si="5"/>
        <v>77.192982456140342</v>
      </c>
      <c r="T123" s="75"/>
      <c r="U123" s="76"/>
      <c r="V123" s="77"/>
    </row>
    <row r="124" spans="1:22" ht="16.5" thickBot="1">
      <c r="A124" s="118" t="s">
        <v>71</v>
      </c>
      <c r="B124" s="131" t="s">
        <v>110</v>
      </c>
      <c r="C124" s="118">
        <v>210765</v>
      </c>
      <c r="D124" s="118" t="s">
        <v>116</v>
      </c>
      <c r="E124" s="114" t="s">
        <v>18</v>
      </c>
      <c r="F124" s="244"/>
      <c r="G124" s="146"/>
      <c r="H124" s="145">
        <v>77.631578947368411</v>
      </c>
      <c r="I124" s="238">
        <v>86.84210526315789</v>
      </c>
      <c r="J124" s="148"/>
      <c r="K124" s="239">
        <v>77.631578947368411</v>
      </c>
      <c r="L124" s="140">
        <v>81.578947368421055</v>
      </c>
      <c r="M124" s="140"/>
      <c r="N124" s="139">
        <v>81.578947368421055</v>
      </c>
      <c r="O124" s="146">
        <v>77.631578947368411</v>
      </c>
      <c r="P124" s="140"/>
      <c r="Q124" s="139"/>
      <c r="R124" s="356">
        <f t="shared" si="4"/>
        <v>80.482456140350862</v>
      </c>
      <c r="S124" s="178">
        <f t="shared" si="5"/>
        <v>80.482456140350862</v>
      </c>
      <c r="T124" s="98"/>
      <c r="U124" s="90"/>
      <c r="V124" s="99"/>
    </row>
    <row r="125" spans="1:22">
      <c r="A125" s="119" t="s">
        <v>71</v>
      </c>
      <c r="B125" s="115" t="s">
        <v>123</v>
      </c>
      <c r="C125" s="119">
        <v>210039</v>
      </c>
      <c r="D125" s="108" t="s">
        <v>135</v>
      </c>
      <c r="E125" s="110" t="s">
        <v>18</v>
      </c>
      <c r="F125" s="246"/>
      <c r="G125" s="57"/>
      <c r="H125" s="135">
        <v>86.84210526315789</v>
      </c>
      <c r="I125" s="147">
        <v>57.894736842105267</v>
      </c>
      <c r="J125" s="236"/>
      <c r="K125" s="237">
        <v>84.210526315789465</v>
      </c>
      <c r="L125" s="142">
        <v>77.631578947368411</v>
      </c>
      <c r="M125" s="142"/>
      <c r="N125" s="136">
        <v>78.94736842105263</v>
      </c>
      <c r="O125" s="57">
        <v>78.94736842105263</v>
      </c>
      <c r="P125" s="142"/>
      <c r="Q125" s="136"/>
      <c r="R125" s="175">
        <f t="shared" si="4"/>
        <v>77.412280701754369</v>
      </c>
      <c r="S125" s="176">
        <f t="shared" si="5"/>
        <v>77.412280701754369</v>
      </c>
      <c r="T125" s="83"/>
      <c r="U125" s="94"/>
      <c r="V125" s="287"/>
    </row>
    <row r="126" spans="1:22">
      <c r="A126" s="111" t="s">
        <v>71</v>
      </c>
      <c r="B126" s="109" t="s">
        <v>123</v>
      </c>
      <c r="C126" s="111">
        <v>211094</v>
      </c>
      <c r="D126" s="111" t="s">
        <v>127</v>
      </c>
      <c r="E126" s="110" t="s">
        <v>18</v>
      </c>
      <c r="F126" s="243"/>
      <c r="G126" s="57"/>
      <c r="H126" s="135">
        <v>85.526315789473685</v>
      </c>
      <c r="I126" s="147">
        <v>80.26315789473685</v>
      </c>
      <c r="J126" s="234"/>
      <c r="K126" s="235">
        <v>75</v>
      </c>
      <c r="L126" s="137">
        <v>81.578947368421055</v>
      </c>
      <c r="M126" s="137"/>
      <c r="N126" s="136">
        <v>72.368421052631589</v>
      </c>
      <c r="O126" s="144">
        <v>100</v>
      </c>
      <c r="P126" s="137"/>
      <c r="Q126" s="221"/>
      <c r="R126" s="326">
        <f t="shared" si="4"/>
        <v>82.456140350877192</v>
      </c>
      <c r="S126" s="180">
        <f t="shared" si="5"/>
        <v>82.456140350877192</v>
      </c>
      <c r="T126" s="86"/>
      <c r="U126" s="88"/>
      <c r="V126" s="92"/>
    </row>
    <row r="127" spans="1:22">
      <c r="A127" s="111" t="s">
        <v>71</v>
      </c>
      <c r="B127" s="109" t="s">
        <v>123</v>
      </c>
      <c r="C127" s="111">
        <v>213355</v>
      </c>
      <c r="D127" s="111" t="s">
        <v>130</v>
      </c>
      <c r="E127" s="110" t="s">
        <v>18</v>
      </c>
      <c r="F127" s="243"/>
      <c r="G127" s="57"/>
      <c r="H127" s="135">
        <v>80.26315789473685</v>
      </c>
      <c r="I127" s="147">
        <v>77.631578947368411</v>
      </c>
      <c r="J127" s="234"/>
      <c r="K127" s="235">
        <v>67.10526315789474</v>
      </c>
      <c r="L127" s="137">
        <v>89.473684210526315</v>
      </c>
      <c r="M127" s="137"/>
      <c r="N127" s="136">
        <v>82.89473684210526</v>
      </c>
      <c r="O127" s="144">
        <v>85.526315789473685</v>
      </c>
      <c r="P127" s="137"/>
      <c r="Q127" s="221"/>
      <c r="R127" s="326">
        <f t="shared" si="4"/>
        <v>80.482456140350877</v>
      </c>
      <c r="S127" s="172">
        <f t="shared" si="5"/>
        <v>80.482456140350877</v>
      </c>
      <c r="T127" s="75"/>
      <c r="U127" s="76"/>
      <c r="V127" s="77"/>
    </row>
    <row r="128" spans="1:22">
      <c r="A128" s="111" t="s">
        <v>71</v>
      </c>
      <c r="B128" s="109" t="s">
        <v>123</v>
      </c>
      <c r="C128" s="111">
        <v>214494</v>
      </c>
      <c r="D128" s="111" t="s">
        <v>136</v>
      </c>
      <c r="E128" s="110" t="s">
        <v>18</v>
      </c>
      <c r="F128" s="243"/>
      <c r="G128" s="57"/>
      <c r="H128" s="135">
        <v>96.052631578947356</v>
      </c>
      <c r="I128" s="147">
        <v>57.894736842105267</v>
      </c>
      <c r="J128" s="234"/>
      <c r="K128" s="235">
        <v>82.89473684210526</v>
      </c>
      <c r="L128" s="137">
        <v>77.631578947368411</v>
      </c>
      <c r="M128" s="137"/>
      <c r="N128" s="136">
        <v>82.89473684210526</v>
      </c>
      <c r="O128" s="144">
        <v>77.631578947368411</v>
      </c>
      <c r="P128" s="137"/>
      <c r="Q128" s="221"/>
      <c r="R128" s="326">
        <f t="shared" si="4"/>
        <v>79.166666666666671</v>
      </c>
      <c r="S128" s="172">
        <f t="shared" si="5"/>
        <v>79.166666666666671</v>
      </c>
      <c r="T128" s="75"/>
      <c r="U128" s="76"/>
      <c r="V128" s="77"/>
    </row>
    <row r="129" spans="1:23">
      <c r="A129" s="111" t="s">
        <v>71</v>
      </c>
      <c r="B129" s="109" t="s">
        <v>123</v>
      </c>
      <c r="C129" s="111">
        <v>210682</v>
      </c>
      <c r="D129" s="111" t="s">
        <v>125</v>
      </c>
      <c r="E129" s="110" t="s">
        <v>18</v>
      </c>
      <c r="F129" s="243"/>
      <c r="G129" s="57"/>
      <c r="H129" s="135">
        <v>81.578947368421055</v>
      </c>
      <c r="I129" s="147">
        <v>75</v>
      </c>
      <c r="J129" s="234"/>
      <c r="K129" s="235">
        <v>78.94736842105263</v>
      </c>
      <c r="L129" s="137">
        <v>92.10526315789474</v>
      </c>
      <c r="M129" s="137"/>
      <c r="N129" s="136">
        <v>75</v>
      </c>
      <c r="O129" s="144">
        <v>89.473684210526315</v>
      </c>
      <c r="P129" s="137"/>
      <c r="Q129" s="221"/>
      <c r="R129" s="326">
        <f t="shared" si="4"/>
        <v>82.017543859649123</v>
      </c>
      <c r="S129" s="172">
        <f t="shared" si="5"/>
        <v>82.017543859649123</v>
      </c>
      <c r="T129" s="75"/>
      <c r="U129" s="76"/>
      <c r="V129" s="77"/>
    </row>
    <row r="130" spans="1:23">
      <c r="A130" s="111" t="s">
        <v>71</v>
      </c>
      <c r="B130" s="109" t="s">
        <v>123</v>
      </c>
      <c r="C130" s="111">
        <v>214759</v>
      </c>
      <c r="D130" s="111" t="s">
        <v>310</v>
      </c>
      <c r="E130" s="110" t="s">
        <v>18</v>
      </c>
      <c r="F130" s="243"/>
      <c r="G130" s="57"/>
      <c r="H130" s="135">
        <v>72.368421052631589</v>
      </c>
      <c r="I130" s="147">
        <v>85.526315789473685</v>
      </c>
      <c r="J130" s="234"/>
      <c r="K130" s="235">
        <v>77.631578947368411</v>
      </c>
      <c r="L130" s="137">
        <v>88.15789473684211</v>
      </c>
      <c r="M130" s="137"/>
      <c r="N130" s="136">
        <v>82.89473684210526</v>
      </c>
      <c r="O130" s="144">
        <v>85.526315789473685</v>
      </c>
      <c r="P130" s="137"/>
      <c r="Q130" s="221"/>
      <c r="R130" s="326">
        <f t="shared" si="4"/>
        <v>82.017543859649123</v>
      </c>
      <c r="S130" s="172">
        <f t="shared" si="5"/>
        <v>82.017543859649123</v>
      </c>
      <c r="T130" s="75"/>
      <c r="U130" s="76"/>
      <c r="V130" s="77"/>
    </row>
    <row r="131" spans="1:23">
      <c r="A131" s="111" t="s">
        <v>71</v>
      </c>
      <c r="B131" s="109" t="s">
        <v>123</v>
      </c>
      <c r="C131" s="111">
        <v>211581</v>
      </c>
      <c r="D131" s="111" t="s">
        <v>128</v>
      </c>
      <c r="E131" s="110" t="s">
        <v>18</v>
      </c>
      <c r="F131" s="243"/>
      <c r="G131" s="57"/>
      <c r="H131" s="135">
        <v>86.84210526315789</v>
      </c>
      <c r="I131" s="147">
        <v>81.578947368421055</v>
      </c>
      <c r="J131" s="234"/>
      <c r="K131" s="235">
        <v>82.89473684210526</v>
      </c>
      <c r="L131" s="137">
        <v>80.26315789473685</v>
      </c>
      <c r="M131" s="137"/>
      <c r="N131" s="136">
        <v>81.578947368421055</v>
      </c>
      <c r="O131" s="144">
        <v>80.26315789473685</v>
      </c>
      <c r="P131" s="137"/>
      <c r="Q131" s="221"/>
      <c r="R131" s="326">
        <f t="shared" si="4"/>
        <v>82.236842105263165</v>
      </c>
      <c r="S131" s="172">
        <f t="shared" si="5"/>
        <v>82.236842105263165</v>
      </c>
      <c r="T131" s="75"/>
      <c r="U131" s="76"/>
      <c r="V131" s="77"/>
    </row>
    <row r="132" spans="1:23">
      <c r="A132" s="111" t="s">
        <v>71</v>
      </c>
      <c r="B132" s="109" t="s">
        <v>123</v>
      </c>
      <c r="C132" s="111">
        <v>214411</v>
      </c>
      <c r="D132" s="111" t="s">
        <v>131</v>
      </c>
      <c r="E132" s="110" t="s">
        <v>18</v>
      </c>
      <c r="F132" s="243"/>
      <c r="G132" s="57"/>
      <c r="H132" s="135">
        <v>68.421052631578945</v>
      </c>
      <c r="I132" s="147">
        <v>81.578947368421055</v>
      </c>
      <c r="J132" s="234"/>
      <c r="K132" s="235">
        <v>80.26315789473685</v>
      </c>
      <c r="L132" s="137">
        <v>69.736842105263165</v>
      </c>
      <c r="M132" s="137"/>
      <c r="N132" s="136">
        <v>92.10526315789474</v>
      </c>
      <c r="O132" s="144">
        <v>86.84210526315789</v>
      </c>
      <c r="P132" s="137"/>
      <c r="Q132" s="221"/>
      <c r="R132" s="326">
        <f t="shared" si="4"/>
        <v>79.824561403508767</v>
      </c>
      <c r="S132" s="172">
        <f t="shared" si="5"/>
        <v>79.824561403508767</v>
      </c>
      <c r="T132" s="75"/>
      <c r="U132" s="76"/>
      <c r="V132" s="77"/>
    </row>
    <row r="133" spans="1:23">
      <c r="A133" s="111" t="s">
        <v>71</v>
      </c>
      <c r="B133" s="109" t="s">
        <v>123</v>
      </c>
      <c r="C133" s="111">
        <v>212316</v>
      </c>
      <c r="D133" s="111" t="s">
        <v>129</v>
      </c>
      <c r="E133" s="110" t="s">
        <v>18</v>
      </c>
      <c r="F133" s="243"/>
      <c r="G133" s="57"/>
      <c r="H133" s="135">
        <v>76.315789473684205</v>
      </c>
      <c r="I133" s="147">
        <v>76.315789473684205</v>
      </c>
      <c r="J133" s="234"/>
      <c r="K133" s="235">
        <v>81.578947368421055</v>
      </c>
      <c r="L133" s="137">
        <v>85.526315789473685</v>
      </c>
      <c r="M133" s="137"/>
      <c r="N133" s="136">
        <v>88.15789473684211</v>
      </c>
      <c r="O133" s="144">
        <v>73.684210526315795</v>
      </c>
      <c r="P133" s="137"/>
      <c r="Q133" s="221"/>
      <c r="R133" s="326">
        <f t="shared" si="4"/>
        <v>80.26315789473685</v>
      </c>
      <c r="S133" s="172">
        <f t="shared" si="5"/>
        <v>80.26315789473685</v>
      </c>
      <c r="T133" s="75"/>
      <c r="U133" s="76"/>
      <c r="V133" s="77"/>
    </row>
    <row r="134" spans="1:23">
      <c r="A134" s="111" t="s">
        <v>71</v>
      </c>
      <c r="B134" s="109" t="s">
        <v>123</v>
      </c>
      <c r="C134" s="111">
        <v>214643</v>
      </c>
      <c r="D134" s="111" t="s">
        <v>132</v>
      </c>
      <c r="E134" s="110" t="s">
        <v>18</v>
      </c>
      <c r="F134" s="243"/>
      <c r="G134" s="57"/>
      <c r="H134" s="135">
        <v>81.578947368421055</v>
      </c>
      <c r="I134" s="147">
        <v>78.94736842105263</v>
      </c>
      <c r="J134" s="234"/>
      <c r="K134" s="235">
        <v>75</v>
      </c>
      <c r="L134" s="137">
        <v>73.684210526315795</v>
      </c>
      <c r="M134" s="137"/>
      <c r="N134" s="136">
        <v>89.473684210526315</v>
      </c>
      <c r="O134" s="144">
        <v>80.26315789473685</v>
      </c>
      <c r="P134" s="137"/>
      <c r="Q134" s="221"/>
      <c r="R134" s="326">
        <f t="shared" si="4"/>
        <v>79.824561403508767</v>
      </c>
      <c r="S134" s="172">
        <f t="shared" si="5"/>
        <v>79.824561403508767</v>
      </c>
      <c r="T134" s="75"/>
      <c r="U134" s="76"/>
      <c r="V134" s="77"/>
    </row>
    <row r="135" spans="1:23">
      <c r="A135" s="111" t="s">
        <v>71</v>
      </c>
      <c r="B135" s="109" t="s">
        <v>123</v>
      </c>
      <c r="C135" s="111">
        <v>210260</v>
      </c>
      <c r="D135" s="111" t="s">
        <v>124</v>
      </c>
      <c r="E135" s="110" t="s">
        <v>18</v>
      </c>
      <c r="F135" s="243"/>
      <c r="G135" s="57"/>
      <c r="H135" s="135">
        <v>73.684210526315795</v>
      </c>
      <c r="I135" s="147">
        <v>77.631578947368411</v>
      </c>
      <c r="J135" s="234"/>
      <c r="K135" s="235">
        <v>76.315789473684205</v>
      </c>
      <c r="L135" s="137">
        <v>85.526315789473685</v>
      </c>
      <c r="M135" s="137"/>
      <c r="N135" s="136">
        <v>93.421052631578945</v>
      </c>
      <c r="O135" s="144">
        <v>76.315789473684205</v>
      </c>
      <c r="P135" s="137"/>
      <c r="Q135" s="221"/>
      <c r="R135" s="326">
        <f t="shared" si="4"/>
        <v>80.482456140350891</v>
      </c>
      <c r="S135" s="172">
        <f t="shared" si="5"/>
        <v>80.482456140350891</v>
      </c>
      <c r="T135" s="75"/>
      <c r="U135" s="76"/>
      <c r="V135" s="77"/>
    </row>
    <row r="136" spans="1:23">
      <c r="A136" s="111" t="s">
        <v>71</v>
      </c>
      <c r="B136" s="109" t="s">
        <v>123</v>
      </c>
      <c r="C136" s="111">
        <v>215483</v>
      </c>
      <c r="D136" s="111" t="s">
        <v>134</v>
      </c>
      <c r="E136" s="117" t="s">
        <v>18</v>
      </c>
      <c r="F136" s="243"/>
      <c r="G136" s="57"/>
      <c r="H136" s="135">
        <v>88.15789473684211</v>
      </c>
      <c r="I136" s="147">
        <v>81.578947368421055</v>
      </c>
      <c r="J136" s="234"/>
      <c r="K136" s="235">
        <v>89.473684210526315</v>
      </c>
      <c r="L136" s="137">
        <v>92.10526315789474</v>
      </c>
      <c r="M136" s="137"/>
      <c r="N136" s="136">
        <v>82.89473684210526</v>
      </c>
      <c r="O136" s="144">
        <v>89.473684210526315</v>
      </c>
      <c r="P136" s="137"/>
      <c r="Q136" s="221"/>
      <c r="R136" s="326">
        <f t="shared" si="4"/>
        <v>87.280701754385973</v>
      </c>
      <c r="S136" s="172">
        <f t="shared" si="5"/>
        <v>87.280701754385973</v>
      </c>
      <c r="T136" s="75"/>
      <c r="U136" s="76"/>
      <c r="V136" s="77"/>
    </row>
    <row r="137" spans="1:23">
      <c r="A137" s="111" t="s">
        <v>71</v>
      </c>
      <c r="B137" s="109" t="s">
        <v>123</v>
      </c>
      <c r="C137" s="111">
        <v>215202</v>
      </c>
      <c r="D137" s="111" t="s">
        <v>133</v>
      </c>
      <c r="E137" s="210" t="s">
        <v>18</v>
      </c>
      <c r="F137" s="243"/>
      <c r="G137" s="57"/>
      <c r="H137" s="135">
        <v>81.578947368421055</v>
      </c>
      <c r="I137" s="147">
        <v>82.89473684210526</v>
      </c>
      <c r="J137" s="234"/>
      <c r="K137" s="235">
        <v>86.84210526315789</v>
      </c>
      <c r="L137" s="137">
        <v>88.15789473684211</v>
      </c>
      <c r="M137" s="137"/>
      <c r="N137" s="136">
        <v>75</v>
      </c>
      <c r="O137" s="144">
        <v>92.10526315789474</v>
      </c>
      <c r="P137" s="137"/>
      <c r="Q137" s="221"/>
      <c r="R137" s="326">
        <f t="shared" si="4"/>
        <v>84.429824561403507</v>
      </c>
      <c r="S137" s="172">
        <f t="shared" si="5"/>
        <v>84.429824561403507</v>
      </c>
      <c r="T137" s="75"/>
      <c r="U137" s="76"/>
      <c r="V137" s="77"/>
    </row>
    <row r="138" spans="1:23">
      <c r="A138" s="126" t="s">
        <v>71</v>
      </c>
      <c r="B138" s="127" t="s">
        <v>123</v>
      </c>
      <c r="C138" s="132">
        <v>215939</v>
      </c>
      <c r="D138" s="132" t="s">
        <v>377</v>
      </c>
      <c r="E138" s="231" t="s">
        <v>18</v>
      </c>
      <c r="F138" s="243"/>
      <c r="G138" s="57"/>
      <c r="H138" s="135"/>
      <c r="I138" s="147"/>
      <c r="J138" s="234"/>
      <c r="K138" s="235"/>
      <c r="L138" s="137"/>
      <c r="M138" s="137"/>
      <c r="N138" s="136"/>
      <c r="O138" s="144">
        <v>84.210526315789465</v>
      </c>
      <c r="P138" s="137"/>
      <c r="Q138" s="221"/>
      <c r="R138" s="326">
        <f t="shared" si="4"/>
        <v>84.210526315789465</v>
      </c>
      <c r="S138" s="172">
        <f t="shared" si="5"/>
        <v>84.210526315789465</v>
      </c>
      <c r="T138" s="75"/>
      <c r="U138" s="76"/>
      <c r="V138" s="77"/>
    </row>
    <row r="139" spans="1:23" ht="16.5" thickBot="1">
      <c r="A139" s="116" t="s">
        <v>71</v>
      </c>
      <c r="B139" s="113" t="s">
        <v>123</v>
      </c>
      <c r="C139" s="116">
        <v>211045</v>
      </c>
      <c r="D139" s="121" t="s">
        <v>126</v>
      </c>
      <c r="E139" s="133" t="s">
        <v>18</v>
      </c>
      <c r="F139" s="252"/>
      <c r="G139" s="143"/>
      <c r="H139" s="256">
        <v>90.789473684210535</v>
      </c>
      <c r="I139" s="257">
        <v>73.684210526315795</v>
      </c>
      <c r="J139" s="151"/>
      <c r="K139" s="258">
        <v>68.421052631578945</v>
      </c>
      <c r="L139" s="143">
        <v>86.84210526315789</v>
      </c>
      <c r="M139" s="143"/>
      <c r="N139" s="141">
        <v>98.684210526315795</v>
      </c>
      <c r="O139" s="157">
        <v>80.26315789473685</v>
      </c>
      <c r="P139" s="143"/>
      <c r="Q139" s="141"/>
      <c r="R139" s="356">
        <f t="shared" si="4"/>
        <v>83.114035087719287</v>
      </c>
      <c r="S139" s="174">
        <f t="shared" si="5"/>
        <v>83.114035087719287</v>
      </c>
      <c r="T139" s="78">
        <f>AVERAGE(G69:Q139)</f>
        <v>81.669427064163983</v>
      </c>
      <c r="U139" s="100">
        <f t="shared" ref="U139" si="7">ROUND(T139,0)</f>
        <v>82</v>
      </c>
      <c r="V139" s="292">
        <v>2</v>
      </c>
      <c r="W139" s="60"/>
    </row>
    <row r="140" spans="1:23" ht="16.5" thickTop="1">
      <c r="A140" s="124" t="s">
        <v>137</v>
      </c>
      <c r="B140" s="123" t="s">
        <v>138</v>
      </c>
      <c r="C140" s="124">
        <v>211243</v>
      </c>
      <c r="D140" s="124" t="s">
        <v>142</v>
      </c>
      <c r="E140" s="110" t="s">
        <v>18</v>
      </c>
      <c r="F140" s="243"/>
      <c r="G140" s="57"/>
      <c r="H140" s="135">
        <v>81.578947368421055</v>
      </c>
      <c r="I140" s="147">
        <v>85.526315789473685</v>
      </c>
      <c r="J140" s="236"/>
      <c r="K140" s="237">
        <v>81.578947368421055</v>
      </c>
      <c r="L140" s="142">
        <v>86.84210526315789</v>
      </c>
      <c r="M140" s="142"/>
      <c r="N140" s="136">
        <v>90.789473684210535</v>
      </c>
      <c r="O140" s="57">
        <v>92.10526315789474</v>
      </c>
      <c r="P140" s="142"/>
      <c r="Q140" s="136"/>
      <c r="R140" s="169">
        <f t="shared" si="4"/>
        <v>86.403508771929822</v>
      </c>
      <c r="S140" s="170">
        <f t="shared" si="5"/>
        <v>86.403508771929822</v>
      </c>
      <c r="T140" s="74"/>
      <c r="U140" s="88"/>
      <c r="V140" s="93"/>
    </row>
    <row r="141" spans="1:23">
      <c r="A141" s="111" t="s">
        <v>137</v>
      </c>
      <c r="B141" s="109" t="s">
        <v>138</v>
      </c>
      <c r="C141" s="111">
        <v>215244</v>
      </c>
      <c r="D141" s="111" t="s">
        <v>147</v>
      </c>
      <c r="E141" s="110" t="s">
        <v>18</v>
      </c>
      <c r="F141" s="243"/>
      <c r="G141" s="57"/>
      <c r="H141" s="135">
        <v>73.684210526315795</v>
      </c>
      <c r="I141" s="147">
        <v>86.84210526315789</v>
      </c>
      <c r="J141" s="234"/>
      <c r="K141" s="235">
        <v>100</v>
      </c>
      <c r="L141" s="137">
        <v>84.210526315789465</v>
      </c>
      <c r="M141" s="137"/>
      <c r="N141" s="136">
        <v>85.526315789473685</v>
      </c>
      <c r="O141" s="144">
        <v>92.10526315789474</v>
      </c>
      <c r="P141" s="137"/>
      <c r="Q141" s="221"/>
      <c r="R141" s="326">
        <f t="shared" si="4"/>
        <v>87.061403508771946</v>
      </c>
      <c r="S141" s="172">
        <f t="shared" si="5"/>
        <v>87.061403508771946</v>
      </c>
      <c r="T141" s="75"/>
      <c r="U141" s="76"/>
      <c r="V141" s="77"/>
    </row>
    <row r="142" spans="1:23">
      <c r="A142" s="111" t="s">
        <v>137</v>
      </c>
      <c r="B142" s="109" t="s">
        <v>138</v>
      </c>
      <c r="C142" s="111">
        <v>214130</v>
      </c>
      <c r="D142" s="111" t="s">
        <v>144</v>
      </c>
      <c r="E142" s="110" t="s">
        <v>18</v>
      </c>
      <c r="F142" s="245"/>
      <c r="G142" s="57"/>
      <c r="H142" s="135">
        <v>86.84210526315789</v>
      </c>
      <c r="I142" s="147">
        <v>73.684210526315795</v>
      </c>
      <c r="J142" s="234"/>
      <c r="K142" s="235">
        <v>97.368421052631589</v>
      </c>
      <c r="L142" s="137">
        <v>77.631578947368411</v>
      </c>
      <c r="M142" s="137"/>
      <c r="N142" s="136">
        <v>75</v>
      </c>
      <c r="O142" s="144">
        <v>97.368421052631589</v>
      </c>
      <c r="P142" s="137"/>
      <c r="Q142" s="221"/>
      <c r="R142" s="326">
        <f t="shared" ref="R142:R205" si="8">AVERAGE(G142:Q142)</f>
        <v>84.649122807017548</v>
      </c>
      <c r="S142" s="172">
        <f t="shared" si="5"/>
        <v>84.649122807017548</v>
      </c>
      <c r="T142" s="75"/>
      <c r="U142" s="76"/>
      <c r="V142" s="77"/>
    </row>
    <row r="143" spans="1:23">
      <c r="A143" s="111" t="s">
        <v>137</v>
      </c>
      <c r="B143" s="109" t="s">
        <v>138</v>
      </c>
      <c r="C143" s="111">
        <v>210252</v>
      </c>
      <c r="D143" s="111" t="s">
        <v>139</v>
      </c>
      <c r="E143" s="110" t="s">
        <v>18</v>
      </c>
      <c r="F143" s="243"/>
      <c r="G143" s="57"/>
      <c r="H143" s="135">
        <v>84.210526315789465</v>
      </c>
      <c r="I143" s="147">
        <v>94.73684210526315</v>
      </c>
      <c r="J143" s="234"/>
      <c r="K143" s="235">
        <v>97.368421052631589</v>
      </c>
      <c r="L143" s="137">
        <v>88.15789473684211</v>
      </c>
      <c r="M143" s="137"/>
      <c r="N143" s="136">
        <v>81.578947368421055</v>
      </c>
      <c r="O143" s="144">
        <v>92.10526315789474</v>
      </c>
      <c r="P143" s="137"/>
      <c r="Q143" s="221"/>
      <c r="R143" s="326">
        <f t="shared" si="8"/>
        <v>89.692982456140342</v>
      </c>
      <c r="S143" s="172">
        <f t="shared" si="5"/>
        <v>89.692982456140342</v>
      </c>
      <c r="T143" s="75"/>
      <c r="U143" s="76"/>
      <c r="V143" s="77"/>
    </row>
    <row r="144" spans="1:23">
      <c r="A144" s="111" t="s">
        <v>137</v>
      </c>
      <c r="B144" s="109" t="s">
        <v>138</v>
      </c>
      <c r="C144" s="111">
        <v>213322</v>
      </c>
      <c r="D144" s="111" t="s">
        <v>143</v>
      </c>
      <c r="E144" s="110" t="s">
        <v>18</v>
      </c>
      <c r="F144" s="243"/>
      <c r="G144" s="57"/>
      <c r="H144" s="135">
        <v>94.73684210526315</v>
      </c>
      <c r="I144" s="147">
        <v>84.210526315789465</v>
      </c>
      <c r="J144" s="234"/>
      <c r="K144" s="235">
        <v>78.94736842105263</v>
      </c>
      <c r="L144" s="137">
        <v>85.526315789473685</v>
      </c>
      <c r="M144" s="137"/>
      <c r="N144" s="136">
        <v>86.84210526315789</v>
      </c>
      <c r="O144" s="144">
        <v>90.789473684210535</v>
      </c>
      <c r="P144" s="137"/>
      <c r="Q144" s="221"/>
      <c r="R144" s="326">
        <f t="shared" si="8"/>
        <v>86.842105263157876</v>
      </c>
      <c r="S144" s="172">
        <f t="shared" ref="S144:S207" si="9">R144</f>
        <v>86.842105263157876</v>
      </c>
      <c r="T144" s="75"/>
      <c r="U144" s="76"/>
      <c r="V144" s="77"/>
    </row>
    <row r="145" spans="1:22">
      <c r="A145" s="111" t="s">
        <v>137</v>
      </c>
      <c r="B145" s="109" t="s">
        <v>138</v>
      </c>
      <c r="C145" s="111">
        <v>215566</v>
      </c>
      <c r="D145" s="111" t="s">
        <v>148</v>
      </c>
      <c r="E145" s="110" t="s">
        <v>18</v>
      </c>
      <c r="F145" s="243"/>
      <c r="G145" s="57"/>
      <c r="H145" s="135">
        <v>100</v>
      </c>
      <c r="I145" s="147">
        <v>85.526315789473685</v>
      </c>
      <c r="J145" s="234"/>
      <c r="K145" s="235">
        <v>75</v>
      </c>
      <c r="L145" s="137">
        <v>78.94736842105263</v>
      </c>
      <c r="M145" s="137"/>
      <c r="N145" s="136">
        <v>77.631578947368411</v>
      </c>
      <c r="O145" s="144">
        <v>90.789473684210535</v>
      </c>
      <c r="P145" s="137"/>
      <c r="Q145" s="221"/>
      <c r="R145" s="326">
        <f t="shared" si="8"/>
        <v>84.649122807017548</v>
      </c>
      <c r="S145" s="172">
        <f t="shared" si="9"/>
        <v>84.649122807017548</v>
      </c>
      <c r="T145" s="75"/>
      <c r="U145" s="76"/>
      <c r="V145" s="77"/>
    </row>
    <row r="146" spans="1:22">
      <c r="A146" s="111" t="s">
        <v>137</v>
      </c>
      <c r="B146" s="109" t="s">
        <v>138</v>
      </c>
      <c r="C146" s="111">
        <v>210294</v>
      </c>
      <c r="D146" s="111" t="s">
        <v>140</v>
      </c>
      <c r="E146" s="110" t="s">
        <v>18</v>
      </c>
      <c r="F146" s="243"/>
      <c r="G146" s="57"/>
      <c r="H146" s="135">
        <v>86.84210526315789</v>
      </c>
      <c r="I146" s="147">
        <v>84.210526315789465</v>
      </c>
      <c r="J146" s="234"/>
      <c r="K146" s="235">
        <v>80.26315789473685</v>
      </c>
      <c r="L146" s="137">
        <v>80.26315789473685</v>
      </c>
      <c r="M146" s="137"/>
      <c r="N146" s="136">
        <v>81.578947368421055</v>
      </c>
      <c r="O146" s="144">
        <v>92.10526315789474</v>
      </c>
      <c r="P146" s="137"/>
      <c r="Q146" s="221"/>
      <c r="R146" s="326">
        <f t="shared" si="8"/>
        <v>84.210526315789465</v>
      </c>
      <c r="S146" s="172">
        <f t="shared" si="9"/>
        <v>84.210526315789465</v>
      </c>
      <c r="T146" s="75"/>
      <c r="U146" s="76"/>
      <c r="V146" s="77"/>
    </row>
    <row r="147" spans="1:22">
      <c r="A147" s="111" t="s">
        <v>137</v>
      </c>
      <c r="B147" s="109" t="s">
        <v>138</v>
      </c>
      <c r="C147" s="111">
        <v>210773</v>
      </c>
      <c r="D147" s="111" t="s">
        <v>151</v>
      </c>
      <c r="E147" s="110" t="s">
        <v>18</v>
      </c>
      <c r="F147" s="243"/>
      <c r="G147" s="57"/>
      <c r="H147" s="135">
        <v>90.789473684210535</v>
      </c>
      <c r="I147" s="147">
        <v>75</v>
      </c>
      <c r="J147" s="234"/>
      <c r="K147" s="235">
        <v>97.368421052631589</v>
      </c>
      <c r="L147" s="137">
        <v>82.89473684210526</v>
      </c>
      <c r="M147" s="137"/>
      <c r="N147" s="136">
        <v>78.94736842105263</v>
      </c>
      <c r="O147" s="144">
        <v>81.578947368421055</v>
      </c>
      <c r="P147" s="137"/>
      <c r="Q147" s="221"/>
      <c r="R147" s="326">
        <f t="shared" si="8"/>
        <v>84.429824561403507</v>
      </c>
      <c r="S147" s="172">
        <f t="shared" si="9"/>
        <v>84.429824561403507</v>
      </c>
      <c r="T147" s="75"/>
      <c r="U147" s="76"/>
      <c r="V147" s="77"/>
    </row>
    <row r="148" spans="1:22">
      <c r="A148" s="166" t="s">
        <v>137</v>
      </c>
      <c r="B148" s="167" t="s">
        <v>138</v>
      </c>
      <c r="C148" s="166">
        <v>215780</v>
      </c>
      <c r="D148" s="166" t="s">
        <v>311</v>
      </c>
      <c r="E148" s="168" t="s">
        <v>18</v>
      </c>
      <c r="F148" s="249"/>
      <c r="G148" s="57"/>
      <c r="H148" s="135">
        <v>94.73684210526315</v>
      </c>
      <c r="I148" s="147">
        <v>77.631578947368411</v>
      </c>
      <c r="J148" s="234"/>
      <c r="K148" s="235">
        <v>90.789473684210535</v>
      </c>
      <c r="L148" s="137">
        <v>81.578947368421055</v>
      </c>
      <c r="M148" s="137"/>
      <c r="N148" s="136">
        <v>67.10526315789474</v>
      </c>
      <c r="O148" s="144">
        <v>69.736842105263165</v>
      </c>
      <c r="P148" s="137"/>
      <c r="Q148" s="221"/>
      <c r="R148" s="326">
        <f t="shared" si="8"/>
        <v>80.263157894736835</v>
      </c>
      <c r="S148" s="172">
        <f t="shared" si="9"/>
        <v>80.263157894736835</v>
      </c>
      <c r="T148" s="75"/>
      <c r="U148" s="76"/>
      <c r="V148" s="77"/>
    </row>
    <row r="149" spans="1:22">
      <c r="A149" s="111" t="s">
        <v>137</v>
      </c>
      <c r="B149" s="109" t="s">
        <v>138</v>
      </c>
      <c r="C149" s="111">
        <v>214528</v>
      </c>
      <c r="D149" s="111" t="s">
        <v>145</v>
      </c>
      <c r="E149" s="110" t="s">
        <v>18</v>
      </c>
      <c r="F149" s="243"/>
      <c r="G149" s="57"/>
      <c r="H149" s="135">
        <v>72.368421052631589</v>
      </c>
      <c r="I149" s="147">
        <v>88.15789473684211</v>
      </c>
      <c r="J149" s="234"/>
      <c r="K149" s="235">
        <v>85.526315789473685</v>
      </c>
      <c r="L149" s="137">
        <v>76.315789473684205</v>
      </c>
      <c r="M149" s="137"/>
      <c r="N149" s="136">
        <v>82.89473684210526</v>
      </c>
      <c r="O149" s="144">
        <v>90.789473684210535</v>
      </c>
      <c r="P149" s="137"/>
      <c r="Q149" s="221"/>
      <c r="R149" s="326">
        <f t="shared" si="8"/>
        <v>82.675438596491233</v>
      </c>
      <c r="S149" s="172">
        <f t="shared" si="9"/>
        <v>82.675438596491233</v>
      </c>
      <c r="T149" s="75"/>
      <c r="U149" s="76"/>
      <c r="V149" s="77"/>
    </row>
    <row r="150" spans="1:22">
      <c r="A150" s="111" t="s">
        <v>137</v>
      </c>
      <c r="B150" s="109" t="s">
        <v>138</v>
      </c>
      <c r="C150" s="111">
        <v>214791</v>
      </c>
      <c r="D150" s="111" t="s">
        <v>146</v>
      </c>
      <c r="E150" s="110" t="s">
        <v>18</v>
      </c>
      <c r="F150" s="243"/>
      <c r="G150" s="57"/>
      <c r="H150" s="135">
        <v>86.84210526315789</v>
      </c>
      <c r="I150" s="147">
        <v>78.94736842105263</v>
      </c>
      <c r="J150" s="234"/>
      <c r="K150" s="235">
        <v>98.684210526315795</v>
      </c>
      <c r="L150" s="137">
        <v>80.26315789473685</v>
      </c>
      <c r="M150" s="137"/>
      <c r="N150" s="136">
        <v>63.157894736842103</v>
      </c>
      <c r="O150" s="144">
        <v>89.473684210526315</v>
      </c>
      <c r="P150" s="137"/>
      <c r="Q150" s="221"/>
      <c r="R150" s="326">
        <f t="shared" si="8"/>
        <v>82.894736842105246</v>
      </c>
      <c r="S150" s="172">
        <f t="shared" si="9"/>
        <v>82.894736842105246</v>
      </c>
      <c r="T150" s="75"/>
      <c r="U150" s="76"/>
      <c r="V150" s="77"/>
    </row>
    <row r="151" spans="1:22">
      <c r="A151" s="111" t="s">
        <v>137</v>
      </c>
      <c r="B151" s="109" t="s">
        <v>138</v>
      </c>
      <c r="C151" s="111">
        <v>214833</v>
      </c>
      <c r="D151" s="111" t="s">
        <v>150</v>
      </c>
      <c r="E151" s="110" t="s">
        <v>18</v>
      </c>
      <c r="F151" s="243"/>
      <c r="G151" s="57"/>
      <c r="H151" s="135">
        <v>89.473684210526315</v>
      </c>
      <c r="I151" s="147">
        <v>73.684210526315795</v>
      </c>
      <c r="J151" s="234"/>
      <c r="K151" s="235">
        <v>92.10526315789474</v>
      </c>
      <c r="L151" s="137">
        <v>72.368421052631589</v>
      </c>
      <c r="M151" s="137"/>
      <c r="N151" s="136">
        <v>72.368421052631589</v>
      </c>
      <c r="O151" s="144">
        <v>76.315789473684205</v>
      </c>
      <c r="P151" s="137"/>
      <c r="Q151" s="221"/>
      <c r="R151" s="326">
        <f t="shared" si="8"/>
        <v>79.385964912280699</v>
      </c>
      <c r="S151" s="172">
        <f t="shared" si="9"/>
        <v>79.385964912280699</v>
      </c>
      <c r="T151" s="75"/>
      <c r="U151" s="76"/>
      <c r="V151" s="77"/>
    </row>
    <row r="152" spans="1:22">
      <c r="A152" s="111" t="s">
        <v>137</v>
      </c>
      <c r="B152" s="109" t="s">
        <v>138</v>
      </c>
      <c r="C152" s="111">
        <v>211060</v>
      </c>
      <c r="D152" s="111" t="s">
        <v>141</v>
      </c>
      <c r="E152" s="110" t="s">
        <v>18</v>
      </c>
      <c r="F152" s="243"/>
      <c r="G152" s="57"/>
      <c r="H152" s="135">
        <v>82.89473684210526</v>
      </c>
      <c r="I152" s="147">
        <v>94.73684210526315</v>
      </c>
      <c r="J152" s="234"/>
      <c r="K152" s="235">
        <v>80.26315789473685</v>
      </c>
      <c r="L152" s="137">
        <v>81.578947368421055</v>
      </c>
      <c r="M152" s="137"/>
      <c r="N152" s="136">
        <v>85.526315789473685</v>
      </c>
      <c r="O152" s="144">
        <v>94.73684210526315</v>
      </c>
      <c r="P152" s="137"/>
      <c r="Q152" s="221"/>
      <c r="R152" s="326">
        <f t="shared" si="8"/>
        <v>86.622807017543849</v>
      </c>
      <c r="S152" s="172">
        <f t="shared" si="9"/>
        <v>86.622807017543849</v>
      </c>
      <c r="T152" s="75"/>
      <c r="U152" s="76"/>
      <c r="V152" s="77"/>
    </row>
    <row r="153" spans="1:22" ht="16.5" thickBot="1">
      <c r="A153" s="116" t="s">
        <v>137</v>
      </c>
      <c r="B153" s="113" t="s">
        <v>138</v>
      </c>
      <c r="C153" s="116">
        <v>214940</v>
      </c>
      <c r="D153" s="118" t="s">
        <v>149</v>
      </c>
      <c r="E153" s="114" t="s">
        <v>18</v>
      </c>
      <c r="F153" s="244"/>
      <c r="G153" s="146"/>
      <c r="H153" s="145">
        <v>101.31578947368421</v>
      </c>
      <c r="I153" s="238">
        <v>64.473684210526315</v>
      </c>
      <c r="J153" s="148"/>
      <c r="K153" s="239">
        <v>89.473684210526315</v>
      </c>
      <c r="L153" s="140">
        <v>76.315789473684205</v>
      </c>
      <c r="M153" s="140"/>
      <c r="N153" s="139">
        <v>78.94736842105263</v>
      </c>
      <c r="O153" s="146">
        <v>76.315789473684205</v>
      </c>
      <c r="P153" s="140"/>
      <c r="Q153" s="139"/>
      <c r="R153" s="356">
        <f t="shared" si="8"/>
        <v>81.140350877192972</v>
      </c>
      <c r="S153" s="178">
        <f t="shared" si="9"/>
        <v>81.140350877192972</v>
      </c>
      <c r="T153" s="98"/>
      <c r="U153" s="90"/>
      <c r="V153" s="97"/>
    </row>
    <row r="154" spans="1:22">
      <c r="A154" s="119" t="s">
        <v>137</v>
      </c>
      <c r="B154" s="115" t="s">
        <v>153</v>
      </c>
      <c r="C154" s="119">
        <v>214874</v>
      </c>
      <c r="D154" s="108" t="s">
        <v>163</v>
      </c>
      <c r="E154" s="120" t="s">
        <v>18</v>
      </c>
      <c r="F154" s="243"/>
      <c r="G154" s="57"/>
      <c r="H154" s="135">
        <v>57.894736842105267</v>
      </c>
      <c r="I154" s="147">
        <v>84.210526315789465</v>
      </c>
      <c r="J154" s="236"/>
      <c r="K154" s="237">
        <v>75</v>
      </c>
      <c r="L154" s="142">
        <v>82.89473684210526</v>
      </c>
      <c r="M154" s="142"/>
      <c r="N154" s="136">
        <v>90.789473684210535</v>
      </c>
      <c r="O154" s="57">
        <v>81.578947368421055</v>
      </c>
      <c r="P154" s="142"/>
      <c r="Q154" s="136"/>
      <c r="R154" s="175">
        <f t="shared" si="8"/>
        <v>78.728070175438589</v>
      </c>
      <c r="S154" s="180">
        <f t="shared" si="9"/>
        <v>78.728070175438589</v>
      </c>
      <c r="T154" s="86"/>
      <c r="U154" s="88"/>
      <c r="V154" s="92"/>
    </row>
    <row r="155" spans="1:22">
      <c r="A155" s="111" t="s">
        <v>137</v>
      </c>
      <c r="B155" s="229" t="s">
        <v>153</v>
      </c>
      <c r="C155" s="108">
        <v>211250</v>
      </c>
      <c r="D155" s="111" t="s">
        <v>156</v>
      </c>
      <c r="E155" s="110" t="s">
        <v>18</v>
      </c>
      <c r="F155" s="243"/>
      <c r="G155" s="57"/>
      <c r="H155" s="135">
        <v>92.10526315789474</v>
      </c>
      <c r="I155" s="147">
        <v>88.15789473684211</v>
      </c>
      <c r="J155" s="234"/>
      <c r="K155" s="235">
        <v>76.315789473684205</v>
      </c>
      <c r="L155" s="137">
        <v>86.84210526315789</v>
      </c>
      <c r="M155" s="137"/>
      <c r="N155" s="136">
        <v>92.10526315789474</v>
      </c>
      <c r="O155" s="144">
        <v>88.15789473684211</v>
      </c>
      <c r="P155" s="137"/>
      <c r="Q155" s="221"/>
      <c r="R155" s="326">
        <f t="shared" si="8"/>
        <v>87.280701754385973</v>
      </c>
      <c r="S155" s="172">
        <f t="shared" si="9"/>
        <v>87.280701754385973</v>
      </c>
      <c r="T155" s="75"/>
      <c r="U155" s="96"/>
      <c r="V155" s="77"/>
    </row>
    <row r="156" spans="1:22">
      <c r="A156" s="111" t="s">
        <v>137</v>
      </c>
      <c r="B156" s="109" t="s">
        <v>153</v>
      </c>
      <c r="C156" s="111">
        <v>214775</v>
      </c>
      <c r="D156" s="111" t="s">
        <v>160</v>
      </c>
      <c r="E156" s="110" t="s">
        <v>18</v>
      </c>
      <c r="F156" s="243"/>
      <c r="G156" s="57"/>
      <c r="H156" s="135">
        <v>77.631578947368411</v>
      </c>
      <c r="I156" s="147">
        <v>77.631578947368411</v>
      </c>
      <c r="J156" s="234"/>
      <c r="K156" s="235">
        <v>78.94736842105263</v>
      </c>
      <c r="L156" s="137">
        <v>76.315789473684205</v>
      </c>
      <c r="M156" s="137"/>
      <c r="N156" s="136">
        <v>77.631578947368411</v>
      </c>
      <c r="O156" s="144">
        <v>78.94736842105263</v>
      </c>
      <c r="P156" s="137"/>
      <c r="Q156" s="221"/>
      <c r="R156" s="326">
        <f t="shared" si="8"/>
        <v>77.850877192982452</v>
      </c>
      <c r="S156" s="172">
        <f t="shared" si="9"/>
        <v>77.850877192982452</v>
      </c>
      <c r="T156" s="86"/>
      <c r="U156" s="88"/>
      <c r="V156" s="92"/>
    </row>
    <row r="157" spans="1:22">
      <c r="A157" s="111" t="s">
        <v>137</v>
      </c>
      <c r="B157" s="109" t="s">
        <v>153</v>
      </c>
      <c r="C157" s="111">
        <v>213280</v>
      </c>
      <c r="D157" s="111" t="s">
        <v>158</v>
      </c>
      <c r="E157" s="210" t="s">
        <v>18</v>
      </c>
      <c r="F157" s="243"/>
      <c r="G157" s="57"/>
      <c r="H157" s="135">
        <v>78.94736842105263</v>
      </c>
      <c r="I157" s="147">
        <v>77.631578947368411</v>
      </c>
      <c r="J157" s="234"/>
      <c r="K157" s="235">
        <v>85.526315789473685</v>
      </c>
      <c r="L157" s="137">
        <v>82.89473684210526</v>
      </c>
      <c r="M157" s="137"/>
      <c r="N157" s="136">
        <v>86.84210526315789</v>
      </c>
      <c r="O157" s="144">
        <v>82.89473684210526</v>
      </c>
      <c r="P157" s="137"/>
      <c r="Q157" s="221"/>
      <c r="R157" s="326">
        <f t="shared" si="8"/>
        <v>82.456140350877192</v>
      </c>
      <c r="S157" s="172">
        <f t="shared" si="9"/>
        <v>82.456140350877192</v>
      </c>
      <c r="T157" s="86"/>
      <c r="U157" s="88"/>
      <c r="V157" s="77"/>
    </row>
    <row r="158" spans="1:22">
      <c r="A158" s="111" t="s">
        <v>137</v>
      </c>
      <c r="B158" s="109" t="s">
        <v>153</v>
      </c>
      <c r="C158" s="111">
        <v>210070</v>
      </c>
      <c r="D158" s="111" t="s">
        <v>154</v>
      </c>
      <c r="E158" s="110" t="s">
        <v>18</v>
      </c>
      <c r="F158" s="243"/>
      <c r="G158" s="57"/>
      <c r="H158" s="135">
        <v>84.210526315789465</v>
      </c>
      <c r="I158" s="147">
        <v>90.789473684210535</v>
      </c>
      <c r="J158" s="234"/>
      <c r="K158" s="235">
        <v>81.578947368421055</v>
      </c>
      <c r="L158" s="137">
        <v>69.736842105263165</v>
      </c>
      <c r="M158" s="137"/>
      <c r="N158" s="136">
        <v>72.368421052631589</v>
      </c>
      <c r="O158" s="144">
        <v>90.789473684210535</v>
      </c>
      <c r="P158" s="137"/>
      <c r="Q158" s="221"/>
      <c r="R158" s="326">
        <f t="shared" si="8"/>
        <v>81.578947368421055</v>
      </c>
      <c r="S158" s="172">
        <f t="shared" si="9"/>
        <v>81.578947368421055</v>
      </c>
      <c r="T158" s="75"/>
      <c r="U158" s="76"/>
      <c r="V158" s="77"/>
    </row>
    <row r="159" spans="1:22">
      <c r="A159" s="111" t="s">
        <v>137</v>
      </c>
      <c r="B159" s="109" t="s">
        <v>153</v>
      </c>
      <c r="C159" s="111">
        <v>214403</v>
      </c>
      <c r="D159" s="111" t="s">
        <v>312</v>
      </c>
      <c r="E159" s="110" t="s">
        <v>18</v>
      </c>
      <c r="F159" s="243"/>
      <c r="G159" s="57">
        <v>75</v>
      </c>
      <c r="H159" s="135">
        <v>80.26315789473685</v>
      </c>
      <c r="I159" s="147"/>
      <c r="J159" s="234">
        <v>77.631578947368411</v>
      </c>
      <c r="K159" s="235">
        <v>73.684210526315795</v>
      </c>
      <c r="L159" s="137"/>
      <c r="M159" s="137">
        <v>77.631578947368411</v>
      </c>
      <c r="N159" s="136">
        <v>75</v>
      </c>
      <c r="O159" s="144"/>
      <c r="P159" s="137">
        <v>76.315789473684205</v>
      </c>
      <c r="Q159" s="221">
        <v>76.315789473684205</v>
      </c>
      <c r="R159" s="326">
        <f t="shared" si="8"/>
        <v>76.480263157894726</v>
      </c>
      <c r="S159" s="172">
        <f t="shared" si="9"/>
        <v>76.480263157894726</v>
      </c>
      <c r="T159" s="75"/>
      <c r="U159" s="76"/>
      <c r="V159" s="77"/>
    </row>
    <row r="160" spans="1:22">
      <c r="A160" s="111" t="s">
        <v>137</v>
      </c>
      <c r="B160" s="109" t="s">
        <v>153</v>
      </c>
      <c r="C160" s="111">
        <v>215657</v>
      </c>
      <c r="D160" s="111" t="s">
        <v>152</v>
      </c>
      <c r="E160" s="110" t="s">
        <v>18</v>
      </c>
      <c r="F160" s="243"/>
      <c r="G160" s="57"/>
      <c r="H160" s="135">
        <v>67.10526315789474</v>
      </c>
      <c r="I160" s="147">
        <v>86.84210526315789</v>
      </c>
      <c r="J160" s="234"/>
      <c r="K160" s="235">
        <v>75</v>
      </c>
      <c r="L160" s="137">
        <v>78.94736842105263</v>
      </c>
      <c r="M160" s="137"/>
      <c r="N160" s="136">
        <v>84.210526315789465</v>
      </c>
      <c r="O160" s="144">
        <v>73.684210526315795</v>
      </c>
      <c r="P160" s="137"/>
      <c r="Q160" s="221"/>
      <c r="R160" s="326">
        <f t="shared" si="8"/>
        <v>77.631578947368425</v>
      </c>
      <c r="S160" s="172">
        <f t="shared" si="9"/>
        <v>77.631578947368425</v>
      </c>
      <c r="T160" s="75"/>
      <c r="U160" s="76"/>
      <c r="V160" s="77"/>
    </row>
    <row r="161" spans="1:22">
      <c r="A161" s="111" t="s">
        <v>137</v>
      </c>
      <c r="B161" s="109" t="s">
        <v>153</v>
      </c>
      <c r="C161" s="111">
        <v>210112</v>
      </c>
      <c r="D161" s="111" t="s">
        <v>155</v>
      </c>
      <c r="E161" s="110" t="s">
        <v>18</v>
      </c>
      <c r="F161" s="243"/>
      <c r="G161" s="57"/>
      <c r="H161" s="135">
        <v>85.526315789473685</v>
      </c>
      <c r="I161" s="147">
        <v>76.315789473684205</v>
      </c>
      <c r="J161" s="234"/>
      <c r="K161" s="235">
        <v>90.789473684210535</v>
      </c>
      <c r="L161" s="137">
        <v>82.89473684210526</v>
      </c>
      <c r="M161" s="137"/>
      <c r="N161" s="136">
        <v>84.210526315789465</v>
      </c>
      <c r="O161" s="144">
        <v>97.368421052631589</v>
      </c>
      <c r="P161" s="137"/>
      <c r="Q161" s="221"/>
      <c r="R161" s="326">
        <f t="shared" si="8"/>
        <v>86.184210526315795</v>
      </c>
      <c r="S161" s="172">
        <f t="shared" si="9"/>
        <v>86.184210526315795</v>
      </c>
      <c r="T161" s="75"/>
      <c r="U161" s="76"/>
      <c r="V161" s="77"/>
    </row>
    <row r="162" spans="1:22">
      <c r="A162" s="111" t="s">
        <v>137</v>
      </c>
      <c r="B162" s="109" t="s">
        <v>153</v>
      </c>
      <c r="C162" s="111">
        <v>212472</v>
      </c>
      <c r="D162" s="111" t="s">
        <v>162</v>
      </c>
      <c r="E162" s="110" t="s">
        <v>18</v>
      </c>
      <c r="F162" s="243"/>
      <c r="G162" s="57"/>
      <c r="H162" s="135">
        <v>69.736842105263165</v>
      </c>
      <c r="I162" s="147">
        <v>82.89473684210526</v>
      </c>
      <c r="J162" s="234"/>
      <c r="K162" s="235">
        <v>75</v>
      </c>
      <c r="L162" s="137">
        <v>78.94736842105263</v>
      </c>
      <c r="M162" s="137"/>
      <c r="N162" s="136">
        <v>77.631578947368411</v>
      </c>
      <c r="O162" s="144">
        <v>89.473684210526315</v>
      </c>
      <c r="P162" s="137"/>
      <c r="Q162" s="221"/>
      <c r="R162" s="326">
        <f t="shared" si="8"/>
        <v>78.94736842105263</v>
      </c>
      <c r="S162" s="172">
        <f t="shared" si="9"/>
        <v>78.94736842105263</v>
      </c>
      <c r="T162" s="75"/>
      <c r="U162" s="76"/>
      <c r="V162" s="77"/>
    </row>
    <row r="163" spans="1:22">
      <c r="A163" s="111" t="s">
        <v>137</v>
      </c>
      <c r="B163" s="109" t="s">
        <v>153</v>
      </c>
      <c r="C163" s="111">
        <v>211722</v>
      </c>
      <c r="D163" s="111" t="s">
        <v>157</v>
      </c>
      <c r="E163" s="110" t="s">
        <v>18</v>
      </c>
      <c r="F163" s="243"/>
      <c r="G163" s="57"/>
      <c r="H163" s="135">
        <v>82.89473684210526</v>
      </c>
      <c r="I163" s="147">
        <v>77.631578947368411</v>
      </c>
      <c r="J163" s="234"/>
      <c r="K163" s="235">
        <v>86.84210526315789</v>
      </c>
      <c r="L163" s="137">
        <v>84.210526315789465</v>
      </c>
      <c r="M163" s="137"/>
      <c r="N163" s="136">
        <v>68.421052631578945</v>
      </c>
      <c r="O163" s="144">
        <v>76.315789473684205</v>
      </c>
      <c r="P163" s="137"/>
      <c r="Q163" s="221"/>
      <c r="R163" s="326">
        <f t="shared" si="8"/>
        <v>79.385964912280699</v>
      </c>
      <c r="S163" s="172">
        <f t="shared" si="9"/>
        <v>79.385964912280699</v>
      </c>
      <c r="T163" s="75"/>
      <c r="U163" s="76"/>
      <c r="V163" s="77"/>
    </row>
    <row r="164" spans="1:22">
      <c r="A164" s="128" t="s">
        <v>137</v>
      </c>
      <c r="B164" s="129" t="s">
        <v>153</v>
      </c>
      <c r="C164" s="128">
        <v>213694</v>
      </c>
      <c r="D164" s="128" t="s">
        <v>159</v>
      </c>
      <c r="E164" s="130" t="s">
        <v>18</v>
      </c>
      <c r="F164" s="243"/>
      <c r="G164" s="57"/>
      <c r="H164" s="31"/>
      <c r="I164" s="149"/>
      <c r="J164" s="294"/>
      <c r="K164" s="295"/>
      <c r="L164" s="165"/>
      <c r="M164" s="165"/>
      <c r="N164" s="223"/>
      <c r="O164" s="299"/>
      <c r="P164" s="165"/>
      <c r="Q164" s="334"/>
      <c r="R164" s="326"/>
      <c r="S164" s="182"/>
      <c r="T164" s="75"/>
      <c r="U164" s="76"/>
      <c r="V164" s="77"/>
    </row>
    <row r="165" spans="1:22">
      <c r="A165" s="111" t="s">
        <v>137</v>
      </c>
      <c r="B165" s="109" t="s">
        <v>153</v>
      </c>
      <c r="C165" s="111">
        <v>214965</v>
      </c>
      <c r="D165" s="111" t="s">
        <v>164</v>
      </c>
      <c r="E165" s="110" t="s">
        <v>18</v>
      </c>
      <c r="F165" s="243"/>
      <c r="G165" s="57"/>
      <c r="H165" s="135">
        <v>67.10526315789474</v>
      </c>
      <c r="I165" s="147">
        <v>73.684210526315795</v>
      </c>
      <c r="J165" s="234"/>
      <c r="K165" s="235">
        <v>75</v>
      </c>
      <c r="L165" s="137">
        <v>71.05263157894737</v>
      </c>
      <c r="M165" s="137"/>
      <c r="N165" s="136">
        <v>84.210526315789465</v>
      </c>
      <c r="O165" s="144">
        <v>78.94736842105263</v>
      </c>
      <c r="P165" s="137"/>
      <c r="Q165" s="221"/>
      <c r="R165" s="326">
        <f t="shared" si="8"/>
        <v>75</v>
      </c>
      <c r="S165" s="172">
        <f t="shared" si="9"/>
        <v>75</v>
      </c>
      <c r="T165" s="75"/>
      <c r="U165" s="76"/>
      <c r="V165" s="77"/>
    </row>
    <row r="166" spans="1:22" ht="16.5" thickBot="1">
      <c r="A166" s="116" t="s">
        <v>137</v>
      </c>
      <c r="B166" s="113" t="s">
        <v>153</v>
      </c>
      <c r="C166" s="116">
        <v>215269</v>
      </c>
      <c r="D166" s="118" t="s">
        <v>161</v>
      </c>
      <c r="E166" s="114" t="s">
        <v>18</v>
      </c>
      <c r="F166" s="244"/>
      <c r="G166" s="146"/>
      <c r="H166" s="145">
        <v>80.26315789473685</v>
      </c>
      <c r="I166" s="238">
        <v>78.94736842105263</v>
      </c>
      <c r="J166" s="148"/>
      <c r="K166" s="239">
        <v>60.526315789473678</v>
      </c>
      <c r="L166" s="140">
        <v>75</v>
      </c>
      <c r="M166" s="140"/>
      <c r="N166" s="139">
        <v>92.10526315789474</v>
      </c>
      <c r="O166" s="146">
        <v>86.84210526315789</v>
      </c>
      <c r="P166" s="140"/>
      <c r="Q166" s="139"/>
      <c r="R166" s="177">
        <f t="shared" si="8"/>
        <v>78.947368421052616</v>
      </c>
      <c r="S166" s="174">
        <f t="shared" si="9"/>
        <v>78.947368421052616</v>
      </c>
      <c r="T166" s="98"/>
      <c r="U166" s="81"/>
      <c r="V166" s="97"/>
    </row>
    <row r="167" spans="1:22">
      <c r="A167" s="119" t="s">
        <v>137</v>
      </c>
      <c r="B167" s="115" t="s">
        <v>165</v>
      </c>
      <c r="C167" s="119">
        <v>213827</v>
      </c>
      <c r="D167" s="119" t="s">
        <v>174</v>
      </c>
      <c r="E167" s="120" t="s">
        <v>18</v>
      </c>
      <c r="F167" s="243"/>
      <c r="G167" s="57"/>
      <c r="H167" s="135">
        <v>82.89473684210526</v>
      </c>
      <c r="I167" s="147">
        <v>82.89473684210526</v>
      </c>
      <c r="J167" s="236"/>
      <c r="K167" s="237">
        <v>92.10526315789474</v>
      </c>
      <c r="L167" s="142">
        <v>77.631578947368411</v>
      </c>
      <c r="M167" s="142"/>
      <c r="N167" s="136">
        <v>84.210526315789465</v>
      </c>
      <c r="O167" s="57">
        <v>75</v>
      </c>
      <c r="P167" s="142"/>
      <c r="Q167" s="136"/>
      <c r="R167" s="326">
        <f t="shared" si="8"/>
        <v>82.456140350877192</v>
      </c>
      <c r="S167" s="176">
        <f t="shared" si="9"/>
        <v>82.456140350877192</v>
      </c>
      <c r="T167" s="101"/>
      <c r="U167" s="102"/>
      <c r="V167" s="91"/>
    </row>
    <row r="168" spans="1:22">
      <c r="A168" s="111" t="s">
        <v>137</v>
      </c>
      <c r="B168" s="109" t="s">
        <v>165</v>
      </c>
      <c r="C168" s="111">
        <v>213611</v>
      </c>
      <c r="D168" s="111" t="s">
        <v>313</v>
      </c>
      <c r="E168" s="110" t="s">
        <v>18</v>
      </c>
      <c r="F168" s="243"/>
      <c r="G168" s="57">
        <v>72.368421052631589</v>
      </c>
      <c r="H168" s="135">
        <v>76.315789473684205</v>
      </c>
      <c r="I168" s="147"/>
      <c r="J168" s="234">
        <v>77.631578947368411</v>
      </c>
      <c r="K168" s="235">
        <v>76.315789473684205</v>
      </c>
      <c r="L168" s="137"/>
      <c r="M168" s="137">
        <v>90.789473684210535</v>
      </c>
      <c r="N168" s="136">
        <v>78.94736842105263</v>
      </c>
      <c r="O168" s="144"/>
      <c r="P168" s="137">
        <v>82.89473684210526</v>
      </c>
      <c r="Q168" s="221">
        <v>93.421052631578945</v>
      </c>
      <c r="R168" s="326">
        <f t="shared" si="8"/>
        <v>81.08552631578948</v>
      </c>
      <c r="S168" s="172">
        <f t="shared" si="9"/>
        <v>81.08552631578948</v>
      </c>
      <c r="T168" s="75"/>
      <c r="U168" s="76"/>
      <c r="V168" s="92"/>
    </row>
    <row r="169" spans="1:22">
      <c r="A169" s="111" t="s">
        <v>137</v>
      </c>
      <c r="B169" s="109" t="s">
        <v>165</v>
      </c>
      <c r="C169" s="111">
        <v>215582</v>
      </c>
      <c r="D169" s="111" t="s">
        <v>172</v>
      </c>
      <c r="E169" s="110" t="s">
        <v>18</v>
      </c>
      <c r="F169" s="243"/>
      <c r="G169" s="57"/>
      <c r="H169" s="135">
        <v>71.05263157894737</v>
      </c>
      <c r="I169" s="147">
        <v>76.315789473684205</v>
      </c>
      <c r="J169" s="234"/>
      <c r="K169" s="235">
        <v>77.631578947368411</v>
      </c>
      <c r="L169" s="137">
        <v>75</v>
      </c>
      <c r="M169" s="137"/>
      <c r="N169" s="136">
        <v>81.578947368421055</v>
      </c>
      <c r="O169" s="144">
        <v>75</v>
      </c>
      <c r="P169" s="137"/>
      <c r="Q169" s="221"/>
      <c r="R169" s="326">
        <f t="shared" si="8"/>
        <v>76.096491228070178</v>
      </c>
      <c r="S169" s="172">
        <f t="shared" si="9"/>
        <v>76.096491228070178</v>
      </c>
      <c r="T169" s="86"/>
      <c r="U169" s="88"/>
      <c r="V169" s="77"/>
    </row>
    <row r="170" spans="1:22">
      <c r="A170" s="166" t="s">
        <v>137</v>
      </c>
      <c r="B170" s="167" t="s">
        <v>165</v>
      </c>
      <c r="C170" s="166">
        <v>215848</v>
      </c>
      <c r="D170" s="166" t="s">
        <v>314</v>
      </c>
      <c r="E170" s="168" t="s">
        <v>18</v>
      </c>
      <c r="F170" s="249"/>
      <c r="G170" s="57"/>
      <c r="H170" s="135">
        <v>72.368421052631589</v>
      </c>
      <c r="I170" s="147">
        <v>75</v>
      </c>
      <c r="J170" s="234"/>
      <c r="K170" s="235">
        <v>78.94736842105263</v>
      </c>
      <c r="L170" s="137">
        <v>73.684210526315795</v>
      </c>
      <c r="M170" s="137"/>
      <c r="N170" s="136">
        <v>82.89473684210526</v>
      </c>
      <c r="O170" s="144">
        <v>82.89473684210526</v>
      </c>
      <c r="P170" s="137"/>
      <c r="Q170" s="221"/>
      <c r="R170" s="326">
        <f t="shared" si="8"/>
        <v>77.631578947368425</v>
      </c>
      <c r="S170" s="172">
        <f t="shared" si="9"/>
        <v>77.631578947368425</v>
      </c>
      <c r="T170" s="75"/>
      <c r="U170" s="76"/>
      <c r="V170" s="77"/>
    </row>
    <row r="171" spans="1:22">
      <c r="A171" s="111" t="s">
        <v>137</v>
      </c>
      <c r="B171" s="109" t="s">
        <v>165</v>
      </c>
      <c r="C171" s="111">
        <v>213579</v>
      </c>
      <c r="D171" s="111" t="s">
        <v>170</v>
      </c>
      <c r="E171" s="110" t="s">
        <v>18</v>
      </c>
      <c r="F171" s="253"/>
      <c r="G171" s="57">
        <v>92.10526315789474</v>
      </c>
      <c r="H171" s="135">
        <v>88.815789473684205</v>
      </c>
      <c r="I171" s="147"/>
      <c r="J171" s="234">
        <v>71.05263157894737</v>
      </c>
      <c r="K171" s="235">
        <v>65.789473684210535</v>
      </c>
      <c r="L171" s="137"/>
      <c r="M171" s="137">
        <v>96.052631578947356</v>
      </c>
      <c r="N171" s="136">
        <v>103.94736842105263</v>
      </c>
      <c r="O171" s="144"/>
      <c r="P171" s="137">
        <v>94.73684210526315</v>
      </c>
      <c r="Q171" s="221">
        <v>85.526315789473685</v>
      </c>
      <c r="R171" s="326">
        <f t="shared" si="8"/>
        <v>87.253289473684205</v>
      </c>
      <c r="S171" s="172">
        <f t="shared" si="9"/>
        <v>87.253289473684205</v>
      </c>
      <c r="T171" s="75"/>
      <c r="U171" s="76"/>
      <c r="V171" s="77"/>
    </row>
    <row r="172" spans="1:22">
      <c r="A172" s="111" t="s">
        <v>137</v>
      </c>
      <c r="B172" s="109" t="s">
        <v>165</v>
      </c>
      <c r="C172" s="111">
        <v>215624</v>
      </c>
      <c r="D172" s="111" t="s">
        <v>175</v>
      </c>
      <c r="E172" s="110" t="s">
        <v>18</v>
      </c>
      <c r="F172" s="245"/>
      <c r="G172" s="57"/>
      <c r="H172" s="135">
        <v>86.84210526315789</v>
      </c>
      <c r="I172" s="147">
        <v>76.315789473684205</v>
      </c>
      <c r="J172" s="234"/>
      <c r="K172" s="235">
        <v>86.84210526315789</v>
      </c>
      <c r="L172" s="137">
        <v>75</v>
      </c>
      <c r="M172" s="137"/>
      <c r="N172" s="136">
        <v>77.631578947368411</v>
      </c>
      <c r="O172" s="144">
        <v>97.368421052631589</v>
      </c>
      <c r="P172" s="137"/>
      <c r="Q172" s="221"/>
      <c r="R172" s="326">
        <f t="shared" si="8"/>
        <v>83.333333333333329</v>
      </c>
      <c r="S172" s="172">
        <f t="shared" si="9"/>
        <v>83.333333333333329</v>
      </c>
      <c r="T172" s="75"/>
      <c r="U172" s="76"/>
      <c r="V172" s="77"/>
    </row>
    <row r="173" spans="1:22">
      <c r="A173" s="111" t="s">
        <v>137</v>
      </c>
      <c r="B173" s="109" t="s">
        <v>165</v>
      </c>
      <c r="C173" s="111">
        <v>212233</v>
      </c>
      <c r="D173" s="111" t="s">
        <v>168</v>
      </c>
      <c r="E173" s="110" t="s">
        <v>18</v>
      </c>
      <c r="F173" s="243"/>
      <c r="G173" s="57"/>
      <c r="H173" s="135">
        <v>85.526315789473685</v>
      </c>
      <c r="I173" s="147">
        <v>86.84210526315789</v>
      </c>
      <c r="J173" s="234"/>
      <c r="K173" s="235">
        <v>63.157894736842103</v>
      </c>
      <c r="L173" s="137">
        <v>82.89473684210526</v>
      </c>
      <c r="M173" s="137"/>
      <c r="N173" s="136">
        <v>89.473684210526315</v>
      </c>
      <c r="O173" s="144">
        <v>88.15789473684211</v>
      </c>
      <c r="P173" s="137"/>
      <c r="Q173" s="221"/>
      <c r="R173" s="326">
        <f t="shared" si="8"/>
        <v>82.675438596491233</v>
      </c>
      <c r="S173" s="172">
        <f t="shared" si="9"/>
        <v>82.675438596491233</v>
      </c>
      <c r="T173" s="75"/>
      <c r="U173" s="76"/>
      <c r="V173" s="77"/>
    </row>
    <row r="174" spans="1:22">
      <c r="A174" s="111" t="s">
        <v>137</v>
      </c>
      <c r="B174" s="109" t="s">
        <v>165</v>
      </c>
      <c r="C174" s="111">
        <v>214320</v>
      </c>
      <c r="D174" s="111" t="s">
        <v>173</v>
      </c>
      <c r="E174" s="110" t="s">
        <v>18</v>
      </c>
      <c r="F174" s="243"/>
      <c r="G174" s="57"/>
      <c r="H174" s="135">
        <v>81.578947368421055</v>
      </c>
      <c r="I174" s="147">
        <v>80.26315789473685</v>
      </c>
      <c r="J174" s="234"/>
      <c r="K174" s="235">
        <v>76.315789473684205</v>
      </c>
      <c r="L174" s="137">
        <v>81.578947368421055</v>
      </c>
      <c r="M174" s="137"/>
      <c r="N174" s="136">
        <v>77.631578947368411</v>
      </c>
      <c r="O174" s="144">
        <v>94.73684210526315</v>
      </c>
      <c r="P174" s="137"/>
      <c r="Q174" s="221"/>
      <c r="R174" s="326">
        <f t="shared" si="8"/>
        <v>82.017543859649109</v>
      </c>
      <c r="S174" s="172">
        <f t="shared" si="9"/>
        <v>82.017543859649109</v>
      </c>
      <c r="T174" s="75"/>
      <c r="U174" s="76"/>
      <c r="V174" s="77"/>
    </row>
    <row r="175" spans="1:22">
      <c r="A175" s="111" t="s">
        <v>137</v>
      </c>
      <c r="B175" s="109" t="s">
        <v>165</v>
      </c>
      <c r="C175" s="111">
        <v>210963</v>
      </c>
      <c r="D175" s="111" t="s">
        <v>167</v>
      </c>
      <c r="E175" s="210" t="s">
        <v>18</v>
      </c>
      <c r="F175" s="243"/>
      <c r="G175" s="57"/>
      <c r="H175" s="135">
        <v>85.526315789473685</v>
      </c>
      <c r="I175" s="147">
        <v>89.473684210526315</v>
      </c>
      <c r="J175" s="234"/>
      <c r="K175" s="235">
        <v>86.84210526315789</v>
      </c>
      <c r="L175" s="137">
        <v>86.84210526315789</v>
      </c>
      <c r="M175" s="137"/>
      <c r="N175" s="136">
        <v>96.052631578947356</v>
      </c>
      <c r="O175" s="144">
        <v>88.15789473684211</v>
      </c>
      <c r="P175" s="137"/>
      <c r="Q175" s="221"/>
      <c r="R175" s="326">
        <f t="shared" si="8"/>
        <v>88.81578947368422</v>
      </c>
      <c r="S175" s="172">
        <f t="shared" si="9"/>
        <v>88.81578947368422</v>
      </c>
      <c r="T175" s="75"/>
      <c r="U175" s="76"/>
      <c r="V175" s="77"/>
    </row>
    <row r="176" spans="1:22">
      <c r="A176" s="111" t="s">
        <v>137</v>
      </c>
      <c r="B176" s="109" t="s">
        <v>165</v>
      </c>
      <c r="C176" s="111">
        <v>212936</v>
      </c>
      <c r="D176" s="111" t="s">
        <v>169</v>
      </c>
      <c r="E176" s="110" t="s">
        <v>18</v>
      </c>
      <c r="F176" s="243"/>
      <c r="G176" s="57"/>
      <c r="H176" s="135">
        <v>73.684210526315795</v>
      </c>
      <c r="I176" s="147">
        <v>88.15789473684211</v>
      </c>
      <c r="J176" s="234"/>
      <c r="K176" s="235">
        <v>55.263157894736842</v>
      </c>
      <c r="L176" s="137">
        <v>77.631578947368411</v>
      </c>
      <c r="M176" s="137"/>
      <c r="N176" s="136">
        <v>101.31578947368421</v>
      </c>
      <c r="O176" s="144">
        <v>85.526315789473685</v>
      </c>
      <c r="P176" s="137"/>
      <c r="Q176" s="221"/>
      <c r="R176" s="326">
        <f t="shared" si="8"/>
        <v>80.26315789473685</v>
      </c>
      <c r="S176" s="172">
        <f t="shared" si="9"/>
        <v>80.26315789473685</v>
      </c>
      <c r="T176" s="75"/>
      <c r="U176" s="76"/>
      <c r="V176" s="77"/>
    </row>
    <row r="177" spans="1:22">
      <c r="A177" s="111" t="s">
        <v>137</v>
      </c>
      <c r="B177" s="109" t="s">
        <v>165</v>
      </c>
      <c r="C177" s="111">
        <v>210617</v>
      </c>
      <c r="D177" s="111" t="s">
        <v>178</v>
      </c>
      <c r="E177" s="110" t="s">
        <v>18</v>
      </c>
      <c r="F177" s="243"/>
      <c r="G177" s="57"/>
      <c r="H177" s="135">
        <v>93.421052631578945</v>
      </c>
      <c r="I177" s="147">
        <v>86.84210526315789</v>
      </c>
      <c r="J177" s="234"/>
      <c r="K177" s="235">
        <v>89.473684210526315</v>
      </c>
      <c r="L177" s="137">
        <v>76.315789473684205</v>
      </c>
      <c r="M177" s="137"/>
      <c r="N177" s="136">
        <v>76.315789473684205</v>
      </c>
      <c r="O177" s="144">
        <v>100</v>
      </c>
      <c r="P177" s="137"/>
      <c r="Q177" s="221"/>
      <c r="R177" s="326">
        <f t="shared" si="8"/>
        <v>87.061403508771932</v>
      </c>
      <c r="S177" s="172">
        <f t="shared" si="9"/>
        <v>87.061403508771932</v>
      </c>
      <c r="T177" s="75"/>
      <c r="U177" s="76"/>
      <c r="V177" s="77"/>
    </row>
    <row r="178" spans="1:22">
      <c r="A178" s="111" t="s">
        <v>137</v>
      </c>
      <c r="B178" s="109" t="s">
        <v>165</v>
      </c>
      <c r="C178" s="111">
        <v>210310</v>
      </c>
      <c r="D178" s="111" t="s">
        <v>166</v>
      </c>
      <c r="E178" s="110" t="s">
        <v>18</v>
      </c>
      <c r="F178" s="243"/>
      <c r="G178" s="57"/>
      <c r="H178" s="135">
        <v>78.94736842105263</v>
      </c>
      <c r="I178" s="147">
        <v>92.10526315789474</v>
      </c>
      <c r="J178" s="234"/>
      <c r="K178" s="235">
        <v>68.421052631578945</v>
      </c>
      <c r="L178" s="137">
        <v>88.15789473684211</v>
      </c>
      <c r="M178" s="137"/>
      <c r="N178" s="136">
        <v>82.89473684210526</v>
      </c>
      <c r="O178" s="144">
        <v>84.210526315789465</v>
      </c>
      <c r="P178" s="137"/>
      <c r="Q178" s="221"/>
      <c r="R178" s="326">
        <f t="shared" si="8"/>
        <v>82.456140350877192</v>
      </c>
      <c r="S178" s="172">
        <f t="shared" si="9"/>
        <v>82.456140350877192</v>
      </c>
      <c r="T178" s="75"/>
      <c r="U178" s="76"/>
      <c r="V178" s="77"/>
    </row>
    <row r="179" spans="1:22">
      <c r="A179" s="111" t="s">
        <v>137</v>
      </c>
      <c r="B179" s="109" t="s">
        <v>165</v>
      </c>
      <c r="C179" s="111">
        <v>213298</v>
      </c>
      <c r="D179" s="111" t="s">
        <v>176</v>
      </c>
      <c r="E179" s="110" t="s">
        <v>18</v>
      </c>
      <c r="F179" s="243"/>
      <c r="G179" s="57"/>
      <c r="H179" s="135">
        <v>92.10526315789474</v>
      </c>
      <c r="I179" s="147">
        <v>92.10526315789474</v>
      </c>
      <c r="J179" s="234"/>
      <c r="K179" s="235">
        <v>89.473684210526315</v>
      </c>
      <c r="L179" s="137">
        <v>82.89473684210526</v>
      </c>
      <c r="M179" s="137"/>
      <c r="N179" s="136">
        <v>80.26315789473685</v>
      </c>
      <c r="O179" s="144">
        <v>84.210526315789465</v>
      </c>
      <c r="P179" s="137"/>
      <c r="Q179" s="221"/>
      <c r="R179" s="326">
        <f t="shared" si="8"/>
        <v>86.842105263157904</v>
      </c>
      <c r="S179" s="172">
        <f t="shared" si="9"/>
        <v>86.842105263157904</v>
      </c>
      <c r="T179" s="75"/>
      <c r="U179" s="76"/>
      <c r="V179" s="77"/>
    </row>
    <row r="180" spans="1:22">
      <c r="A180" s="111" t="s">
        <v>137</v>
      </c>
      <c r="B180" s="109" t="s">
        <v>165</v>
      </c>
      <c r="C180" s="111">
        <v>213652</v>
      </c>
      <c r="D180" s="111" t="s">
        <v>177</v>
      </c>
      <c r="E180" s="110" t="s">
        <v>18</v>
      </c>
      <c r="F180" s="243"/>
      <c r="G180" s="57"/>
      <c r="H180" s="135">
        <v>77.631578947368411</v>
      </c>
      <c r="I180" s="147">
        <v>86.84210526315789</v>
      </c>
      <c r="J180" s="234"/>
      <c r="K180" s="235">
        <v>82.89473684210526</v>
      </c>
      <c r="L180" s="137">
        <v>76.315789473684205</v>
      </c>
      <c r="M180" s="137"/>
      <c r="N180" s="136">
        <v>81.578947368421055</v>
      </c>
      <c r="O180" s="144">
        <v>93.421052631578945</v>
      </c>
      <c r="P180" s="137"/>
      <c r="Q180" s="221"/>
      <c r="R180" s="326">
        <f t="shared" si="8"/>
        <v>83.114035087719301</v>
      </c>
      <c r="S180" s="172">
        <f t="shared" si="9"/>
        <v>83.114035087719301</v>
      </c>
      <c r="T180" s="75"/>
      <c r="U180" s="76"/>
      <c r="V180" s="77"/>
    </row>
    <row r="181" spans="1:22" ht="16.5" thickBot="1">
      <c r="A181" s="116" t="s">
        <v>137</v>
      </c>
      <c r="B181" s="113" t="s">
        <v>165</v>
      </c>
      <c r="C181" s="118">
        <v>214395</v>
      </c>
      <c r="D181" s="116" t="s">
        <v>171</v>
      </c>
      <c r="E181" s="122" t="s">
        <v>18</v>
      </c>
      <c r="F181" s="244"/>
      <c r="G181" s="146"/>
      <c r="H181" s="145">
        <v>78.94736842105263</v>
      </c>
      <c r="I181" s="238">
        <v>94.73684210526315</v>
      </c>
      <c r="J181" s="148"/>
      <c r="K181" s="239">
        <v>73.684210526315795</v>
      </c>
      <c r="L181" s="140">
        <v>84.210526315789465</v>
      </c>
      <c r="M181" s="140"/>
      <c r="N181" s="139">
        <v>98.684210526315795</v>
      </c>
      <c r="O181" s="146">
        <v>90.789473684210535</v>
      </c>
      <c r="P181" s="140"/>
      <c r="Q181" s="139"/>
      <c r="R181" s="177">
        <f t="shared" si="8"/>
        <v>86.842105263157904</v>
      </c>
      <c r="S181" s="178">
        <f t="shared" si="9"/>
        <v>86.842105263157904</v>
      </c>
      <c r="T181" s="98"/>
      <c r="U181" s="81"/>
      <c r="V181" s="99"/>
    </row>
    <row r="182" spans="1:22">
      <c r="A182" s="119" t="s">
        <v>137</v>
      </c>
      <c r="B182" s="115" t="s">
        <v>179</v>
      </c>
      <c r="C182" s="108">
        <v>213843</v>
      </c>
      <c r="D182" s="119" t="s">
        <v>184</v>
      </c>
      <c r="E182" s="120" t="s">
        <v>18</v>
      </c>
      <c r="F182" s="246"/>
      <c r="G182" s="57"/>
      <c r="H182" s="135">
        <v>78.94736842105263</v>
      </c>
      <c r="I182" s="147">
        <v>80.26315789473685</v>
      </c>
      <c r="J182" s="236"/>
      <c r="K182" s="237">
        <v>85.526315789473685</v>
      </c>
      <c r="L182" s="142">
        <v>76.315789473684205</v>
      </c>
      <c r="M182" s="142"/>
      <c r="N182" s="136">
        <v>96.052631578947356</v>
      </c>
      <c r="O182" s="57">
        <v>75</v>
      </c>
      <c r="P182" s="142"/>
      <c r="Q182" s="136"/>
      <c r="R182" s="326">
        <f t="shared" si="8"/>
        <v>82.017543859649123</v>
      </c>
      <c r="S182" s="176">
        <f t="shared" si="9"/>
        <v>82.017543859649123</v>
      </c>
      <c r="T182" s="83"/>
      <c r="U182" s="94"/>
      <c r="V182" s="85"/>
    </row>
    <row r="183" spans="1:22">
      <c r="A183" s="111" t="s">
        <v>137</v>
      </c>
      <c r="B183" s="109" t="s">
        <v>179</v>
      </c>
      <c r="C183" s="111">
        <v>212001</v>
      </c>
      <c r="D183" s="111" t="s">
        <v>188</v>
      </c>
      <c r="E183" s="110" t="s">
        <v>18</v>
      </c>
      <c r="F183" s="243"/>
      <c r="G183" s="57"/>
      <c r="H183" s="135">
        <v>77.631578947368411</v>
      </c>
      <c r="I183" s="147">
        <v>88.15789473684211</v>
      </c>
      <c r="J183" s="234"/>
      <c r="K183" s="235">
        <v>94.73684210526315</v>
      </c>
      <c r="L183" s="137">
        <v>85.526315789473685</v>
      </c>
      <c r="M183" s="137"/>
      <c r="N183" s="136">
        <v>75</v>
      </c>
      <c r="O183" s="144">
        <v>92.10526315789474</v>
      </c>
      <c r="P183" s="137"/>
      <c r="Q183" s="221"/>
      <c r="R183" s="326">
        <f t="shared" si="8"/>
        <v>85.526315789473685</v>
      </c>
      <c r="S183" s="180">
        <f t="shared" si="9"/>
        <v>85.526315789473685</v>
      </c>
      <c r="T183" s="86"/>
      <c r="U183" s="88"/>
      <c r="V183" s="92"/>
    </row>
    <row r="184" spans="1:22">
      <c r="A184" s="111" t="s">
        <v>137</v>
      </c>
      <c r="B184" s="109" t="s">
        <v>179</v>
      </c>
      <c r="C184" s="111">
        <v>211920</v>
      </c>
      <c r="D184" s="111" t="s">
        <v>192</v>
      </c>
      <c r="E184" s="110" t="s">
        <v>18</v>
      </c>
      <c r="F184" s="243"/>
      <c r="G184" s="57"/>
      <c r="H184" s="135">
        <v>76.315789473684205</v>
      </c>
      <c r="I184" s="147">
        <v>80.26315789473685</v>
      </c>
      <c r="J184" s="234"/>
      <c r="K184" s="235">
        <v>92.10526315789474</v>
      </c>
      <c r="L184" s="137">
        <v>86.84210526315789</v>
      </c>
      <c r="M184" s="137"/>
      <c r="N184" s="136">
        <v>85.526315789473685</v>
      </c>
      <c r="O184" s="144">
        <v>75</v>
      </c>
      <c r="P184" s="137"/>
      <c r="Q184" s="221"/>
      <c r="R184" s="326">
        <f t="shared" si="8"/>
        <v>82.675438596491219</v>
      </c>
      <c r="S184" s="172">
        <f t="shared" si="9"/>
        <v>82.675438596491219</v>
      </c>
      <c r="T184" s="75"/>
      <c r="U184" s="88"/>
      <c r="V184" s="77"/>
    </row>
    <row r="185" spans="1:22">
      <c r="A185" s="111" t="s">
        <v>137</v>
      </c>
      <c r="B185" s="109" t="s">
        <v>179</v>
      </c>
      <c r="C185" s="111">
        <v>211755</v>
      </c>
      <c r="D185" s="111" t="s">
        <v>193</v>
      </c>
      <c r="E185" s="110" t="s">
        <v>18</v>
      </c>
      <c r="F185" s="243"/>
      <c r="G185" s="57"/>
      <c r="H185" s="135">
        <v>82.89473684210526</v>
      </c>
      <c r="I185" s="147">
        <v>80.26315789473685</v>
      </c>
      <c r="J185" s="234"/>
      <c r="K185" s="235">
        <v>97.368421052631589</v>
      </c>
      <c r="L185" s="137">
        <v>82.89473684210526</v>
      </c>
      <c r="M185" s="137"/>
      <c r="N185" s="136">
        <v>76.315789473684205</v>
      </c>
      <c r="O185" s="144">
        <v>78.94736842105263</v>
      </c>
      <c r="P185" s="137"/>
      <c r="Q185" s="221"/>
      <c r="R185" s="326">
        <f t="shared" si="8"/>
        <v>83.114035087719301</v>
      </c>
      <c r="S185" s="172">
        <f t="shared" si="9"/>
        <v>83.114035087719301</v>
      </c>
      <c r="T185" s="75"/>
      <c r="U185" s="76"/>
      <c r="V185" s="77"/>
    </row>
    <row r="186" spans="1:22">
      <c r="A186" s="111" t="s">
        <v>137</v>
      </c>
      <c r="B186" s="109" t="s">
        <v>179</v>
      </c>
      <c r="C186" s="111">
        <v>213272</v>
      </c>
      <c r="D186" s="111" t="s">
        <v>191</v>
      </c>
      <c r="E186" s="110" t="s">
        <v>18</v>
      </c>
      <c r="F186" s="243"/>
      <c r="G186" s="57"/>
      <c r="H186" s="135">
        <v>80.26315789473685</v>
      </c>
      <c r="I186" s="147">
        <v>90.789473684210535</v>
      </c>
      <c r="J186" s="234"/>
      <c r="K186" s="235">
        <v>96.052631578947356</v>
      </c>
      <c r="L186" s="137">
        <v>84.210526315789465</v>
      </c>
      <c r="M186" s="137"/>
      <c r="N186" s="136">
        <v>76.315789473684205</v>
      </c>
      <c r="O186" s="144">
        <v>80.26315789473685</v>
      </c>
      <c r="P186" s="137"/>
      <c r="Q186" s="221"/>
      <c r="R186" s="326">
        <f t="shared" si="8"/>
        <v>84.649122807017548</v>
      </c>
      <c r="S186" s="172">
        <f t="shared" si="9"/>
        <v>84.649122807017548</v>
      </c>
      <c r="T186" s="75"/>
      <c r="U186" s="76"/>
      <c r="V186" s="77"/>
    </row>
    <row r="187" spans="1:22">
      <c r="A187" s="111" t="s">
        <v>137</v>
      </c>
      <c r="B187" s="109" t="s">
        <v>179</v>
      </c>
      <c r="C187" s="111">
        <v>214593</v>
      </c>
      <c r="D187" s="111" t="s">
        <v>187</v>
      </c>
      <c r="E187" s="110" t="s">
        <v>18</v>
      </c>
      <c r="F187" s="243"/>
      <c r="G187" s="57"/>
      <c r="H187" s="135">
        <v>86.84210526315789</v>
      </c>
      <c r="I187" s="147">
        <v>75</v>
      </c>
      <c r="J187" s="234"/>
      <c r="K187" s="235">
        <v>86.84210526315789</v>
      </c>
      <c r="L187" s="137">
        <v>77.631578947368411</v>
      </c>
      <c r="M187" s="137"/>
      <c r="N187" s="136">
        <v>80.26315789473685</v>
      </c>
      <c r="O187" s="144">
        <v>86.84210526315789</v>
      </c>
      <c r="P187" s="137"/>
      <c r="Q187" s="221"/>
      <c r="R187" s="326">
        <f t="shared" si="8"/>
        <v>82.236842105263165</v>
      </c>
      <c r="S187" s="172">
        <f t="shared" si="9"/>
        <v>82.236842105263165</v>
      </c>
      <c r="T187" s="32"/>
      <c r="U187" s="76"/>
      <c r="V187" s="77"/>
    </row>
    <row r="188" spans="1:22">
      <c r="A188" s="111" t="s">
        <v>137</v>
      </c>
      <c r="B188" s="109" t="s">
        <v>179</v>
      </c>
      <c r="C188" s="111">
        <v>211532</v>
      </c>
      <c r="D188" s="111" t="s">
        <v>190</v>
      </c>
      <c r="E188" s="110" t="s">
        <v>18</v>
      </c>
      <c r="F188" s="243"/>
      <c r="G188" s="57"/>
      <c r="H188" s="135">
        <v>77.631578947368411</v>
      </c>
      <c r="I188" s="147">
        <v>78.94736842105263</v>
      </c>
      <c r="J188" s="234"/>
      <c r="K188" s="235">
        <v>78.94736842105263</v>
      </c>
      <c r="L188" s="137">
        <v>85.526315789473685</v>
      </c>
      <c r="M188" s="137"/>
      <c r="N188" s="136">
        <v>75</v>
      </c>
      <c r="O188" s="144">
        <v>77.631578947368411</v>
      </c>
      <c r="P188" s="137"/>
      <c r="Q188" s="221"/>
      <c r="R188" s="326">
        <f t="shared" si="8"/>
        <v>78.947368421052616</v>
      </c>
      <c r="S188" s="172">
        <f t="shared" si="9"/>
        <v>78.947368421052616</v>
      </c>
      <c r="T188" s="75"/>
      <c r="U188" s="76"/>
      <c r="V188" s="77"/>
    </row>
    <row r="189" spans="1:22">
      <c r="A189" s="111" t="s">
        <v>137</v>
      </c>
      <c r="B189" s="109" t="s">
        <v>179</v>
      </c>
      <c r="C189" s="111">
        <v>213413</v>
      </c>
      <c r="D189" s="111" t="s">
        <v>183</v>
      </c>
      <c r="E189" s="110" t="s">
        <v>18</v>
      </c>
      <c r="F189" s="243"/>
      <c r="G189" s="57"/>
      <c r="H189" s="135">
        <v>80.26315789473685</v>
      </c>
      <c r="I189" s="147">
        <v>80.26315789473685</v>
      </c>
      <c r="J189" s="234"/>
      <c r="K189" s="235">
        <v>97.368421052631589</v>
      </c>
      <c r="L189" s="137">
        <v>82.89473684210526</v>
      </c>
      <c r="M189" s="137"/>
      <c r="N189" s="136">
        <v>86.84210526315789</v>
      </c>
      <c r="O189" s="144">
        <v>77.631578947368411</v>
      </c>
      <c r="P189" s="137"/>
      <c r="Q189" s="221"/>
      <c r="R189" s="326">
        <f t="shared" si="8"/>
        <v>84.21052631578948</v>
      </c>
      <c r="S189" s="172">
        <f t="shared" si="9"/>
        <v>84.21052631578948</v>
      </c>
      <c r="T189" s="75"/>
      <c r="U189" s="76"/>
      <c r="V189" s="77"/>
    </row>
    <row r="190" spans="1:22">
      <c r="A190" s="111" t="s">
        <v>137</v>
      </c>
      <c r="B190" s="109" t="s">
        <v>179</v>
      </c>
      <c r="C190" s="111">
        <v>212951</v>
      </c>
      <c r="D190" s="111" t="s">
        <v>181</v>
      </c>
      <c r="E190" s="110" t="s">
        <v>18</v>
      </c>
      <c r="F190" s="243"/>
      <c r="G190" s="57"/>
      <c r="H190" s="135">
        <v>82.89473684210526</v>
      </c>
      <c r="I190" s="147">
        <v>86.84210526315789</v>
      </c>
      <c r="J190" s="234"/>
      <c r="K190" s="235">
        <v>81.578947368421055</v>
      </c>
      <c r="L190" s="137">
        <v>80.26315789473685</v>
      </c>
      <c r="M190" s="137"/>
      <c r="N190" s="136">
        <v>89.473684210526315</v>
      </c>
      <c r="O190" s="144">
        <v>77.631578947368411</v>
      </c>
      <c r="P190" s="137"/>
      <c r="Q190" s="221"/>
      <c r="R190" s="326">
        <f t="shared" si="8"/>
        <v>83.114035087719287</v>
      </c>
      <c r="S190" s="172">
        <f t="shared" si="9"/>
        <v>83.114035087719287</v>
      </c>
      <c r="T190" s="75"/>
      <c r="U190" s="76"/>
      <c r="V190" s="77"/>
    </row>
    <row r="191" spans="1:22">
      <c r="A191" s="111" t="s">
        <v>137</v>
      </c>
      <c r="B191" s="109" t="s">
        <v>179</v>
      </c>
      <c r="C191" s="111">
        <v>215665</v>
      </c>
      <c r="D191" s="111" t="s">
        <v>315</v>
      </c>
      <c r="E191" s="110" t="s">
        <v>18</v>
      </c>
      <c r="F191" s="243"/>
      <c r="G191" s="57"/>
      <c r="H191" s="135">
        <v>73.684210526315795</v>
      </c>
      <c r="I191" s="147">
        <v>86.84210526315789</v>
      </c>
      <c r="J191" s="234"/>
      <c r="K191" s="235">
        <v>78.94736842105263</v>
      </c>
      <c r="L191" s="137">
        <v>84.210526315789465</v>
      </c>
      <c r="M191" s="137"/>
      <c r="N191" s="136">
        <v>76.315789473684205</v>
      </c>
      <c r="O191" s="144">
        <v>84.210526315789465</v>
      </c>
      <c r="P191" s="137"/>
      <c r="Q191" s="221"/>
      <c r="R191" s="326">
        <f t="shared" si="8"/>
        <v>80.701754385964918</v>
      </c>
      <c r="S191" s="172">
        <f t="shared" si="9"/>
        <v>80.701754385964918</v>
      </c>
      <c r="T191" s="75"/>
      <c r="U191" s="76"/>
      <c r="V191" s="77"/>
    </row>
    <row r="192" spans="1:22">
      <c r="A192" s="111" t="s">
        <v>137</v>
      </c>
      <c r="B192" s="109" t="s">
        <v>179</v>
      </c>
      <c r="C192" s="111">
        <v>213264</v>
      </c>
      <c r="D192" s="111" t="s">
        <v>189</v>
      </c>
      <c r="E192" s="110" t="s">
        <v>18</v>
      </c>
      <c r="F192" s="245"/>
      <c r="G192" s="57"/>
      <c r="H192" s="135">
        <v>82.89473684210526</v>
      </c>
      <c r="I192" s="147">
        <v>82.89473684210526</v>
      </c>
      <c r="J192" s="234"/>
      <c r="K192" s="235">
        <v>92.10526315789474</v>
      </c>
      <c r="L192" s="137">
        <v>85.526315789473685</v>
      </c>
      <c r="M192" s="137"/>
      <c r="N192" s="136">
        <v>73.684210526315795</v>
      </c>
      <c r="O192" s="144">
        <v>86.84210526315789</v>
      </c>
      <c r="P192" s="137"/>
      <c r="Q192" s="221"/>
      <c r="R192" s="326">
        <f t="shared" si="8"/>
        <v>83.991228070175438</v>
      </c>
      <c r="S192" s="172">
        <f t="shared" si="9"/>
        <v>83.991228070175438</v>
      </c>
      <c r="T192" s="75"/>
      <c r="U192" s="76"/>
      <c r="V192" s="77"/>
    </row>
    <row r="193" spans="1:22">
      <c r="A193" s="111" t="s">
        <v>137</v>
      </c>
      <c r="B193" s="109" t="s">
        <v>179</v>
      </c>
      <c r="C193" s="111">
        <v>210104</v>
      </c>
      <c r="D193" s="111" t="s">
        <v>180</v>
      </c>
      <c r="E193" s="110" t="s">
        <v>18</v>
      </c>
      <c r="F193" s="243"/>
      <c r="G193" s="57"/>
      <c r="H193" s="135">
        <v>93.421052631578945</v>
      </c>
      <c r="I193" s="147">
        <v>88.15789473684211</v>
      </c>
      <c r="J193" s="234"/>
      <c r="K193" s="235">
        <v>85.526315789473685</v>
      </c>
      <c r="L193" s="137">
        <v>80.26315789473685</v>
      </c>
      <c r="M193" s="137"/>
      <c r="N193" s="136">
        <v>90.789473684210535</v>
      </c>
      <c r="O193" s="144">
        <v>80.26315789473685</v>
      </c>
      <c r="P193" s="137"/>
      <c r="Q193" s="221"/>
      <c r="R193" s="326">
        <f t="shared" si="8"/>
        <v>86.403508771929822</v>
      </c>
      <c r="S193" s="172">
        <f t="shared" si="9"/>
        <v>86.403508771929822</v>
      </c>
      <c r="T193" s="75"/>
      <c r="U193" s="76"/>
      <c r="V193" s="77"/>
    </row>
    <row r="194" spans="1:22">
      <c r="A194" s="111" t="s">
        <v>137</v>
      </c>
      <c r="B194" s="109" t="s">
        <v>179</v>
      </c>
      <c r="C194" s="111">
        <v>213991</v>
      </c>
      <c r="D194" s="111" t="s">
        <v>185</v>
      </c>
      <c r="E194" s="110" t="s">
        <v>18</v>
      </c>
      <c r="F194" s="243"/>
      <c r="G194" s="57"/>
      <c r="H194" s="135">
        <v>82.89473684210526</v>
      </c>
      <c r="I194" s="147">
        <v>82.89473684210526</v>
      </c>
      <c r="J194" s="234"/>
      <c r="K194" s="235">
        <v>88.15789473684211</v>
      </c>
      <c r="L194" s="137">
        <v>73.684210526315795</v>
      </c>
      <c r="M194" s="137"/>
      <c r="N194" s="136">
        <v>86.84210526315789</v>
      </c>
      <c r="O194" s="144">
        <v>77.631578947368411</v>
      </c>
      <c r="P194" s="137"/>
      <c r="Q194" s="221"/>
      <c r="R194" s="326">
        <f t="shared" si="8"/>
        <v>82.017543859649138</v>
      </c>
      <c r="S194" s="172">
        <f t="shared" si="9"/>
        <v>82.017543859649138</v>
      </c>
      <c r="T194" s="75"/>
      <c r="U194" s="76"/>
      <c r="V194" s="77"/>
    </row>
    <row r="195" spans="1:22">
      <c r="A195" s="111" t="s">
        <v>137</v>
      </c>
      <c r="B195" s="109" t="s">
        <v>179</v>
      </c>
      <c r="C195" s="111">
        <v>213397</v>
      </c>
      <c r="D195" s="111" t="s">
        <v>182</v>
      </c>
      <c r="E195" s="110" t="s">
        <v>18</v>
      </c>
      <c r="F195" s="243"/>
      <c r="G195" s="57">
        <v>90.789473684210535</v>
      </c>
      <c r="H195" s="135">
        <v>90.789473684210535</v>
      </c>
      <c r="I195" s="147"/>
      <c r="J195" s="234">
        <v>77.631578947368411</v>
      </c>
      <c r="K195" s="235">
        <v>81.578947368421055</v>
      </c>
      <c r="L195" s="137"/>
      <c r="M195" s="137">
        <v>76.315789473684205</v>
      </c>
      <c r="N195" s="136">
        <v>82.89473684210526</v>
      </c>
      <c r="O195" s="144"/>
      <c r="P195" s="137">
        <v>81.578947368421055</v>
      </c>
      <c r="Q195" s="221">
        <v>78.94736842105263</v>
      </c>
      <c r="R195" s="326">
        <f t="shared" si="8"/>
        <v>82.565789473684205</v>
      </c>
      <c r="S195" s="172">
        <f t="shared" si="9"/>
        <v>82.565789473684205</v>
      </c>
      <c r="T195" s="75"/>
      <c r="U195" s="76"/>
      <c r="V195" s="77"/>
    </row>
    <row r="196" spans="1:22" ht="16.5" thickBot="1">
      <c r="A196" s="116" t="s">
        <v>137</v>
      </c>
      <c r="B196" s="131" t="s">
        <v>179</v>
      </c>
      <c r="C196" s="116">
        <v>215467</v>
      </c>
      <c r="D196" s="116" t="s">
        <v>186</v>
      </c>
      <c r="E196" s="232" t="s">
        <v>18</v>
      </c>
      <c r="F196" s="244"/>
      <c r="G196" s="146"/>
      <c r="H196" s="145">
        <v>88.15789473684211</v>
      </c>
      <c r="I196" s="238">
        <v>77.631578947368411</v>
      </c>
      <c r="J196" s="148"/>
      <c r="K196" s="239">
        <v>84.210526315789465</v>
      </c>
      <c r="L196" s="140">
        <v>77.631578947368411</v>
      </c>
      <c r="M196" s="140"/>
      <c r="N196" s="139">
        <v>72.368421052631589</v>
      </c>
      <c r="O196" s="146">
        <v>77.631578947368411</v>
      </c>
      <c r="P196" s="140"/>
      <c r="Q196" s="139"/>
      <c r="R196" s="356">
        <f t="shared" si="8"/>
        <v>79.60526315789474</v>
      </c>
      <c r="S196" s="178">
        <f t="shared" si="9"/>
        <v>79.60526315789474</v>
      </c>
      <c r="T196" s="98"/>
      <c r="U196" s="90"/>
      <c r="V196" s="99"/>
    </row>
    <row r="197" spans="1:22">
      <c r="A197" s="119" t="s">
        <v>137</v>
      </c>
      <c r="B197" s="109" t="s">
        <v>194</v>
      </c>
      <c r="C197" s="119">
        <v>211839</v>
      </c>
      <c r="D197" s="119" t="s">
        <v>196</v>
      </c>
      <c r="E197" s="120" t="s">
        <v>18</v>
      </c>
      <c r="F197" s="242"/>
      <c r="G197" s="57">
        <v>90.789473684210535</v>
      </c>
      <c r="H197" s="135">
        <v>88.815789473684205</v>
      </c>
      <c r="I197" s="147"/>
      <c r="J197" s="236">
        <v>85.526315789473685</v>
      </c>
      <c r="K197" s="237">
        <v>77.631578947368411</v>
      </c>
      <c r="L197" s="142"/>
      <c r="M197" s="142">
        <v>80.26315789473685</v>
      </c>
      <c r="N197" s="136">
        <v>75</v>
      </c>
      <c r="O197" s="57"/>
      <c r="P197" s="142">
        <v>98.684210526315795</v>
      </c>
      <c r="Q197" s="136">
        <v>81.578947368421055</v>
      </c>
      <c r="R197" s="175">
        <f t="shared" si="8"/>
        <v>84.786184210526329</v>
      </c>
      <c r="S197" s="176">
        <f t="shared" si="9"/>
        <v>84.786184210526329</v>
      </c>
      <c r="T197" s="83"/>
      <c r="U197" s="94"/>
      <c r="V197" s="85"/>
    </row>
    <row r="198" spans="1:22">
      <c r="A198" s="111" t="s">
        <v>137</v>
      </c>
      <c r="B198" s="109" t="s">
        <v>194</v>
      </c>
      <c r="C198" s="111">
        <v>212134</v>
      </c>
      <c r="D198" s="111" t="s">
        <v>197</v>
      </c>
      <c r="E198" s="110" t="s">
        <v>18</v>
      </c>
      <c r="F198" s="245"/>
      <c r="G198" s="57"/>
      <c r="H198" s="135">
        <v>93.421052631578945</v>
      </c>
      <c r="I198" s="147">
        <v>100</v>
      </c>
      <c r="J198" s="234"/>
      <c r="K198" s="235">
        <v>94.73684210526315</v>
      </c>
      <c r="L198" s="137">
        <v>76.315789473684205</v>
      </c>
      <c r="M198" s="137"/>
      <c r="N198" s="136">
        <v>88.15789473684211</v>
      </c>
      <c r="O198" s="144">
        <v>97.368421052631589</v>
      </c>
      <c r="P198" s="137"/>
      <c r="Q198" s="221"/>
      <c r="R198" s="326">
        <f t="shared" si="8"/>
        <v>91.666666666666671</v>
      </c>
      <c r="S198" s="180">
        <f t="shared" si="9"/>
        <v>91.666666666666671</v>
      </c>
      <c r="T198" s="86"/>
      <c r="U198" s="88"/>
      <c r="V198" s="91"/>
    </row>
    <row r="199" spans="1:22">
      <c r="A199" s="111" t="s">
        <v>137</v>
      </c>
      <c r="B199" s="109" t="s">
        <v>194</v>
      </c>
      <c r="C199" s="111">
        <v>212852</v>
      </c>
      <c r="D199" s="111" t="s">
        <v>199</v>
      </c>
      <c r="E199" s="110" t="s">
        <v>18</v>
      </c>
      <c r="F199" s="249"/>
      <c r="G199" s="57"/>
      <c r="H199" s="135">
        <v>82.89473684210526</v>
      </c>
      <c r="I199" s="147">
        <v>90.789473684210535</v>
      </c>
      <c r="J199" s="234"/>
      <c r="K199" s="235">
        <v>89.473684210526315</v>
      </c>
      <c r="L199" s="137">
        <v>82.89473684210526</v>
      </c>
      <c r="M199" s="137"/>
      <c r="N199" s="136">
        <v>76.315789473684205</v>
      </c>
      <c r="O199" s="144">
        <v>76.315789473684205</v>
      </c>
      <c r="P199" s="137"/>
      <c r="Q199" s="221"/>
      <c r="R199" s="326">
        <f t="shared" si="8"/>
        <v>83.114035087719301</v>
      </c>
      <c r="S199" s="180">
        <f t="shared" ref="S199" si="10">R199</f>
        <v>83.114035087719301</v>
      </c>
      <c r="T199" s="75"/>
      <c r="U199" s="76"/>
      <c r="V199" s="77"/>
    </row>
    <row r="200" spans="1:22">
      <c r="A200" s="111" t="s">
        <v>137</v>
      </c>
      <c r="B200" s="109" t="s">
        <v>194</v>
      </c>
      <c r="C200" s="111">
        <v>212142</v>
      </c>
      <c r="D200" s="111" t="s">
        <v>198</v>
      </c>
      <c r="E200" s="110" t="s">
        <v>18</v>
      </c>
      <c r="F200" s="243"/>
      <c r="G200" s="57"/>
      <c r="H200" s="135">
        <v>89.473684210526315</v>
      </c>
      <c r="I200" s="147">
        <v>90.789473684210535</v>
      </c>
      <c r="J200" s="234"/>
      <c r="K200" s="235">
        <v>82.89473684210526</v>
      </c>
      <c r="L200" s="137">
        <v>68.421052631578945</v>
      </c>
      <c r="M200" s="137"/>
      <c r="N200" s="136">
        <v>85.526315789473685</v>
      </c>
      <c r="O200" s="144">
        <v>89.473684210526315</v>
      </c>
      <c r="P200" s="137"/>
      <c r="Q200" s="221"/>
      <c r="R200" s="326">
        <f t="shared" si="8"/>
        <v>84.429824561403507</v>
      </c>
      <c r="S200" s="172">
        <f t="shared" si="9"/>
        <v>84.429824561403507</v>
      </c>
      <c r="T200" s="75"/>
      <c r="U200" s="76"/>
      <c r="V200" s="77"/>
    </row>
    <row r="201" spans="1:22">
      <c r="A201" s="111" t="s">
        <v>137</v>
      </c>
      <c r="B201" s="109" t="s">
        <v>194</v>
      </c>
      <c r="C201" s="111">
        <v>213108</v>
      </c>
      <c r="D201" s="111" t="s">
        <v>200</v>
      </c>
      <c r="E201" s="110" t="s">
        <v>18</v>
      </c>
      <c r="F201" s="243"/>
      <c r="G201" s="57"/>
      <c r="H201" s="135">
        <v>80.26315789473685</v>
      </c>
      <c r="I201" s="147">
        <v>81.578947368421055</v>
      </c>
      <c r="J201" s="234"/>
      <c r="K201" s="235">
        <v>85.526315789473685</v>
      </c>
      <c r="L201" s="137">
        <v>86.84210526315789</v>
      </c>
      <c r="M201" s="137"/>
      <c r="N201" s="136">
        <v>100</v>
      </c>
      <c r="O201" s="144">
        <v>80.26315789473685</v>
      </c>
      <c r="P201" s="137"/>
      <c r="Q201" s="221"/>
      <c r="R201" s="326">
        <f t="shared" si="8"/>
        <v>85.745614035087726</v>
      </c>
      <c r="S201" s="172">
        <f t="shared" si="9"/>
        <v>85.745614035087726</v>
      </c>
      <c r="T201" s="75"/>
      <c r="U201" s="76"/>
      <c r="V201" s="77"/>
    </row>
    <row r="202" spans="1:22">
      <c r="A202" s="111" t="s">
        <v>137</v>
      </c>
      <c r="B202" s="109" t="s">
        <v>194</v>
      </c>
      <c r="C202" s="111">
        <v>213587</v>
      </c>
      <c r="D202" s="111" t="s">
        <v>202</v>
      </c>
      <c r="E202" s="110" t="s">
        <v>18</v>
      </c>
      <c r="F202" s="243"/>
      <c r="G202" s="57"/>
      <c r="H202" s="135">
        <v>92.10526315789474</v>
      </c>
      <c r="I202" s="147">
        <v>88.15789473684211</v>
      </c>
      <c r="J202" s="234"/>
      <c r="K202" s="235">
        <v>89.473684210526315</v>
      </c>
      <c r="L202" s="137">
        <v>67.10526315789474</v>
      </c>
      <c r="M202" s="137"/>
      <c r="N202" s="136">
        <v>82.89473684210526</v>
      </c>
      <c r="O202" s="144">
        <v>89.473684210526315</v>
      </c>
      <c r="P202" s="137"/>
      <c r="Q202" s="221"/>
      <c r="R202" s="326">
        <f t="shared" si="8"/>
        <v>84.868421052631575</v>
      </c>
      <c r="S202" s="172">
        <f t="shared" si="9"/>
        <v>84.868421052631575</v>
      </c>
      <c r="T202" s="75"/>
      <c r="U202" s="76"/>
      <c r="V202" s="77"/>
    </row>
    <row r="203" spans="1:22">
      <c r="A203" s="111" t="s">
        <v>137</v>
      </c>
      <c r="B203" s="109" t="s">
        <v>194</v>
      </c>
      <c r="C203" s="111">
        <v>214742</v>
      </c>
      <c r="D203" s="111" t="s">
        <v>204</v>
      </c>
      <c r="E203" s="110" t="s">
        <v>18</v>
      </c>
      <c r="F203" s="243"/>
      <c r="G203" s="57">
        <v>82.89473684210526</v>
      </c>
      <c r="H203" s="135">
        <v>77.631578947368411</v>
      </c>
      <c r="I203" s="147"/>
      <c r="J203" s="234">
        <v>72.368421052631589</v>
      </c>
      <c r="K203" s="235">
        <v>69.736842105263165</v>
      </c>
      <c r="L203" s="137"/>
      <c r="M203" s="137">
        <v>86.84210526315789</v>
      </c>
      <c r="N203" s="136">
        <v>81.578947368421055</v>
      </c>
      <c r="O203" s="144"/>
      <c r="P203" s="137">
        <v>76.315789473684205</v>
      </c>
      <c r="Q203" s="221">
        <v>78.94736842105263</v>
      </c>
      <c r="R203" s="326">
        <f t="shared" si="8"/>
        <v>78.28947368421052</v>
      </c>
      <c r="S203" s="172">
        <f t="shared" si="9"/>
        <v>78.28947368421052</v>
      </c>
      <c r="T203" s="75"/>
      <c r="U203" s="76"/>
      <c r="V203" s="77"/>
    </row>
    <row r="204" spans="1:22">
      <c r="A204" s="111" t="s">
        <v>137</v>
      </c>
      <c r="B204" s="109" t="s">
        <v>194</v>
      </c>
      <c r="C204" s="111">
        <v>215731</v>
      </c>
      <c r="D204" s="111" t="s">
        <v>296</v>
      </c>
      <c r="E204" s="110" t="s">
        <v>18</v>
      </c>
      <c r="F204" s="243"/>
      <c r="G204" s="57"/>
      <c r="H204" s="135">
        <v>85.52</v>
      </c>
      <c r="I204" s="147">
        <v>100</v>
      </c>
      <c r="J204" s="234"/>
      <c r="K204" s="235">
        <v>81.58</v>
      </c>
      <c r="L204" s="137">
        <v>75</v>
      </c>
      <c r="M204" s="137"/>
      <c r="N204" s="136">
        <v>88.2</v>
      </c>
      <c r="O204" s="144">
        <v>77.599999999999994</v>
      </c>
      <c r="P204" s="137"/>
      <c r="Q204" s="221"/>
      <c r="R204" s="326">
        <f t="shared" si="8"/>
        <v>84.649999999999991</v>
      </c>
      <c r="S204" s="172">
        <f t="shared" si="9"/>
        <v>84.649999999999991</v>
      </c>
      <c r="T204" s="75"/>
      <c r="U204" s="76"/>
      <c r="V204" s="77"/>
    </row>
    <row r="205" spans="1:22">
      <c r="A205" s="111" t="s">
        <v>137</v>
      </c>
      <c r="B205" s="109" t="s">
        <v>194</v>
      </c>
      <c r="C205" s="111">
        <v>215715</v>
      </c>
      <c r="D205" s="111" t="s">
        <v>295</v>
      </c>
      <c r="E205" s="110" t="s">
        <v>18</v>
      </c>
      <c r="F205" s="243"/>
      <c r="G205" s="57"/>
      <c r="H205" s="135">
        <v>88.15789473684211</v>
      </c>
      <c r="I205" s="147">
        <v>97.368421052631589</v>
      </c>
      <c r="J205" s="234"/>
      <c r="K205" s="235">
        <v>77.631578947368411</v>
      </c>
      <c r="L205" s="137">
        <v>78.94736842105263</v>
      </c>
      <c r="M205" s="137"/>
      <c r="N205" s="136">
        <v>85.526315789473685</v>
      </c>
      <c r="O205" s="144">
        <v>88.15789473684211</v>
      </c>
      <c r="P205" s="137"/>
      <c r="Q205" s="221"/>
      <c r="R205" s="326">
        <f t="shared" si="8"/>
        <v>85.964912280701753</v>
      </c>
      <c r="S205" s="172">
        <f t="shared" si="9"/>
        <v>85.964912280701753</v>
      </c>
      <c r="T205" s="75"/>
      <c r="U205" s="76"/>
      <c r="V205" s="77"/>
    </row>
    <row r="206" spans="1:22">
      <c r="A206" s="111" t="s">
        <v>137</v>
      </c>
      <c r="B206" s="109" t="s">
        <v>194</v>
      </c>
      <c r="C206" s="111">
        <v>210435</v>
      </c>
      <c r="D206" s="111" t="s">
        <v>195</v>
      </c>
      <c r="E206" s="110" t="s">
        <v>18</v>
      </c>
      <c r="F206" s="243"/>
      <c r="G206" s="57"/>
      <c r="H206" s="135">
        <v>92.10526315789474</v>
      </c>
      <c r="I206" s="147">
        <v>96.052631578947356</v>
      </c>
      <c r="J206" s="234"/>
      <c r="K206" s="235">
        <v>77.631578947368411</v>
      </c>
      <c r="L206" s="137">
        <v>88.15789473684211</v>
      </c>
      <c r="M206" s="137"/>
      <c r="N206" s="136">
        <v>88.15789473684211</v>
      </c>
      <c r="O206" s="144">
        <v>84.210526315789465</v>
      </c>
      <c r="P206" s="137"/>
      <c r="Q206" s="221"/>
      <c r="R206" s="326">
        <f t="shared" ref="R206:R269" si="11">AVERAGE(G206:Q206)</f>
        <v>87.719298245614027</v>
      </c>
      <c r="S206" s="172">
        <f t="shared" si="9"/>
        <v>87.719298245614027</v>
      </c>
      <c r="T206" s="75"/>
      <c r="U206" s="76"/>
      <c r="V206" s="77"/>
    </row>
    <row r="207" spans="1:22">
      <c r="A207" s="111" t="s">
        <v>137</v>
      </c>
      <c r="B207" s="109" t="s">
        <v>194</v>
      </c>
      <c r="C207" s="111">
        <v>213553</v>
      </c>
      <c r="D207" s="111" t="s">
        <v>201</v>
      </c>
      <c r="E207" s="110" t="s">
        <v>18</v>
      </c>
      <c r="F207" s="243"/>
      <c r="G207" s="57"/>
      <c r="H207" s="135">
        <v>92.10526315789474</v>
      </c>
      <c r="I207" s="147">
        <v>92.10526315789474</v>
      </c>
      <c r="J207" s="234"/>
      <c r="K207" s="235">
        <v>97.368421052631589</v>
      </c>
      <c r="L207" s="137">
        <v>89.473684210526315</v>
      </c>
      <c r="M207" s="137"/>
      <c r="N207" s="136">
        <v>76.315789473684205</v>
      </c>
      <c r="O207" s="144">
        <v>92.10526315789474</v>
      </c>
      <c r="P207" s="137"/>
      <c r="Q207" s="221"/>
      <c r="R207" s="326">
        <f t="shared" si="11"/>
        <v>89.912280701754369</v>
      </c>
      <c r="S207" s="172">
        <f t="shared" si="9"/>
        <v>89.912280701754369</v>
      </c>
      <c r="T207" s="75"/>
      <c r="U207" s="76"/>
      <c r="V207" s="77"/>
    </row>
    <row r="208" spans="1:22">
      <c r="A208" s="227" t="s">
        <v>137</v>
      </c>
      <c r="B208" s="228" t="s">
        <v>194</v>
      </c>
      <c r="C208" s="227">
        <v>215863</v>
      </c>
      <c r="D208" s="227" t="s">
        <v>316</v>
      </c>
      <c r="E208" s="230" t="s">
        <v>18</v>
      </c>
      <c r="F208" s="243"/>
      <c r="G208" s="57"/>
      <c r="H208" s="135">
        <v>93.421052631578945</v>
      </c>
      <c r="I208" s="147">
        <v>93.421052631578945</v>
      </c>
      <c r="J208" s="234"/>
      <c r="K208" s="235">
        <v>88.15789473684211</v>
      </c>
      <c r="L208" s="137">
        <v>89.473684210526315</v>
      </c>
      <c r="M208" s="137"/>
      <c r="N208" s="136">
        <v>80.26315789473685</v>
      </c>
      <c r="O208" s="144">
        <v>80.26315789473685</v>
      </c>
      <c r="P208" s="137"/>
      <c r="Q208" s="221"/>
      <c r="R208" s="326">
        <f t="shared" si="11"/>
        <v>87.5</v>
      </c>
      <c r="S208" s="172">
        <f t="shared" ref="S208:S271" si="12">R208</f>
        <v>87.5</v>
      </c>
      <c r="T208" s="75"/>
      <c r="U208" s="76"/>
      <c r="V208" s="77"/>
    </row>
    <row r="209" spans="1:23" ht="16.5" thickBot="1">
      <c r="A209" s="116" t="s">
        <v>137</v>
      </c>
      <c r="B209" s="134" t="s">
        <v>194</v>
      </c>
      <c r="C209" s="116">
        <v>214429</v>
      </c>
      <c r="D209" s="116" t="s">
        <v>203</v>
      </c>
      <c r="E209" s="133" t="s">
        <v>18</v>
      </c>
      <c r="F209" s="252"/>
      <c r="G209" s="157"/>
      <c r="H209" s="256">
        <v>86.84210526315789</v>
      </c>
      <c r="I209" s="257">
        <v>92.10526315789474</v>
      </c>
      <c r="J209" s="151"/>
      <c r="K209" s="258">
        <v>81.578947368421055</v>
      </c>
      <c r="L209" s="143">
        <v>94.73684210526315</v>
      </c>
      <c r="M209" s="143"/>
      <c r="N209" s="141">
        <v>98.684210526315795</v>
      </c>
      <c r="O209" s="157">
        <v>76.315789473684205</v>
      </c>
      <c r="P209" s="325"/>
      <c r="Q209" s="335"/>
      <c r="R209" s="356">
        <f t="shared" si="11"/>
        <v>88.377192982456151</v>
      </c>
      <c r="S209" s="181">
        <f t="shared" si="12"/>
        <v>88.377192982456151</v>
      </c>
      <c r="T209" s="291">
        <f>AVERAGE(G140:Q209)</f>
        <v>83.262305411415909</v>
      </c>
      <c r="U209" s="100">
        <f>ROUND(T209,0)</f>
        <v>83</v>
      </c>
      <c r="V209" s="290">
        <f>IF(U209&gt;=$H$5,$J$5,IF(AND(U209&gt;=75,U209&lt;=79),0,$J$3))</f>
        <v>4</v>
      </c>
    </row>
    <row r="210" spans="1:23" ht="16.5" thickTop="1">
      <c r="A210" s="124" t="s">
        <v>205</v>
      </c>
      <c r="B210" s="123" t="s">
        <v>206</v>
      </c>
      <c r="C210" s="124">
        <v>212571</v>
      </c>
      <c r="D210" s="124" t="s">
        <v>208</v>
      </c>
      <c r="E210" s="125" t="s">
        <v>18</v>
      </c>
      <c r="F210" s="249"/>
      <c r="G210" s="57"/>
      <c r="H210" s="135">
        <v>78.94736842105263</v>
      </c>
      <c r="I210" s="147">
        <v>76.315789473684205</v>
      </c>
      <c r="J210" s="236"/>
      <c r="K210" s="237">
        <v>82.89473684210526</v>
      </c>
      <c r="L210" s="142">
        <v>82.89473684210526</v>
      </c>
      <c r="M210" s="142"/>
      <c r="N210" s="136">
        <v>77.631578947368411</v>
      </c>
      <c r="O210" s="57">
        <v>75</v>
      </c>
      <c r="P210" s="331"/>
      <c r="Q210" s="336"/>
      <c r="R210" s="169">
        <f t="shared" si="11"/>
        <v>78.947368421052616</v>
      </c>
      <c r="S210" s="180">
        <f t="shared" si="12"/>
        <v>78.947368421052616</v>
      </c>
      <c r="T210" s="155"/>
      <c r="V210" s="286"/>
      <c r="W210" s="60"/>
    </row>
    <row r="211" spans="1:23">
      <c r="A211" s="111" t="s">
        <v>205</v>
      </c>
      <c r="B211" s="109" t="s">
        <v>206</v>
      </c>
      <c r="C211" s="111">
        <v>215400</v>
      </c>
      <c r="D211" s="111" t="s">
        <v>222</v>
      </c>
      <c r="E211" s="110" t="s">
        <v>18</v>
      </c>
      <c r="F211" s="249"/>
      <c r="G211" s="57"/>
      <c r="H211" s="135">
        <v>85.526315789473685</v>
      </c>
      <c r="I211" s="147">
        <v>71.05263157894737</v>
      </c>
      <c r="J211" s="234"/>
      <c r="K211" s="235">
        <v>80.26315789473685</v>
      </c>
      <c r="L211" s="137">
        <v>80.26315789473685</v>
      </c>
      <c r="M211" s="137"/>
      <c r="N211" s="136">
        <v>86.84210526315789</v>
      </c>
      <c r="O211" s="144">
        <v>64.473684210526315</v>
      </c>
      <c r="P211" s="137"/>
      <c r="Q211" s="221"/>
      <c r="R211" s="326">
        <f t="shared" si="11"/>
        <v>78.070175438596479</v>
      </c>
      <c r="S211" s="172">
        <f t="shared" si="12"/>
        <v>78.070175438596479</v>
      </c>
      <c r="T211" s="63"/>
      <c r="U211" s="61"/>
      <c r="V211" s="106"/>
      <c r="W211" s="60"/>
    </row>
    <row r="212" spans="1:23">
      <c r="A212" s="111" t="s">
        <v>205</v>
      </c>
      <c r="B212" s="109" t="s">
        <v>206</v>
      </c>
      <c r="C212" s="111">
        <v>211326</v>
      </c>
      <c r="D212" s="111" t="s">
        <v>207</v>
      </c>
      <c r="E212" s="110" t="s">
        <v>18</v>
      </c>
      <c r="F212" s="247"/>
      <c r="G212" s="57">
        <v>80.26315789473685</v>
      </c>
      <c r="H212" s="135">
        <v>80.26315789473685</v>
      </c>
      <c r="I212" s="147"/>
      <c r="J212" s="234">
        <v>81.578947368421055</v>
      </c>
      <c r="K212" s="235">
        <v>75</v>
      </c>
      <c r="L212" s="137"/>
      <c r="M212" s="137">
        <v>77.631578947368411</v>
      </c>
      <c r="N212" s="136">
        <v>76.315789473684205</v>
      </c>
      <c r="O212" s="144"/>
      <c r="P212" s="137">
        <v>80.26315789473685</v>
      </c>
      <c r="Q212" s="221">
        <v>80.26315789473685</v>
      </c>
      <c r="R212" s="326">
        <f t="shared" si="11"/>
        <v>78.94736842105263</v>
      </c>
      <c r="S212" s="172">
        <f t="shared" si="12"/>
        <v>78.94736842105263</v>
      </c>
      <c r="T212" s="154"/>
      <c r="U212" s="30"/>
      <c r="V212" s="62"/>
      <c r="W212" s="60"/>
    </row>
    <row r="213" spans="1:23">
      <c r="A213" s="111" t="s">
        <v>205</v>
      </c>
      <c r="B213" s="109" t="s">
        <v>206</v>
      </c>
      <c r="C213" s="111">
        <v>215574</v>
      </c>
      <c r="D213" s="111" t="s">
        <v>217</v>
      </c>
      <c r="E213" s="110" t="s">
        <v>18</v>
      </c>
      <c r="F213" s="245"/>
      <c r="G213" s="57"/>
      <c r="H213" s="135">
        <v>80.26315789473685</v>
      </c>
      <c r="I213" s="147">
        <v>76.315789473684205</v>
      </c>
      <c r="J213" s="234"/>
      <c r="K213" s="235">
        <v>82.89473684210526</v>
      </c>
      <c r="L213" s="137">
        <v>78.94736842105263</v>
      </c>
      <c r="M213" s="137"/>
      <c r="N213" s="136">
        <v>81.578947368421055</v>
      </c>
      <c r="O213" s="144">
        <v>76.315789473684205</v>
      </c>
      <c r="P213" s="137"/>
      <c r="Q213" s="221"/>
      <c r="R213" s="326">
        <f t="shared" si="11"/>
        <v>79.385964912280699</v>
      </c>
      <c r="S213" s="180">
        <f t="shared" si="12"/>
        <v>79.385964912280699</v>
      </c>
      <c r="T213" s="86"/>
      <c r="U213" s="88"/>
      <c r="V213" s="91"/>
    </row>
    <row r="214" spans="1:23">
      <c r="A214" s="111" t="s">
        <v>205</v>
      </c>
      <c r="B214" s="109" t="s">
        <v>206</v>
      </c>
      <c r="C214" s="111">
        <v>215525</v>
      </c>
      <c r="D214" s="111" t="s">
        <v>216</v>
      </c>
      <c r="E214" s="210" t="s">
        <v>18</v>
      </c>
      <c r="F214" s="243"/>
      <c r="G214" s="57"/>
      <c r="H214" s="135">
        <v>77.631578947368411</v>
      </c>
      <c r="I214" s="147">
        <v>76.315789473684205</v>
      </c>
      <c r="J214" s="234"/>
      <c r="K214" s="235">
        <v>89.473684210526315</v>
      </c>
      <c r="L214" s="137">
        <v>81.578947368421055</v>
      </c>
      <c r="M214" s="137"/>
      <c r="N214" s="136">
        <v>85.526315789473685</v>
      </c>
      <c r="O214" s="144">
        <v>89.473684210526315</v>
      </c>
      <c r="P214" s="137"/>
      <c r="Q214" s="221"/>
      <c r="R214" s="326">
        <f t="shared" si="11"/>
        <v>83.333333333333329</v>
      </c>
      <c r="S214" s="172">
        <f t="shared" si="12"/>
        <v>83.333333333333329</v>
      </c>
      <c r="T214" s="75"/>
      <c r="U214" s="76"/>
      <c r="V214" s="77"/>
    </row>
    <row r="215" spans="1:23">
      <c r="A215" s="111" t="s">
        <v>205</v>
      </c>
      <c r="B215" s="109" t="s">
        <v>206</v>
      </c>
      <c r="C215" s="111">
        <v>214890</v>
      </c>
      <c r="D215" s="111" t="s">
        <v>212</v>
      </c>
      <c r="E215" s="110" t="s">
        <v>18</v>
      </c>
      <c r="F215" s="243"/>
      <c r="G215" s="57"/>
      <c r="H215" s="135">
        <v>85.526315789473685</v>
      </c>
      <c r="I215" s="147">
        <v>69.736842105263165</v>
      </c>
      <c r="J215" s="234"/>
      <c r="K215" s="235">
        <v>72.368421052631589</v>
      </c>
      <c r="L215" s="137">
        <v>82.89473684210526</v>
      </c>
      <c r="M215" s="137"/>
      <c r="N215" s="136">
        <v>101.31578947368421</v>
      </c>
      <c r="O215" s="144">
        <v>68.421052631578945</v>
      </c>
      <c r="P215" s="137"/>
      <c r="Q215" s="221"/>
      <c r="R215" s="326">
        <f t="shared" si="11"/>
        <v>80.043859649122808</v>
      </c>
      <c r="S215" s="172">
        <f t="shared" si="12"/>
        <v>80.043859649122808</v>
      </c>
      <c r="T215" s="75"/>
      <c r="U215" s="76"/>
      <c r="V215" s="77"/>
    </row>
    <row r="216" spans="1:23">
      <c r="A216" s="111" t="s">
        <v>205</v>
      </c>
      <c r="B216" s="109" t="s">
        <v>206</v>
      </c>
      <c r="C216" s="111">
        <v>214114</v>
      </c>
      <c r="D216" s="111" t="s">
        <v>210</v>
      </c>
      <c r="E216" s="110" t="s">
        <v>18</v>
      </c>
      <c r="F216" s="243"/>
      <c r="G216" s="57"/>
      <c r="H216" s="135">
        <v>84.210526315789465</v>
      </c>
      <c r="I216" s="147">
        <v>71.05263157894737</v>
      </c>
      <c r="J216" s="234"/>
      <c r="K216" s="235">
        <v>82.89473684210526</v>
      </c>
      <c r="L216" s="137">
        <v>76.315789473684205</v>
      </c>
      <c r="M216" s="137"/>
      <c r="N216" s="136">
        <v>77.631578947368411</v>
      </c>
      <c r="O216" s="144">
        <v>78.94736842105263</v>
      </c>
      <c r="P216" s="137"/>
      <c r="Q216" s="221"/>
      <c r="R216" s="326">
        <f t="shared" si="11"/>
        <v>78.508771929824547</v>
      </c>
      <c r="S216" s="172">
        <f t="shared" si="12"/>
        <v>78.508771929824547</v>
      </c>
      <c r="T216" s="75"/>
      <c r="U216" s="76"/>
      <c r="V216" s="77"/>
    </row>
    <row r="217" spans="1:23">
      <c r="A217" s="111" t="s">
        <v>205</v>
      </c>
      <c r="B217" s="109" t="s">
        <v>206</v>
      </c>
      <c r="C217" s="111">
        <v>212910</v>
      </c>
      <c r="D217" s="111" t="s">
        <v>220</v>
      </c>
      <c r="E217" s="110" t="s">
        <v>18</v>
      </c>
      <c r="F217" s="243"/>
      <c r="G217" s="57"/>
      <c r="H217" s="135">
        <v>81.578947368421055</v>
      </c>
      <c r="I217" s="147">
        <v>75</v>
      </c>
      <c r="J217" s="234"/>
      <c r="K217" s="235">
        <v>71.05263157894737</v>
      </c>
      <c r="L217" s="137">
        <v>89.473684210526315</v>
      </c>
      <c r="M217" s="137"/>
      <c r="N217" s="136">
        <v>96.052631578947356</v>
      </c>
      <c r="O217" s="144">
        <v>76.315789473684205</v>
      </c>
      <c r="P217" s="137"/>
      <c r="Q217" s="221"/>
      <c r="R217" s="326">
        <f t="shared" si="11"/>
        <v>81.578947368421055</v>
      </c>
      <c r="S217" s="172">
        <f t="shared" si="12"/>
        <v>81.578947368421055</v>
      </c>
      <c r="T217" s="75"/>
      <c r="U217" s="76"/>
      <c r="V217" s="77"/>
    </row>
    <row r="218" spans="1:23">
      <c r="A218" s="111" t="s">
        <v>205</v>
      </c>
      <c r="B218" s="109" t="s">
        <v>206</v>
      </c>
      <c r="C218" s="111">
        <v>213777</v>
      </c>
      <c r="D218" s="111" t="s">
        <v>209</v>
      </c>
      <c r="E218" s="110" t="s">
        <v>18</v>
      </c>
      <c r="F218" s="243"/>
      <c r="G218" s="57"/>
      <c r="H218" s="135">
        <v>80.26315789473685</v>
      </c>
      <c r="I218" s="147">
        <v>76.315789473684205</v>
      </c>
      <c r="J218" s="234"/>
      <c r="K218" s="235">
        <v>86.84210526315789</v>
      </c>
      <c r="L218" s="137">
        <v>85.526315789473685</v>
      </c>
      <c r="M218" s="137"/>
      <c r="N218" s="136">
        <v>68.421052631578945</v>
      </c>
      <c r="O218" s="144">
        <v>77.631578947368411</v>
      </c>
      <c r="P218" s="137"/>
      <c r="Q218" s="221"/>
      <c r="R218" s="326">
        <f t="shared" si="11"/>
        <v>79.166666666666671</v>
      </c>
      <c r="S218" s="172">
        <f t="shared" si="12"/>
        <v>79.166666666666671</v>
      </c>
      <c r="T218" s="75"/>
      <c r="U218" s="76"/>
      <c r="V218" s="77"/>
    </row>
    <row r="219" spans="1:23">
      <c r="A219" s="111" t="s">
        <v>205</v>
      </c>
      <c r="B219" s="109" t="s">
        <v>206</v>
      </c>
      <c r="C219" s="111">
        <v>214650</v>
      </c>
      <c r="D219" s="111" t="s">
        <v>218</v>
      </c>
      <c r="E219" s="110" t="s">
        <v>18</v>
      </c>
      <c r="F219" s="243"/>
      <c r="G219" s="57"/>
      <c r="H219" s="135">
        <v>86.84210526315789</v>
      </c>
      <c r="I219" s="147">
        <v>82.89473684210526</v>
      </c>
      <c r="J219" s="234"/>
      <c r="K219" s="235">
        <v>73.684210526315795</v>
      </c>
      <c r="L219" s="137">
        <v>73.684210526315795</v>
      </c>
      <c r="M219" s="137"/>
      <c r="N219" s="136">
        <v>73.684210526315795</v>
      </c>
      <c r="O219" s="144">
        <v>82.89473684210526</v>
      </c>
      <c r="P219" s="137"/>
      <c r="Q219" s="221"/>
      <c r="R219" s="326">
        <f t="shared" si="11"/>
        <v>78.94736842105263</v>
      </c>
      <c r="S219" s="172">
        <f t="shared" si="12"/>
        <v>78.94736842105263</v>
      </c>
      <c r="T219" s="75"/>
      <c r="U219" s="76"/>
      <c r="V219" s="77"/>
    </row>
    <row r="220" spans="1:23">
      <c r="A220" s="111" t="s">
        <v>205</v>
      </c>
      <c r="B220" s="109" t="s">
        <v>206</v>
      </c>
      <c r="C220" s="111">
        <v>215608</v>
      </c>
      <c r="D220" s="111" t="s">
        <v>219</v>
      </c>
      <c r="E220" s="110" t="s">
        <v>18</v>
      </c>
      <c r="F220" s="243"/>
      <c r="G220" s="57"/>
      <c r="H220" s="135">
        <v>89.473684210526315</v>
      </c>
      <c r="I220" s="147">
        <v>80.26315789473685</v>
      </c>
      <c r="J220" s="234"/>
      <c r="K220" s="235">
        <v>75</v>
      </c>
      <c r="L220" s="137">
        <v>81.578947368421055</v>
      </c>
      <c r="M220" s="137"/>
      <c r="N220" s="136">
        <v>73.684210526315795</v>
      </c>
      <c r="O220" s="144">
        <v>86.84210526315789</v>
      </c>
      <c r="P220" s="137"/>
      <c r="Q220" s="221"/>
      <c r="R220" s="326">
        <f t="shared" si="11"/>
        <v>81.140350877192986</v>
      </c>
      <c r="S220" s="172">
        <f t="shared" si="12"/>
        <v>81.140350877192986</v>
      </c>
      <c r="T220" s="75"/>
      <c r="U220" s="76"/>
      <c r="V220" s="77"/>
    </row>
    <row r="221" spans="1:23">
      <c r="A221" s="111" t="s">
        <v>205</v>
      </c>
      <c r="B221" s="109" t="s">
        <v>206</v>
      </c>
      <c r="C221" s="111">
        <v>211342</v>
      </c>
      <c r="D221" s="111" t="s">
        <v>221</v>
      </c>
      <c r="E221" s="110" t="s">
        <v>18</v>
      </c>
      <c r="F221" s="243"/>
      <c r="G221" s="57"/>
      <c r="H221" s="135">
        <v>85.526315789473685</v>
      </c>
      <c r="I221" s="147">
        <v>77.631578947368411</v>
      </c>
      <c r="J221" s="234"/>
      <c r="K221" s="235">
        <v>86.84210526315789</v>
      </c>
      <c r="L221" s="137">
        <v>82.89473684210526</v>
      </c>
      <c r="M221" s="137"/>
      <c r="N221" s="136">
        <v>78.94736842105263</v>
      </c>
      <c r="O221" s="144">
        <v>68.421052631578945</v>
      </c>
      <c r="P221" s="137"/>
      <c r="Q221" s="221"/>
      <c r="R221" s="326">
        <f t="shared" si="11"/>
        <v>80.043859649122794</v>
      </c>
      <c r="S221" s="172">
        <f t="shared" si="12"/>
        <v>80.043859649122794</v>
      </c>
      <c r="T221" s="75"/>
      <c r="U221" s="76"/>
      <c r="V221" s="77"/>
    </row>
    <row r="222" spans="1:23">
      <c r="A222" s="111" t="s">
        <v>205</v>
      </c>
      <c r="B222" s="109" t="s">
        <v>206</v>
      </c>
      <c r="C222" s="111">
        <v>214999</v>
      </c>
      <c r="D222" s="111" t="s">
        <v>213</v>
      </c>
      <c r="E222" s="110" t="s">
        <v>18</v>
      </c>
      <c r="F222" s="243"/>
      <c r="G222" s="57"/>
      <c r="H222" s="135">
        <v>84.210526315789465</v>
      </c>
      <c r="I222" s="147">
        <v>75</v>
      </c>
      <c r="J222" s="234"/>
      <c r="K222" s="235">
        <v>73.684210526315795</v>
      </c>
      <c r="L222" s="137">
        <v>80.26315789473685</v>
      </c>
      <c r="M222" s="137"/>
      <c r="N222" s="221">
        <v>80.26315789473685</v>
      </c>
      <c r="O222" s="144">
        <v>69.736842105263165</v>
      </c>
      <c r="P222" s="137"/>
      <c r="Q222" s="221"/>
      <c r="R222" s="326">
        <f t="shared" si="11"/>
        <v>77.192982456140356</v>
      </c>
      <c r="S222" s="172">
        <f t="shared" si="12"/>
        <v>77.192982456140356</v>
      </c>
      <c r="T222" s="75"/>
      <c r="U222" s="76"/>
      <c r="V222" s="77"/>
    </row>
    <row r="223" spans="1:23">
      <c r="A223" s="111" t="s">
        <v>205</v>
      </c>
      <c r="B223" s="109" t="s">
        <v>206</v>
      </c>
      <c r="C223" s="111">
        <v>215301</v>
      </c>
      <c r="D223" s="111" t="s">
        <v>215</v>
      </c>
      <c r="E223" s="110" t="s">
        <v>18</v>
      </c>
      <c r="F223" s="243"/>
      <c r="G223" s="57"/>
      <c r="H223" s="135">
        <v>85.526315789473685</v>
      </c>
      <c r="I223" s="147">
        <v>77.631578947368411</v>
      </c>
      <c r="J223" s="234"/>
      <c r="K223" s="235">
        <v>77.631578947368411</v>
      </c>
      <c r="L223" s="137">
        <v>75</v>
      </c>
      <c r="M223" s="137"/>
      <c r="N223" s="136">
        <v>77.631578947368411</v>
      </c>
      <c r="O223" s="144">
        <v>73.684210526315795</v>
      </c>
      <c r="P223" s="137"/>
      <c r="Q223" s="221"/>
      <c r="R223" s="326">
        <f t="shared" si="11"/>
        <v>77.850877192982452</v>
      </c>
      <c r="S223" s="172">
        <f t="shared" si="12"/>
        <v>77.850877192982452</v>
      </c>
      <c r="T223" s="75"/>
      <c r="U223" s="76"/>
      <c r="V223" s="77"/>
    </row>
    <row r="224" spans="1:23">
      <c r="A224" s="111" t="s">
        <v>205</v>
      </c>
      <c r="B224" s="109" t="s">
        <v>206</v>
      </c>
      <c r="C224" s="111">
        <v>214064</v>
      </c>
      <c r="D224" s="111" t="s">
        <v>297</v>
      </c>
      <c r="E224" s="110" t="s">
        <v>18</v>
      </c>
      <c r="F224" s="243"/>
      <c r="G224" s="57"/>
      <c r="H224" s="135">
        <v>84.210526315789465</v>
      </c>
      <c r="I224" s="147">
        <v>69.736842105263165</v>
      </c>
      <c r="J224" s="234"/>
      <c r="K224" s="235">
        <v>73.684210526315795</v>
      </c>
      <c r="L224" s="137">
        <v>85.526315789473685</v>
      </c>
      <c r="M224" s="137"/>
      <c r="N224" s="136">
        <v>94.73684210526315</v>
      </c>
      <c r="O224" s="144">
        <v>69.736842105263165</v>
      </c>
      <c r="P224" s="137"/>
      <c r="Q224" s="221"/>
      <c r="R224" s="326">
        <f t="shared" si="11"/>
        <v>79.605263157894754</v>
      </c>
      <c r="S224" s="172">
        <f t="shared" si="12"/>
        <v>79.605263157894754</v>
      </c>
      <c r="T224" s="75"/>
      <c r="U224" s="76"/>
      <c r="V224" s="77"/>
    </row>
    <row r="225" spans="1:22">
      <c r="A225" s="111" t="s">
        <v>205</v>
      </c>
      <c r="B225" s="109" t="s">
        <v>206</v>
      </c>
      <c r="C225" s="111">
        <v>215087</v>
      </c>
      <c r="D225" s="111" t="s">
        <v>214</v>
      </c>
      <c r="E225" s="110" t="s">
        <v>18</v>
      </c>
      <c r="F225" s="243"/>
      <c r="G225" s="57"/>
      <c r="H225" s="135">
        <v>80.26315789473685</v>
      </c>
      <c r="I225" s="147">
        <v>78.94736842105263</v>
      </c>
      <c r="J225" s="234"/>
      <c r="K225" s="235">
        <v>86.84210526315789</v>
      </c>
      <c r="L225" s="137">
        <v>82.89473684210526</v>
      </c>
      <c r="M225" s="137"/>
      <c r="N225" s="136">
        <v>75</v>
      </c>
      <c r="O225" s="144">
        <v>82.89473684210526</v>
      </c>
      <c r="P225" s="137"/>
      <c r="Q225" s="221"/>
      <c r="R225" s="326">
        <f t="shared" si="11"/>
        <v>81.140350877192972</v>
      </c>
      <c r="S225" s="172">
        <f t="shared" si="12"/>
        <v>81.140350877192972</v>
      </c>
      <c r="T225" s="75"/>
      <c r="U225" s="96"/>
      <c r="V225" s="77"/>
    </row>
    <row r="226" spans="1:22" ht="16.5" thickBot="1">
      <c r="A226" s="116" t="s">
        <v>205</v>
      </c>
      <c r="B226" s="113" t="s">
        <v>206</v>
      </c>
      <c r="C226" s="116">
        <v>214262</v>
      </c>
      <c r="D226" s="118" t="s">
        <v>211</v>
      </c>
      <c r="E226" s="122" t="s">
        <v>18</v>
      </c>
      <c r="F226" s="244"/>
      <c r="G226" s="146"/>
      <c r="H226" s="145">
        <v>85.526315789473685</v>
      </c>
      <c r="I226" s="238">
        <v>69.736842105263165</v>
      </c>
      <c r="J226" s="148"/>
      <c r="K226" s="239">
        <v>69.736842105263165</v>
      </c>
      <c r="L226" s="140">
        <v>80.26315789473685</v>
      </c>
      <c r="M226" s="140"/>
      <c r="N226" s="139">
        <v>100</v>
      </c>
      <c r="O226" s="146">
        <v>63.157894736842103</v>
      </c>
      <c r="P226" s="140"/>
      <c r="Q226" s="139"/>
      <c r="R226" s="177">
        <f t="shared" si="11"/>
        <v>78.070175438596493</v>
      </c>
      <c r="S226" s="178">
        <f t="shared" si="12"/>
        <v>78.070175438596493</v>
      </c>
      <c r="T226" s="98"/>
      <c r="U226" s="90"/>
      <c r="V226" s="99"/>
    </row>
    <row r="227" spans="1:22">
      <c r="A227" s="119" t="s">
        <v>205</v>
      </c>
      <c r="B227" s="115" t="s">
        <v>223</v>
      </c>
      <c r="C227" s="119">
        <v>210955</v>
      </c>
      <c r="D227" s="108" t="s">
        <v>229</v>
      </c>
      <c r="E227" s="120" t="s">
        <v>18</v>
      </c>
      <c r="F227" s="243"/>
      <c r="G227" s="57"/>
      <c r="H227" s="135">
        <v>81.578947368421055</v>
      </c>
      <c r="I227" s="147">
        <v>82.89473684210526</v>
      </c>
      <c r="J227" s="236"/>
      <c r="K227" s="237">
        <v>71.05263157894737</v>
      </c>
      <c r="L227" s="142">
        <v>78.94736842105263</v>
      </c>
      <c r="M227" s="142"/>
      <c r="N227" s="136">
        <v>84.210526315789465</v>
      </c>
      <c r="O227" s="57">
        <v>88.15789473684211</v>
      </c>
      <c r="P227" s="142"/>
      <c r="Q227" s="136"/>
      <c r="R227" s="326">
        <f t="shared" si="11"/>
        <v>81.140350877192986</v>
      </c>
      <c r="S227" s="180">
        <f t="shared" si="12"/>
        <v>81.140350877192986</v>
      </c>
      <c r="T227" s="86"/>
      <c r="U227" s="102"/>
      <c r="V227" s="91"/>
    </row>
    <row r="228" spans="1:22">
      <c r="A228" s="111" t="s">
        <v>205</v>
      </c>
      <c r="B228" s="109" t="s">
        <v>223</v>
      </c>
      <c r="C228" s="111">
        <v>214379</v>
      </c>
      <c r="D228" s="111" t="s">
        <v>226</v>
      </c>
      <c r="E228" s="110" t="s">
        <v>18</v>
      </c>
      <c r="F228" s="243"/>
      <c r="G228" s="57"/>
      <c r="H228" s="135">
        <v>81.578947368421055</v>
      </c>
      <c r="I228" s="147">
        <v>76.315789473684205</v>
      </c>
      <c r="J228" s="234"/>
      <c r="K228" s="235">
        <v>94.73684210526315</v>
      </c>
      <c r="L228" s="137">
        <v>78.94736842105263</v>
      </c>
      <c r="M228" s="137"/>
      <c r="N228" s="136">
        <v>86.84210526315789</v>
      </c>
      <c r="O228" s="144">
        <v>76.315789473684205</v>
      </c>
      <c r="P228" s="137"/>
      <c r="Q228" s="221"/>
      <c r="R228" s="326">
        <f t="shared" si="11"/>
        <v>82.456140350877192</v>
      </c>
      <c r="S228" s="172">
        <f t="shared" si="12"/>
        <v>82.456140350877192</v>
      </c>
      <c r="T228" s="75"/>
      <c r="U228" s="76"/>
      <c r="V228" s="77"/>
    </row>
    <row r="229" spans="1:22">
      <c r="A229" s="111" t="s">
        <v>205</v>
      </c>
      <c r="B229" s="109" t="s">
        <v>223</v>
      </c>
      <c r="C229" s="111">
        <v>211854</v>
      </c>
      <c r="D229" s="111" t="s">
        <v>230</v>
      </c>
      <c r="E229" s="110" t="s">
        <v>18</v>
      </c>
      <c r="F229" s="245"/>
      <c r="G229" s="57"/>
      <c r="H229" s="135">
        <v>86.84210526315789</v>
      </c>
      <c r="I229" s="147">
        <v>77.631578947368411</v>
      </c>
      <c r="J229" s="234"/>
      <c r="K229" s="235">
        <v>75</v>
      </c>
      <c r="L229" s="137">
        <v>81.578947368421055</v>
      </c>
      <c r="M229" s="137"/>
      <c r="N229" s="136">
        <v>75</v>
      </c>
      <c r="O229" s="144">
        <v>88.15789473684211</v>
      </c>
      <c r="P229" s="137"/>
      <c r="Q229" s="221"/>
      <c r="R229" s="326">
        <f t="shared" si="11"/>
        <v>80.701754385964918</v>
      </c>
      <c r="S229" s="172">
        <f t="shared" si="12"/>
        <v>80.701754385964918</v>
      </c>
      <c r="T229" s="75"/>
      <c r="U229" s="76"/>
      <c r="V229" s="87"/>
    </row>
    <row r="230" spans="1:22">
      <c r="A230" s="111" t="s">
        <v>205</v>
      </c>
      <c r="B230" s="109" t="s">
        <v>223</v>
      </c>
      <c r="C230" s="111">
        <v>215434</v>
      </c>
      <c r="D230" s="111" t="s">
        <v>235</v>
      </c>
      <c r="E230" s="110" t="s">
        <v>18</v>
      </c>
      <c r="F230" s="243"/>
      <c r="G230" s="57"/>
      <c r="H230" s="135">
        <v>80.26315789473685</v>
      </c>
      <c r="I230" s="147">
        <v>75</v>
      </c>
      <c r="J230" s="234"/>
      <c r="K230" s="235">
        <v>63.157894736842103</v>
      </c>
      <c r="L230" s="137">
        <v>82.89473684210526</v>
      </c>
      <c r="M230" s="137"/>
      <c r="N230" s="136">
        <v>82.89473684210526</v>
      </c>
      <c r="O230" s="144">
        <v>88.15789473684211</v>
      </c>
      <c r="P230" s="137"/>
      <c r="Q230" s="221"/>
      <c r="R230" s="326">
        <f t="shared" si="11"/>
        <v>78.728070175438589</v>
      </c>
      <c r="S230" s="180">
        <f t="shared" si="12"/>
        <v>78.728070175438589</v>
      </c>
      <c r="T230" s="86"/>
      <c r="U230" s="88"/>
      <c r="V230" s="92"/>
    </row>
    <row r="231" spans="1:22">
      <c r="A231" s="111" t="s">
        <v>205</v>
      </c>
      <c r="B231" s="109" t="s">
        <v>223</v>
      </c>
      <c r="C231" s="111">
        <v>215186</v>
      </c>
      <c r="D231" s="111" t="s">
        <v>236</v>
      </c>
      <c r="E231" s="110" t="s">
        <v>18</v>
      </c>
      <c r="F231" s="243"/>
      <c r="G231" s="57"/>
      <c r="H231" s="135">
        <v>78.94736842105263</v>
      </c>
      <c r="I231" s="147">
        <v>77.631578947368411</v>
      </c>
      <c r="J231" s="234"/>
      <c r="K231" s="235">
        <v>69.736842105263165</v>
      </c>
      <c r="L231" s="137">
        <v>76.315789473684205</v>
      </c>
      <c r="M231" s="137"/>
      <c r="N231" s="136">
        <v>76.315789473684205</v>
      </c>
      <c r="O231" s="144">
        <v>77.631578947368411</v>
      </c>
      <c r="P231" s="137"/>
      <c r="Q231" s="221"/>
      <c r="R231" s="326">
        <f t="shared" si="11"/>
        <v>76.096491228070178</v>
      </c>
      <c r="S231" s="172">
        <f t="shared" si="12"/>
        <v>76.096491228070178</v>
      </c>
      <c r="T231" s="75"/>
      <c r="U231" s="76"/>
      <c r="V231" s="77"/>
    </row>
    <row r="232" spans="1:22">
      <c r="A232" s="111" t="s">
        <v>205</v>
      </c>
      <c r="B232" s="109" t="s">
        <v>223</v>
      </c>
      <c r="C232" s="111">
        <v>210542</v>
      </c>
      <c r="D232" s="111" t="s">
        <v>224</v>
      </c>
      <c r="E232" s="110" t="s">
        <v>18</v>
      </c>
      <c r="F232" s="243"/>
      <c r="G232" s="57"/>
      <c r="H232" s="135">
        <v>73.684210526315795</v>
      </c>
      <c r="I232" s="147">
        <v>77.631578947368411</v>
      </c>
      <c r="J232" s="234"/>
      <c r="K232" s="235">
        <v>78.94736842105263</v>
      </c>
      <c r="L232" s="137">
        <v>84.210526315789465</v>
      </c>
      <c r="M232" s="137"/>
      <c r="N232" s="136">
        <v>90.789473684210535</v>
      </c>
      <c r="O232" s="144">
        <v>96.052631578947356</v>
      </c>
      <c r="P232" s="137"/>
      <c r="Q232" s="221"/>
      <c r="R232" s="326">
        <f t="shared" si="11"/>
        <v>83.552631578947356</v>
      </c>
      <c r="S232" s="172">
        <f t="shared" si="12"/>
        <v>83.552631578947356</v>
      </c>
      <c r="T232" s="75"/>
      <c r="U232" s="76"/>
      <c r="V232" s="77"/>
    </row>
    <row r="233" spans="1:22">
      <c r="A233" s="111" t="s">
        <v>205</v>
      </c>
      <c r="B233" s="109" t="s">
        <v>223</v>
      </c>
      <c r="C233" s="111">
        <v>213710</v>
      </c>
      <c r="D233" s="111" t="s">
        <v>225</v>
      </c>
      <c r="E233" s="110" t="s">
        <v>18</v>
      </c>
      <c r="F233" s="243"/>
      <c r="G233" s="57"/>
      <c r="H233" s="135">
        <v>85.526315789473685</v>
      </c>
      <c r="I233" s="147">
        <v>82.89473684210526</v>
      </c>
      <c r="J233" s="234"/>
      <c r="K233" s="235">
        <v>80.26315789473685</v>
      </c>
      <c r="L233" s="137">
        <v>84.210526315789465</v>
      </c>
      <c r="M233" s="137"/>
      <c r="N233" s="136">
        <v>82.89473684210526</v>
      </c>
      <c r="O233" s="144">
        <v>92.10526315789474</v>
      </c>
      <c r="P233" s="137"/>
      <c r="Q233" s="221"/>
      <c r="R233" s="326">
        <f t="shared" si="11"/>
        <v>84.649122807017548</v>
      </c>
      <c r="S233" s="172">
        <f t="shared" si="12"/>
        <v>84.649122807017548</v>
      </c>
      <c r="T233" s="75"/>
      <c r="U233" s="76"/>
      <c r="V233" s="77"/>
    </row>
    <row r="234" spans="1:22">
      <c r="A234" s="111" t="s">
        <v>205</v>
      </c>
      <c r="B234" s="109" t="s">
        <v>223</v>
      </c>
      <c r="C234" s="111">
        <v>210930</v>
      </c>
      <c r="D234" s="111" t="s">
        <v>228</v>
      </c>
      <c r="E234" s="110" t="s">
        <v>18</v>
      </c>
      <c r="F234" s="243"/>
      <c r="G234" s="57"/>
      <c r="H234" s="135">
        <v>77.631578947368411</v>
      </c>
      <c r="I234" s="147">
        <v>75</v>
      </c>
      <c r="J234" s="234"/>
      <c r="K234" s="235">
        <v>86.84210526315789</v>
      </c>
      <c r="L234" s="137">
        <v>88.15789473684211</v>
      </c>
      <c r="M234" s="137"/>
      <c r="N234" s="136">
        <v>97.368421052631589</v>
      </c>
      <c r="O234" s="144">
        <v>86.84210526315789</v>
      </c>
      <c r="P234" s="137"/>
      <c r="Q234" s="221"/>
      <c r="R234" s="326">
        <f t="shared" si="11"/>
        <v>85.307017543859658</v>
      </c>
      <c r="S234" s="172">
        <f t="shared" si="12"/>
        <v>85.307017543859658</v>
      </c>
      <c r="T234" s="75"/>
      <c r="U234" s="76"/>
      <c r="V234" s="77"/>
    </row>
    <row r="235" spans="1:22">
      <c r="A235" s="111" t="s">
        <v>205</v>
      </c>
      <c r="B235" s="109" t="s">
        <v>223</v>
      </c>
      <c r="C235" s="111">
        <v>214619</v>
      </c>
      <c r="D235" s="111" t="s">
        <v>232</v>
      </c>
      <c r="E235" s="110" t="s">
        <v>18</v>
      </c>
      <c r="F235" s="243"/>
      <c r="G235" s="57"/>
      <c r="H235" s="135">
        <v>77.631578947368411</v>
      </c>
      <c r="I235" s="147">
        <v>71.05263157894737</v>
      </c>
      <c r="J235" s="234"/>
      <c r="K235" s="235">
        <v>75</v>
      </c>
      <c r="L235" s="137">
        <v>77.631578947368411</v>
      </c>
      <c r="M235" s="137"/>
      <c r="N235" s="136">
        <v>78.94736842105263</v>
      </c>
      <c r="O235" s="144">
        <v>81.578947368421055</v>
      </c>
      <c r="P235" s="137"/>
      <c r="Q235" s="221"/>
      <c r="R235" s="326">
        <f t="shared" si="11"/>
        <v>76.973684210526301</v>
      </c>
      <c r="S235" s="172">
        <f t="shared" si="12"/>
        <v>76.973684210526301</v>
      </c>
      <c r="T235" s="75"/>
      <c r="U235" s="76"/>
      <c r="V235" s="77"/>
    </row>
    <row r="236" spans="1:22">
      <c r="A236" s="111" t="s">
        <v>205</v>
      </c>
      <c r="B236" s="109" t="s">
        <v>223</v>
      </c>
      <c r="C236" s="111">
        <v>215046</v>
      </c>
      <c r="D236" s="111" t="s">
        <v>234</v>
      </c>
      <c r="E236" s="210" t="s">
        <v>18</v>
      </c>
      <c r="F236" s="243"/>
      <c r="G236" s="57"/>
      <c r="H236" s="135">
        <v>75</v>
      </c>
      <c r="I236" s="147">
        <v>77.631578947368411</v>
      </c>
      <c r="J236" s="234"/>
      <c r="K236" s="235">
        <v>71.05263157894737</v>
      </c>
      <c r="L236" s="137">
        <v>76.315789473684205</v>
      </c>
      <c r="M236" s="137"/>
      <c r="N236" s="136">
        <v>77.631578947368411</v>
      </c>
      <c r="O236" s="144">
        <v>88.15789473684211</v>
      </c>
      <c r="P236" s="137"/>
      <c r="Q236" s="221"/>
      <c r="R236" s="326">
        <f t="shared" si="11"/>
        <v>77.631578947368425</v>
      </c>
      <c r="S236" s="172">
        <f t="shared" si="12"/>
        <v>77.631578947368425</v>
      </c>
      <c r="T236" s="75"/>
      <c r="U236" s="96"/>
      <c r="V236" s="77"/>
    </row>
    <row r="237" spans="1:22">
      <c r="A237" s="111" t="s">
        <v>205</v>
      </c>
      <c r="B237" s="109" t="s">
        <v>223</v>
      </c>
      <c r="C237" s="111">
        <v>215038</v>
      </c>
      <c r="D237" s="111" t="s">
        <v>233</v>
      </c>
      <c r="E237" s="110" t="s">
        <v>18</v>
      </c>
      <c r="F237" s="245"/>
      <c r="G237" s="57"/>
      <c r="H237" s="135">
        <v>78.94736842105263</v>
      </c>
      <c r="I237" s="147">
        <v>80.26315789473685</v>
      </c>
      <c r="J237" s="234"/>
      <c r="K237" s="235">
        <v>69.736842105263165</v>
      </c>
      <c r="L237" s="137">
        <v>72.368421052631589</v>
      </c>
      <c r="M237" s="137"/>
      <c r="N237" s="136">
        <v>88.15789473684211</v>
      </c>
      <c r="O237" s="144">
        <v>88.15789473684211</v>
      </c>
      <c r="P237" s="137"/>
      <c r="Q237" s="221"/>
      <c r="R237" s="326">
        <f t="shared" si="11"/>
        <v>79.60526315789474</v>
      </c>
      <c r="S237" s="172">
        <f t="shared" si="12"/>
        <v>79.60526315789474</v>
      </c>
      <c r="T237" s="86"/>
      <c r="U237" s="88"/>
      <c r="V237" s="92"/>
    </row>
    <row r="238" spans="1:22">
      <c r="A238" s="111" t="s">
        <v>205</v>
      </c>
      <c r="B238" s="109" t="s">
        <v>223</v>
      </c>
      <c r="C238" s="111">
        <v>211003</v>
      </c>
      <c r="D238" s="111" t="s">
        <v>237</v>
      </c>
      <c r="E238" s="110" t="s">
        <v>18</v>
      </c>
      <c r="F238" s="243"/>
      <c r="G238" s="57"/>
      <c r="H238" s="135">
        <v>84.210526315789465</v>
      </c>
      <c r="I238" s="147">
        <v>73.684210526315795</v>
      </c>
      <c r="J238" s="234"/>
      <c r="K238" s="235">
        <v>82.89473684210526</v>
      </c>
      <c r="L238" s="137">
        <v>89.473684210526315</v>
      </c>
      <c r="M238" s="137"/>
      <c r="N238" s="136">
        <v>92.10526315789474</v>
      </c>
      <c r="O238" s="144">
        <v>77.631578947368411</v>
      </c>
      <c r="P238" s="137"/>
      <c r="Q238" s="221"/>
      <c r="R238" s="326">
        <f t="shared" si="11"/>
        <v>83.333333333333329</v>
      </c>
      <c r="S238" s="172">
        <f t="shared" si="12"/>
        <v>83.333333333333329</v>
      </c>
      <c r="T238" s="75"/>
      <c r="U238" s="76"/>
      <c r="V238" s="77"/>
    </row>
    <row r="239" spans="1:22">
      <c r="A239" s="111" t="s">
        <v>205</v>
      </c>
      <c r="B239" s="109" t="s">
        <v>223</v>
      </c>
      <c r="C239" s="111">
        <v>214601</v>
      </c>
      <c r="D239" s="111" t="s">
        <v>317</v>
      </c>
      <c r="E239" s="110" t="s">
        <v>18</v>
      </c>
      <c r="F239" s="243"/>
      <c r="G239" s="57"/>
      <c r="H239" s="135">
        <v>75</v>
      </c>
      <c r="I239" s="147">
        <v>81.578947368421055</v>
      </c>
      <c r="J239" s="234"/>
      <c r="K239" s="235">
        <v>80.26315789473685</v>
      </c>
      <c r="L239" s="137">
        <v>80.26315789473685</v>
      </c>
      <c r="M239" s="137"/>
      <c r="N239" s="136">
        <v>85.526315789473685</v>
      </c>
      <c r="O239" s="144">
        <v>89.473684210526315</v>
      </c>
      <c r="P239" s="137"/>
      <c r="Q239" s="221"/>
      <c r="R239" s="326">
        <f t="shared" si="11"/>
        <v>82.017543859649123</v>
      </c>
      <c r="S239" s="172">
        <f t="shared" si="12"/>
        <v>82.017543859649123</v>
      </c>
      <c r="T239" s="86"/>
      <c r="U239" s="88"/>
      <c r="V239" s="77"/>
    </row>
    <row r="240" spans="1:22">
      <c r="A240" s="111" t="s">
        <v>205</v>
      </c>
      <c r="B240" s="109" t="s">
        <v>223</v>
      </c>
      <c r="C240" s="111">
        <v>212126</v>
      </c>
      <c r="D240" s="111" t="s">
        <v>231</v>
      </c>
      <c r="E240" s="110" t="s">
        <v>18</v>
      </c>
      <c r="F240" s="243"/>
      <c r="G240" s="57"/>
      <c r="H240" s="135">
        <v>85.526315789473685</v>
      </c>
      <c r="I240" s="147">
        <v>80.26315789473685</v>
      </c>
      <c r="J240" s="234"/>
      <c r="K240" s="235">
        <v>76.315789473684205</v>
      </c>
      <c r="L240" s="137">
        <v>73.684210526315795</v>
      </c>
      <c r="M240" s="137"/>
      <c r="N240" s="136">
        <v>100</v>
      </c>
      <c r="O240" s="144">
        <v>78.94736842105263</v>
      </c>
      <c r="P240" s="137"/>
      <c r="Q240" s="221"/>
      <c r="R240" s="326">
        <f t="shared" si="11"/>
        <v>82.456140350877192</v>
      </c>
      <c r="S240" s="172">
        <f t="shared" si="12"/>
        <v>82.456140350877192</v>
      </c>
      <c r="T240" s="75"/>
      <c r="U240" s="76"/>
      <c r="V240" s="77"/>
    </row>
    <row r="241" spans="1:22" ht="16.5" thickBot="1">
      <c r="A241" s="116" t="s">
        <v>205</v>
      </c>
      <c r="B241" s="131" t="s">
        <v>223</v>
      </c>
      <c r="C241" s="116">
        <v>215384</v>
      </c>
      <c r="D241" s="116" t="s">
        <v>227</v>
      </c>
      <c r="E241" s="122" t="s">
        <v>18</v>
      </c>
      <c r="F241" s="244"/>
      <c r="G241" s="146"/>
      <c r="H241" s="145">
        <v>71.05263157894737</v>
      </c>
      <c r="I241" s="238">
        <v>77.631578947368411</v>
      </c>
      <c r="J241" s="148"/>
      <c r="K241" s="239">
        <v>71.05263157894737</v>
      </c>
      <c r="L241" s="140">
        <v>81.578947368421055</v>
      </c>
      <c r="M241" s="140"/>
      <c r="N241" s="139">
        <v>85.526315789473685</v>
      </c>
      <c r="O241" s="146">
        <v>75</v>
      </c>
      <c r="P241" s="140"/>
      <c r="Q241" s="139"/>
      <c r="R241" s="177">
        <f t="shared" si="11"/>
        <v>76.973684210526315</v>
      </c>
      <c r="S241" s="178">
        <f t="shared" si="12"/>
        <v>76.973684210526315</v>
      </c>
      <c r="T241" s="98"/>
      <c r="U241" s="90"/>
      <c r="V241" s="99"/>
    </row>
    <row r="242" spans="1:22">
      <c r="A242" s="119" t="s">
        <v>205</v>
      </c>
      <c r="B242" s="109" t="s">
        <v>238</v>
      </c>
      <c r="C242" s="119">
        <v>212357</v>
      </c>
      <c r="D242" s="119" t="s">
        <v>242</v>
      </c>
      <c r="E242" s="120" t="s">
        <v>18</v>
      </c>
      <c r="F242" s="243"/>
      <c r="G242" s="57"/>
      <c r="H242" s="135">
        <v>76.315789473684205</v>
      </c>
      <c r="I242" s="147">
        <v>75</v>
      </c>
      <c r="J242" s="236"/>
      <c r="K242" s="237">
        <v>73.684210526315795</v>
      </c>
      <c r="L242" s="142">
        <v>88.15789473684211</v>
      </c>
      <c r="M242" s="142"/>
      <c r="N242" s="136">
        <v>78.94736842105263</v>
      </c>
      <c r="O242" s="57">
        <v>92.10526315789474</v>
      </c>
      <c r="P242" s="142"/>
      <c r="Q242" s="136"/>
      <c r="R242" s="326">
        <f t="shared" si="11"/>
        <v>80.701754385964904</v>
      </c>
      <c r="S242" s="180">
        <f t="shared" si="12"/>
        <v>80.701754385964904</v>
      </c>
      <c r="T242" s="86"/>
      <c r="U242" s="88"/>
      <c r="V242" s="92"/>
    </row>
    <row r="243" spans="1:22">
      <c r="A243" s="111" t="s">
        <v>205</v>
      </c>
      <c r="B243" s="109" t="s">
        <v>238</v>
      </c>
      <c r="C243" s="111">
        <v>215293</v>
      </c>
      <c r="D243" s="111" t="s">
        <v>248</v>
      </c>
      <c r="E243" s="110" t="s">
        <v>18</v>
      </c>
      <c r="F243" s="243"/>
      <c r="G243" s="57"/>
      <c r="H243" s="135">
        <v>85.526315789473685</v>
      </c>
      <c r="I243" s="147">
        <v>96.052631578947356</v>
      </c>
      <c r="J243" s="234"/>
      <c r="K243" s="235">
        <v>89.473684210526315</v>
      </c>
      <c r="L243" s="137">
        <v>84.210526315789465</v>
      </c>
      <c r="M243" s="137"/>
      <c r="N243" s="136">
        <v>98.684210526315795</v>
      </c>
      <c r="O243" s="144">
        <v>90.789473684210535</v>
      </c>
      <c r="P243" s="137"/>
      <c r="Q243" s="221"/>
      <c r="R243" s="326">
        <f t="shared" si="11"/>
        <v>90.78947368421052</v>
      </c>
      <c r="S243" s="172">
        <f t="shared" si="12"/>
        <v>90.78947368421052</v>
      </c>
      <c r="T243" s="80"/>
      <c r="U243" s="76"/>
      <c r="V243" s="82"/>
    </row>
    <row r="244" spans="1:22">
      <c r="A244" s="111" t="s">
        <v>205</v>
      </c>
      <c r="B244" s="109" t="s">
        <v>238</v>
      </c>
      <c r="C244" s="111">
        <v>214254</v>
      </c>
      <c r="D244" s="111" t="s">
        <v>245</v>
      </c>
      <c r="E244" s="110" t="s">
        <v>18</v>
      </c>
      <c r="F244" s="245"/>
      <c r="G244" s="57">
        <v>71.05263157894737</v>
      </c>
      <c r="H244" s="135">
        <v>73.684210526315795</v>
      </c>
      <c r="I244" s="147"/>
      <c r="J244" s="234">
        <v>82.89473684210526</v>
      </c>
      <c r="K244" s="235">
        <v>90.789473684210535</v>
      </c>
      <c r="L244" s="137"/>
      <c r="M244" s="137">
        <v>82.89473684210526</v>
      </c>
      <c r="N244" s="136">
        <v>84.210526315789465</v>
      </c>
      <c r="O244" s="144"/>
      <c r="P244" s="137">
        <v>101.31578947368421</v>
      </c>
      <c r="Q244" s="221">
        <v>80.26315789473685</v>
      </c>
      <c r="R244" s="326">
        <f t="shared" si="11"/>
        <v>83.38815789473685</v>
      </c>
      <c r="S244" s="172">
        <f t="shared" si="12"/>
        <v>83.38815789473685</v>
      </c>
      <c r="T244" s="75"/>
      <c r="U244" s="76"/>
      <c r="V244" s="87"/>
    </row>
    <row r="245" spans="1:22">
      <c r="A245" s="111" t="s">
        <v>205</v>
      </c>
      <c r="B245" s="109" t="s">
        <v>238</v>
      </c>
      <c r="C245" s="111">
        <v>211946</v>
      </c>
      <c r="D245" s="111" t="s">
        <v>241</v>
      </c>
      <c r="E245" s="110" t="s">
        <v>18</v>
      </c>
      <c r="F245" s="243"/>
      <c r="G245" s="57"/>
      <c r="H245" s="135">
        <v>82.89473684210526</v>
      </c>
      <c r="I245" s="147">
        <v>76.315789473684205</v>
      </c>
      <c r="J245" s="234"/>
      <c r="K245" s="235">
        <v>80.26315789473685</v>
      </c>
      <c r="L245" s="137">
        <v>86.84210526315789</v>
      </c>
      <c r="M245" s="137"/>
      <c r="N245" s="136">
        <v>77.631578947368411</v>
      </c>
      <c r="O245" s="144">
        <v>92.10526315789474</v>
      </c>
      <c r="P245" s="137"/>
      <c r="Q245" s="221"/>
      <c r="R245" s="326">
        <f t="shared" si="11"/>
        <v>82.675438596491219</v>
      </c>
      <c r="S245" s="180">
        <f t="shared" si="12"/>
        <v>82.675438596491219</v>
      </c>
      <c r="T245" s="86"/>
      <c r="U245" s="88"/>
      <c r="V245" s="92"/>
    </row>
    <row r="246" spans="1:22">
      <c r="A246" s="111" t="s">
        <v>205</v>
      </c>
      <c r="B246" s="109" t="s">
        <v>238</v>
      </c>
      <c r="C246" s="111">
        <v>213389</v>
      </c>
      <c r="D246" s="111" t="s">
        <v>244</v>
      </c>
      <c r="E246" s="110" t="s">
        <v>18</v>
      </c>
      <c r="F246" s="243"/>
      <c r="G246" s="57"/>
      <c r="H246" s="135">
        <v>77.631578947368411</v>
      </c>
      <c r="I246" s="147">
        <v>94.73684210526315</v>
      </c>
      <c r="J246" s="234"/>
      <c r="K246" s="235">
        <v>75</v>
      </c>
      <c r="L246" s="137">
        <v>86.84210526315789</v>
      </c>
      <c r="M246" s="137"/>
      <c r="N246" s="136">
        <v>97.368421052631589</v>
      </c>
      <c r="O246" s="144">
        <v>90.789473684210535</v>
      </c>
      <c r="P246" s="137"/>
      <c r="Q246" s="221"/>
      <c r="R246" s="326">
        <f t="shared" si="11"/>
        <v>87.061403508771932</v>
      </c>
      <c r="S246" s="172">
        <f t="shared" si="12"/>
        <v>87.061403508771932</v>
      </c>
      <c r="T246" s="75"/>
      <c r="U246" s="76"/>
      <c r="V246" s="77"/>
    </row>
    <row r="247" spans="1:22">
      <c r="A247" s="111" t="s">
        <v>205</v>
      </c>
      <c r="B247" s="109" t="s">
        <v>238</v>
      </c>
      <c r="C247" s="111">
        <v>213140</v>
      </c>
      <c r="D247" s="111" t="s">
        <v>243</v>
      </c>
      <c r="E247" s="110" t="s">
        <v>18</v>
      </c>
      <c r="F247" s="243"/>
      <c r="G247" s="57"/>
      <c r="H247" s="135">
        <v>77.631578947368411</v>
      </c>
      <c r="I247" s="147">
        <v>88.15789473684211</v>
      </c>
      <c r="J247" s="234"/>
      <c r="K247" s="235">
        <v>78.94736842105263</v>
      </c>
      <c r="L247" s="137">
        <v>86.84210526315789</v>
      </c>
      <c r="M247" s="137"/>
      <c r="N247" s="136">
        <v>100</v>
      </c>
      <c r="O247" s="144">
        <v>90.789473684210535</v>
      </c>
      <c r="P247" s="137"/>
      <c r="Q247" s="221"/>
      <c r="R247" s="326">
        <f t="shared" si="11"/>
        <v>87.061403508771932</v>
      </c>
      <c r="S247" s="172">
        <f t="shared" si="12"/>
        <v>87.061403508771932</v>
      </c>
      <c r="T247" s="75"/>
      <c r="U247" s="76"/>
      <c r="V247" s="77"/>
    </row>
    <row r="248" spans="1:22">
      <c r="A248" s="111" t="s">
        <v>205</v>
      </c>
      <c r="B248" s="109" t="s">
        <v>238</v>
      </c>
      <c r="C248" s="111">
        <v>210716</v>
      </c>
      <c r="D248" s="111" t="s">
        <v>239</v>
      </c>
      <c r="E248" s="110" t="s">
        <v>18</v>
      </c>
      <c r="F248" s="243"/>
      <c r="G248" s="57"/>
      <c r="H248" s="135">
        <v>76.315789473684205</v>
      </c>
      <c r="I248" s="147">
        <v>75</v>
      </c>
      <c r="J248" s="234"/>
      <c r="K248" s="235">
        <v>90.789473684210535</v>
      </c>
      <c r="L248" s="137">
        <v>77.631578947368411</v>
      </c>
      <c r="M248" s="137"/>
      <c r="N248" s="136">
        <v>82.89473684210526</v>
      </c>
      <c r="O248" s="144">
        <v>80.26315789473685</v>
      </c>
      <c r="P248" s="137"/>
      <c r="Q248" s="221"/>
      <c r="R248" s="326">
        <f t="shared" si="11"/>
        <v>80.482456140350862</v>
      </c>
      <c r="S248" s="172">
        <f t="shared" si="12"/>
        <v>80.482456140350862</v>
      </c>
      <c r="T248" s="75"/>
      <c r="U248" s="76"/>
      <c r="V248" s="77"/>
    </row>
    <row r="249" spans="1:22">
      <c r="A249" s="166" t="s">
        <v>205</v>
      </c>
      <c r="B249" s="167" t="s">
        <v>238</v>
      </c>
      <c r="C249" s="166">
        <v>215814</v>
      </c>
      <c r="D249" s="166" t="s">
        <v>318</v>
      </c>
      <c r="E249" s="168" t="s">
        <v>18</v>
      </c>
      <c r="F249" s="243"/>
      <c r="G249" s="57"/>
      <c r="H249" s="135">
        <v>77.631578947368411</v>
      </c>
      <c r="I249" s="147">
        <v>75</v>
      </c>
      <c r="J249" s="234"/>
      <c r="K249" s="235">
        <v>92.10526315789474</v>
      </c>
      <c r="L249" s="137">
        <v>76.315789473684205</v>
      </c>
      <c r="M249" s="137"/>
      <c r="N249" s="136">
        <v>82.89473684210526</v>
      </c>
      <c r="O249" s="144">
        <v>76.315789473684205</v>
      </c>
      <c r="P249" s="137"/>
      <c r="Q249" s="221"/>
      <c r="R249" s="326">
        <f t="shared" si="11"/>
        <v>80.043859649122808</v>
      </c>
      <c r="S249" s="172">
        <f t="shared" si="12"/>
        <v>80.043859649122808</v>
      </c>
      <c r="T249" s="75"/>
      <c r="U249" s="76"/>
      <c r="V249" s="77"/>
    </row>
    <row r="250" spans="1:22">
      <c r="A250" s="111" t="s">
        <v>205</v>
      </c>
      <c r="B250" s="109" t="s">
        <v>238</v>
      </c>
      <c r="C250" s="111">
        <v>214510</v>
      </c>
      <c r="D250" s="111" t="s">
        <v>246</v>
      </c>
      <c r="E250" s="110" t="s">
        <v>18</v>
      </c>
      <c r="F250" s="243"/>
      <c r="G250" s="57"/>
      <c r="H250" s="135">
        <v>77.631578947368411</v>
      </c>
      <c r="I250" s="147">
        <v>76.315789473684205</v>
      </c>
      <c r="J250" s="234"/>
      <c r="K250" s="235">
        <v>88.15789473684211</v>
      </c>
      <c r="L250" s="137">
        <v>75</v>
      </c>
      <c r="M250" s="137"/>
      <c r="N250" s="136">
        <v>78.94736842105263</v>
      </c>
      <c r="O250" s="144">
        <v>82.89473684210526</v>
      </c>
      <c r="P250" s="137"/>
      <c r="Q250" s="221"/>
      <c r="R250" s="326">
        <f t="shared" si="11"/>
        <v>79.824561403508753</v>
      </c>
      <c r="S250" s="172">
        <f t="shared" si="12"/>
        <v>79.824561403508753</v>
      </c>
      <c r="T250" s="75"/>
      <c r="U250" s="76"/>
      <c r="V250" s="77"/>
    </row>
    <row r="251" spans="1:22">
      <c r="A251" s="111" t="s">
        <v>205</v>
      </c>
      <c r="B251" s="109" t="s">
        <v>238</v>
      </c>
      <c r="C251" s="111">
        <v>213033</v>
      </c>
      <c r="D251" s="111" t="s">
        <v>319</v>
      </c>
      <c r="E251" s="110" t="s">
        <v>18</v>
      </c>
      <c r="F251" s="243"/>
      <c r="G251" s="57">
        <v>76.315789473684205</v>
      </c>
      <c r="H251" s="135">
        <v>79.60526315789474</v>
      </c>
      <c r="I251" s="147"/>
      <c r="J251" s="234">
        <v>86.84210526315789</v>
      </c>
      <c r="K251" s="235">
        <v>90.789473684210535</v>
      </c>
      <c r="L251" s="137"/>
      <c r="M251" s="137">
        <v>80.26315789473685</v>
      </c>
      <c r="N251" s="136">
        <v>81.578947368421055</v>
      </c>
      <c r="O251" s="144"/>
      <c r="P251" s="137">
        <v>88.15789473684211</v>
      </c>
      <c r="Q251" s="221">
        <v>68.421052631578945</v>
      </c>
      <c r="R251" s="326">
        <f t="shared" si="11"/>
        <v>81.496710526315795</v>
      </c>
      <c r="S251" s="172">
        <f t="shared" si="12"/>
        <v>81.496710526315795</v>
      </c>
      <c r="T251" s="75"/>
      <c r="U251" s="96"/>
      <c r="V251" s="77"/>
    </row>
    <row r="252" spans="1:22">
      <c r="A252" s="111" t="s">
        <v>205</v>
      </c>
      <c r="B252" s="109" t="s">
        <v>238</v>
      </c>
      <c r="C252" s="111">
        <v>211714</v>
      </c>
      <c r="D252" s="111" t="s">
        <v>240</v>
      </c>
      <c r="E252" s="110" t="s">
        <v>18</v>
      </c>
      <c r="F252" s="249"/>
      <c r="G252" s="57"/>
      <c r="H252" s="135">
        <v>82.89473684210526</v>
      </c>
      <c r="I252" s="147">
        <v>77.631578947368411</v>
      </c>
      <c r="J252" s="234"/>
      <c r="K252" s="235">
        <v>88.15789473684211</v>
      </c>
      <c r="L252" s="137">
        <v>88.15789473684211</v>
      </c>
      <c r="M252" s="137"/>
      <c r="N252" s="136">
        <v>82.89473684210526</v>
      </c>
      <c r="O252" s="144">
        <v>80.26315789473685</v>
      </c>
      <c r="P252" s="137"/>
      <c r="Q252" s="221"/>
      <c r="R252" s="326">
        <f t="shared" si="11"/>
        <v>83.333333333333329</v>
      </c>
      <c r="S252" s="172">
        <f t="shared" ref="S252" si="13">R252</f>
        <v>83.333333333333329</v>
      </c>
      <c r="T252" s="86"/>
      <c r="U252" s="88"/>
      <c r="V252" s="92"/>
    </row>
    <row r="253" spans="1:22">
      <c r="A253" s="111" t="s">
        <v>205</v>
      </c>
      <c r="B253" s="109" t="s">
        <v>238</v>
      </c>
      <c r="C253" s="111">
        <v>215459</v>
      </c>
      <c r="D253" s="111" t="s">
        <v>249</v>
      </c>
      <c r="E253" s="110" t="s">
        <v>18</v>
      </c>
      <c r="F253" s="249"/>
      <c r="G253" s="57"/>
      <c r="H253" s="135">
        <v>76.315789473684205</v>
      </c>
      <c r="I253" s="147">
        <v>96.052631578947356</v>
      </c>
      <c r="J253" s="234"/>
      <c r="K253" s="235">
        <v>80.26315789473685</v>
      </c>
      <c r="L253" s="137">
        <v>86.84210526315789</v>
      </c>
      <c r="M253" s="137"/>
      <c r="N253" s="136">
        <v>85.526315789473685</v>
      </c>
      <c r="O253" s="144">
        <v>90.789473684210535</v>
      </c>
      <c r="P253" s="137"/>
      <c r="Q253" s="221"/>
      <c r="R253" s="326">
        <f t="shared" si="11"/>
        <v>85.964912280701753</v>
      </c>
      <c r="S253" s="172">
        <f t="shared" si="12"/>
        <v>85.964912280701753</v>
      </c>
      <c r="T253" s="86"/>
      <c r="U253" s="76"/>
      <c r="V253" s="77"/>
    </row>
    <row r="254" spans="1:22" ht="16.5" thickBot="1">
      <c r="A254" s="116" t="s">
        <v>205</v>
      </c>
      <c r="B254" s="131" t="s">
        <v>238</v>
      </c>
      <c r="C254" s="116">
        <v>215251</v>
      </c>
      <c r="D254" s="116" t="s">
        <v>247</v>
      </c>
      <c r="E254" s="122" t="s">
        <v>18</v>
      </c>
      <c r="F254" s="251"/>
      <c r="G254" s="146"/>
      <c r="H254" s="145">
        <v>76.315789473684205</v>
      </c>
      <c r="I254" s="238">
        <v>93.421052631578945</v>
      </c>
      <c r="J254" s="148"/>
      <c r="K254" s="239">
        <v>73.684210526315795</v>
      </c>
      <c r="L254" s="140">
        <v>84.210526315789465</v>
      </c>
      <c r="M254" s="140"/>
      <c r="N254" s="139">
        <v>75</v>
      </c>
      <c r="O254" s="146">
        <v>92.10526315789474</v>
      </c>
      <c r="P254" s="140"/>
      <c r="Q254" s="139"/>
      <c r="R254" s="177">
        <f t="shared" si="11"/>
        <v>82.456140350877192</v>
      </c>
      <c r="S254" s="178">
        <f t="shared" si="12"/>
        <v>82.456140350877192</v>
      </c>
      <c r="T254" s="98"/>
      <c r="U254" s="90"/>
      <c r="V254" s="99"/>
    </row>
    <row r="255" spans="1:22">
      <c r="A255" s="119" t="s">
        <v>205</v>
      </c>
      <c r="B255" s="109" t="s">
        <v>250</v>
      </c>
      <c r="C255" s="119">
        <v>214460</v>
      </c>
      <c r="D255" s="119" t="s">
        <v>259</v>
      </c>
      <c r="E255" s="120" t="s">
        <v>18</v>
      </c>
      <c r="F255" s="243"/>
      <c r="G255" s="57"/>
      <c r="H255" s="135">
        <v>69.736842105263165</v>
      </c>
      <c r="I255" s="147">
        <v>77.631578947368411</v>
      </c>
      <c r="J255" s="236"/>
      <c r="K255" s="237">
        <v>80.26315789473685</v>
      </c>
      <c r="L255" s="142">
        <v>67.10526315789474</v>
      </c>
      <c r="M255" s="142"/>
      <c r="N255" s="136">
        <v>75</v>
      </c>
      <c r="O255" s="57">
        <v>75</v>
      </c>
      <c r="P255" s="142"/>
      <c r="Q255" s="136"/>
      <c r="R255" s="326">
        <f t="shared" si="11"/>
        <v>74.122807017543849</v>
      </c>
      <c r="S255" s="180">
        <f t="shared" si="12"/>
        <v>74.122807017543849</v>
      </c>
      <c r="T255" s="86"/>
      <c r="U255" s="88"/>
      <c r="V255" s="92"/>
    </row>
    <row r="256" spans="1:22">
      <c r="A256" s="111" t="s">
        <v>205</v>
      </c>
      <c r="B256" s="109" t="s">
        <v>250</v>
      </c>
      <c r="C256" s="111">
        <v>213983</v>
      </c>
      <c r="D256" s="111" t="s">
        <v>258</v>
      </c>
      <c r="E256" s="110" t="s">
        <v>18</v>
      </c>
      <c r="F256" s="243"/>
      <c r="G256" s="57"/>
      <c r="H256" s="135">
        <v>93.421052631578945</v>
      </c>
      <c r="I256" s="147">
        <v>82.89473684210526</v>
      </c>
      <c r="J256" s="234"/>
      <c r="K256" s="235">
        <v>88.15789473684211</v>
      </c>
      <c r="L256" s="137">
        <v>82.89473684210526</v>
      </c>
      <c r="M256" s="137"/>
      <c r="N256" s="136">
        <v>82.89473684210526</v>
      </c>
      <c r="O256" s="144">
        <v>78.94736842105263</v>
      </c>
      <c r="P256" s="137"/>
      <c r="Q256" s="221"/>
      <c r="R256" s="326">
        <f t="shared" si="11"/>
        <v>84.868421052631575</v>
      </c>
      <c r="S256" s="172">
        <f t="shared" si="12"/>
        <v>84.868421052631575</v>
      </c>
      <c r="T256" s="75"/>
      <c r="U256" s="76"/>
      <c r="V256" s="77"/>
    </row>
    <row r="257" spans="1:23">
      <c r="A257" s="111" t="s">
        <v>205</v>
      </c>
      <c r="B257" s="109" t="s">
        <v>250</v>
      </c>
      <c r="C257" s="111">
        <v>211375</v>
      </c>
      <c r="D257" s="111" t="s">
        <v>254</v>
      </c>
      <c r="E257" s="110" t="s">
        <v>18</v>
      </c>
      <c r="F257" s="243"/>
      <c r="G257" s="57"/>
      <c r="H257" s="135">
        <v>82.89473684210526</v>
      </c>
      <c r="I257" s="147">
        <v>78.94736842105263</v>
      </c>
      <c r="J257" s="234"/>
      <c r="K257" s="235">
        <v>86.84210526315789</v>
      </c>
      <c r="L257" s="137">
        <v>78.94736842105263</v>
      </c>
      <c r="M257" s="137"/>
      <c r="N257" s="136">
        <v>80.26315789473685</v>
      </c>
      <c r="O257" s="144">
        <v>80.26315789473685</v>
      </c>
      <c r="P257" s="137"/>
      <c r="Q257" s="221"/>
      <c r="R257" s="326">
        <f t="shared" si="11"/>
        <v>81.359649122807028</v>
      </c>
      <c r="S257" s="172">
        <f t="shared" si="12"/>
        <v>81.359649122807028</v>
      </c>
      <c r="T257" s="156"/>
      <c r="U257" s="76"/>
      <c r="V257" s="77"/>
    </row>
    <row r="258" spans="1:23">
      <c r="A258" s="111" t="s">
        <v>205</v>
      </c>
      <c r="B258" s="109" t="s">
        <v>250</v>
      </c>
      <c r="C258" s="111">
        <v>212324</v>
      </c>
      <c r="D258" s="111" t="s">
        <v>256</v>
      </c>
      <c r="E258" s="110" t="s">
        <v>18</v>
      </c>
      <c r="F258" s="246"/>
      <c r="G258" s="57"/>
      <c r="H258" s="135">
        <v>63.157894736842103</v>
      </c>
      <c r="I258" s="147">
        <v>76.315789473684205</v>
      </c>
      <c r="J258" s="234"/>
      <c r="K258" s="235">
        <v>96.052631578947356</v>
      </c>
      <c r="L258" s="137">
        <v>68.421052631578945</v>
      </c>
      <c r="M258" s="137"/>
      <c r="N258" s="136">
        <v>89.473684210526315</v>
      </c>
      <c r="O258" s="144">
        <v>82.89473684210526</v>
      </c>
      <c r="P258" s="137"/>
      <c r="Q258" s="221"/>
      <c r="R258" s="326">
        <f t="shared" si="11"/>
        <v>79.385964912280699</v>
      </c>
      <c r="S258" s="172">
        <f t="shared" si="12"/>
        <v>79.385964912280699</v>
      </c>
      <c r="T258" s="75"/>
      <c r="U258" s="76"/>
      <c r="V258" s="87"/>
      <c r="W258" s="32"/>
    </row>
    <row r="259" spans="1:23">
      <c r="A259" s="111" t="s">
        <v>205</v>
      </c>
      <c r="B259" s="109" t="s">
        <v>250</v>
      </c>
      <c r="C259" s="111">
        <v>210336</v>
      </c>
      <c r="D259" s="111" t="s">
        <v>320</v>
      </c>
      <c r="E259" s="110" t="s">
        <v>18</v>
      </c>
      <c r="F259" s="245"/>
      <c r="G259" s="57"/>
      <c r="H259" s="135">
        <v>77.631578947368411</v>
      </c>
      <c r="I259" s="147">
        <v>86.84210526315789</v>
      </c>
      <c r="J259" s="234"/>
      <c r="K259" s="235">
        <v>84.210526315789465</v>
      </c>
      <c r="L259" s="137">
        <v>67.10526315789474</v>
      </c>
      <c r="M259" s="137"/>
      <c r="N259" s="136">
        <v>73.684210526315795</v>
      </c>
      <c r="O259" s="144">
        <v>82.89473684210526</v>
      </c>
      <c r="P259" s="137"/>
      <c r="Q259" s="221"/>
      <c r="R259" s="326">
        <f t="shared" si="11"/>
        <v>78.728070175438589</v>
      </c>
      <c r="S259" s="180">
        <f t="shared" si="12"/>
        <v>78.728070175438589</v>
      </c>
      <c r="T259" s="103"/>
      <c r="U259" s="161"/>
      <c r="V259" s="162"/>
      <c r="W259" s="32"/>
    </row>
    <row r="260" spans="1:23">
      <c r="A260" s="111" t="s">
        <v>205</v>
      </c>
      <c r="B260" s="109" t="s">
        <v>250</v>
      </c>
      <c r="C260" s="111">
        <v>215673</v>
      </c>
      <c r="D260" s="111" t="s">
        <v>253</v>
      </c>
      <c r="E260" s="110" t="s">
        <v>18</v>
      </c>
      <c r="F260" s="243"/>
      <c r="G260" s="57"/>
      <c r="H260" s="135">
        <v>102.63157894736841</v>
      </c>
      <c r="I260" s="147">
        <v>84.210526315789465</v>
      </c>
      <c r="J260" s="234"/>
      <c r="K260" s="235">
        <v>77.631578947368411</v>
      </c>
      <c r="L260" s="137">
        <v>76.315789473684205</v>
      </c>
      <c r="M260" s="137"/>
      <c r="N260" s="136">
        <v>93.421052631578945</v>
      </c>
      <c r="O260" s="144">
        <v>89.473684210526315</v>
      </c>
      <c r="P260" s="137"/>
      <c r="Q260" s="221"/>
      <c r="R260" s="326">
        <f t="shared" si="11"/>
        <v>87.280701754385959</v>
      </c>
      <c r="S260" s="172">
        <f t="shared" si="12"/>
        <v>87.280701754385959</v>
      </c>
      <c r="T260" s="103"/>
      <c r="U260" s="104"/>
      <c r="V260" s="105"/>
      <c r="W260" s="32"/>
    </row>
    <row r="261" spans="1:23">
      <c r="A261" s="111" t="s">
        <v>205</v>
      </c>
      <c r="B261" s="109" t="s">
        <v>250</v>
      </c>
      <c r="C261" s="111">
        <v>212902</v>
      </c>
      <c r="D261" s="111" t="s">
        <v>257</v>
      </c>
      <c r="E261" s="110" t="s">
        <v>18</v>
      </c>
      <c r="F261" s="243"/>
      <c r="G261" s="57"/>
      <c r="H261" s="135">
        <v>85.526315789473685</v>
      </c>
      <c r="I261" s="147">
        <v>85.526315789473685</v>
      </c>
      <c r="J261" s="234"/>
      <c r="K261" s="235">
        <v>85.526315789473685</v>
      </c>
      <c r="L261" s="137">
        <v>73.684210526315795</v>
      </c>
      <c r="M261" s="137"/>
      <c r="N261" s="136">
        <v>89.473684210526315</v>
      </c>
      <c r="O261" s="144">
        <v>81.578947368421055</v>
      </c>
      <c r="P261" s="137"/>
      <c r="Q261" s="221"/>
      <c r="R261" s="326">
        <f t="shared" si="11"/>
        <v>83.552631578947356</v>
      </c>
      <c r="S261" s="172">
        <f t="shared" si="12"/>
        <v>83.552631578947356</v>
      </c>
      <c r="T261" s="103"/>
      <c r="U261" s="104"/>
      <c r="V261" s="105"/>
      <c r="W261" s="32"/>
    </row>
    <row r="262" spans="1:23">
      <c r="A262" s="166" t="s">
        <v>205</v>
      </c>
      <c r="B262" s="167" t="s">
        <v>250</v>
      </c>
      <c r="C262" s="166">
        <v>214270</v>
      </c>
      <c r="D262" s="166" t="s">
        <v>321</v>
      </c>
      <c r="E262" s="168" t="s">
        <v>18</v>
      </c>
      <c r="F262" s="243"/>
      <c r="G262" s="57"/>
      <c r="H262" s="135">
        <v>81.578947368421055</v>
      </c>
      <c r="I262" s="147">
        <v>92.10526315789474</v>
      </c>
      <c r="J262" s="234"/>
      <c r="K262" s="235">
        <v>88.15789473684211</v>
      </c>
      <c r="L262" s="137">
        <v>89.473684210526315</v>
      </c>
      <c r="M262" s="137"/>
      <c r="N262" s="136">
        <v>101.31578947368421</v>
      </c>
      <c r="O262" s="144">
        <v>89.473684210526315</v>
      </c>
      <c r="P262" s="137"/>
      <c r="Q262" s="221"/>
      <c r="R262" s="326">
        <f t="shared" si="11"/>
        <v>90.350877192982466</v>
      </c>
      <c r="S262" s="172">
        <f t="shared" si="12"/>
        <v>90.350877192982466</v>
      </c>
      <c r="T262" s="86"/>
      <c r="U262" s="88"/>
      <c r="V262" s="92"/>
      <c r="W262" s="32"/>
    </row>
    <row r="263" spans="1:23">
      <c r="A263" s="166" t="s">
        <v>205</v>
      </c>
      <c r="B263" s="167" t="s">
        <v>250</v>
      </c>
      <c r="C263" s="166">
        <v>214338</v>
      </c>
      <c r="D263" s="166" t="s">
        <v>251</v>
      </c>
      <c r="E263" s="168" t="s">
        <v>18</v>
      </c>
      <c r="F263" s="243"/>
      <c r="G263" s="57"/>
      <c r="H263" s="135">
        <v>81.578947368421055</v>
      </c>
      <c r="I263" s="147">
        <v>92.11</v>
      </c>
      <c r="J263" s="234"/>
      <c r="K263" s="235">
        <v>88.15789473684211</v>
      </c>
      <c r="L263" s="137">
        <v>89.473684210526315</v>
      </c>
      <c r="M263" s="137"/>
      <c r="N263" s="136">
        <v>101.31578947368421</v>
      </c>
      <c r="O263" s="144"/>
      <c r="P263" s="137"/>
      <c r="Q263" s="221"/>
      <c r="R263" s="326">
        <f t="shared" si="11"/>
        <v>90.527263157894737</v>
      </c>
      <c r="S263" s="172">
        <f t="shared" si="12"/>
        <v>90.527263157894737</v>
      </c>
      <c r="T263" s="86"/>
      <c r="U263" s="88"/>
      <c r="V263" s="92"/>
    </row>
    <row r="264" spans="1:23">
      <c r="A264" s="166" t="s">
        <v>205</v>
      </c>
      <c r="B264" s="167" t="s">
        <v>250</v>
      </c>
      <c r="C264" s="166">
        <v>215137</v>
      </c>
      <c r="D264" s="166" t="s">
        <v>252</v>
      </c>
      <c r="E264" s="168" t="s">
        <v>18</v>
      </c>
      <c r="F264" s="243"/>
      <c r="G264" s="57"/>
      <c r="H264" s="135">
        <v>77.631578947368411</v>
      </c>
      <c r="I264" s="147">
        <v>92.10526315789474</v>
      </c>
      <c r="J264" s="234"/>
      <c r="K264" s="235">
        <v>67.10526315789474</v>
      </c>
      <c r="L264" s="137">
        <v>82.89473684210526</v>
      </c>
      <c r="M264" s="137"/>
      <c r="N264" s="136">
        <v>75</v>
      </c>
      <c r="O264" s="144">
        <v>86.84210526315789</v>
      </c>
      <c r="P264" s="137"/>
      <c r="Q264" s="221"/>
      <c r="R264" s="326">
        <f t="shared" si="11"/>
        <v>80.263157894736835</v>
      </c>
      <c r="S264" s="172">
        <f t="shared" si="12"/>
        <v>80.263157894736835</v>
      </c>
      <c r="T264" s="75"/>
      <c r="U264" s="76"/>
      <c r="V264" s="77"/>
    </row>
    <row r="265" spans="1:23">
      <c r="A265" s="111" t="s">
        <v>205</v>
      </c>
      <c r="B265" s="109" t="s">
        <v>250</v>
      </c>
      <c r="C265" s="111">
        <v>215640</v>
      </c>
      <c r="D265" s="111" t="s">
        <v>263</v>
      </c>
      <c r="E265" s="110" t="s">
        <v>18</v>
      </c>
      <c r="F265" s="243"/>
      <c r="G265" s="57"/>
      <c r="H265" s="135">
        <v>101.31578947368421</v>
      </c>
      <c r="I265" s="147">
        <v>89.473684210526315</v>
      </c>
      <c r="J265" s="234"/>
      <c r="K265" s="235">
        <v>81.578947368421055</v>
      </c>
      <c r="L265" s="137">
        <v>92.10526315789474</v>
      </c>
      <c r="M265" s="137"/>
      <c r="N265" s="136">
        <v>77.631578947368411</v>
      </c>
      <c r="O265" s="144">
        <v>78.94736842105263</v>
      </c>
      <c r="P265" s="137"/>
      <c r="Q265" s="221"/>
      <c r="R265" s="326">
        <f t="shared" si="11"/>
        <v>86.842105263157876</v>
      </c>
      <c r="S265" s="172">
        <f t="shared" si="12"/>
        <v>86.842105263157876</v>
      </c>
      <c r="T265" s="75"/>
      <c r="U265" s="76"/>
      <c r="V265" s="77"/>
    </row>
    <row r="266" spans="1:23">
      <c r="A266" s="111" t="s">
        <v>205</v>
      </c>
      <c r="B266" s="109" t="s">
        <v>250</v>
      </c>
      <c r="C266" s="111">
        <v>211680</v>
      </c>
      <c r="D266" s="111" t="s">
        <v>255</v>
      </c>
      <c r="E266" s="110" t="s">
        <v>18</v>
      </c>
      <c r="F266" s="249"/>
      <c r="G266" s="57"/>
      <c r="H266" s="135">
        <v>82.89473684210526</v>
      </c>
      <c r="I266" s="147">
        <v>77.631578947368411</v>
      </c>
      <c r="J266" s="234"/>
      <c r="K266" s="235">
        <v>82.89473684210526</v>
      </c>
      <c r="L266" s="137">
        <v>88.15789473684211</v>
      </c>
      <c r="M266" s="137"/>
      <c r="N266" s="136">
        <v>76.315789473684205</v>
      </c>
      <c r="O266" s="144">
        <v>84.210526315789465</v>
      </c>
      <c r="P266" s="137"/>
      <c r="Q266" s="221"/>
      <c r="R266" s="326">
        <f t="shared" si="11"/>
        <v>82.017543859649123</v>
      </c>
      <c r="S266" s="172">
        <f t="shared" ref="S266:S268" si="14">R266</f>
        <v>82.017543859649123</v>
      </c>
      <c r="T266" s="75"/>
      <c r="U266" s="76"/>
      <c r="V266" s="77"/>
    </row>
    <row r="267" spans="1:23">
      <c r="A267" s="111" t="s">
        <v>205</v>
      </c>
      <c r="B267" s="109" t="s">
        <v>250</v>
      </c>
      <c r="C267" s="111">
        <v>214825</v>
      </c>
      <c r="D267" s="111" t="s">
        <v>260</v>
      </c>
      <c r="E267" s="110" t="s">
        <v>18</v>
      </c>
      <c r="F267" s="249"/>
      <c r="G267" s="57"/>
      <c r="H267" s="135">
        <v>76.315789473684205</v>
      </c>
      <c r="I267" s="147">
        <v>94.73684210526315</v>
      </c>
      <c r="J267" s="234"/>
      <c r="K267" s="235">
        <v>94.73684210526315</v>
      </c>
      <c r="L267" s="137">
        <v>85.526315789473685</v>
      </c>
      <c r="M267" s="137"/>
      <c r="N267" s="136">
        <v>80.26315789473685</v>
      </c>
      <c r="O267" s="144">
        <v>86.84210526315789</v>
      </c>
      <c r="P267" s="137"/>
      <c r="Q267" s="221"/>
      <c r="R267" s="326">
        <f t="shared" si="11"/>
        <v>86.403508771929822</v>
      </c>
      <c r="S267" s="172">
        <f t="shared" si="14"/>
        <v>86.403508771929822</v>
      </c>
      <c r="T267" s="75"/>
      <c r="U267" s="76"/>
      <c r="V267" s="77"/>
    </row>
    <row r="268" spans="1:23">
      <c r="A268" s="111" t="s">
        <v>205</v>
      </c>
      <c r="B268" s="109" t="s">
        <v>250</v>
      </c>
      <c r="C268" s="111">
        <v>211870</v>
      </c>
      <c r="D268" s="111" t="s">
        <v>262</v>
      </c>
      <c r="E268" s="110" t="s">
        <v>18</v>
      </c>
      <c r="F268" s="249"/>
      <c r="G268" s="57"/>
      <c r="H268" s="135"/>
      <c r="I268" s="147">
        <v>73.684210526315795</v>
      </c>
      <c r="J268" s="234"/>
      <c r="K268" s="235">
        <v>82.89473684210526</v>
      </c>
      <c r="L268" s="137"/>
      <c r="M268" s="137">
        <v>86.84210526315789</v>
      </c>
      <c r="N268" s="136">
        <v>65.789473684210535</v>
      </c>
      <c r="O268" s="144">
        <v>86.84210526315789</v>
      </c>
      <c r="P268" s="137"/>
      <c r="Q268" s="221"/>
      <c r="R268" s="326">
        <f t="shared" si="11"/>
        <v>79.21052631578948</v>
      </c>
      <c r="S268" s="172">
        <f t="shared" si="14"/>
        <v>79.21052631578948</v>
      </c>
      <c r="T268" s="75"/>
      <c r="U268" s="76"/>
      <c r="V268" s="77"/>
    </row>
    <row r="269" spans="1:23" ht="16.5" thickBot="1">
      <c r="A269" s="116" t="s">
        <v>205</v>
      </c>
      <c r="B269" s="113" t="s">
        <v>250</v>
      </c>
      <c r="C269" s="118">
        <v>215418</v>
      </c>
      <c r="D269" s="116" t="s">
        <v>261</v>
      </c>
      <c r="E269" s="122" t="s">
        <v>18</v>
      </c>
      <c r="F269" s="244"/>
      <c r="G269" s="146"/>
      <c r="H269" s="145">
        <v>100</v>
      </c>
      <c r="I269" s="238">
        <v>92.10526315789474</v>
      </c>
      <c r="J269" s="148"/>
      <c r="K269" s="239">
        <v>86.84210526315789</v>
      </c>
      <c r="L269" s="140">
        <v>68.421052631578945</v>
      </c>
      <c r="M269" s="140"/>
      <c r="N269" s="139">
        <v>73.684210526315795</v>
      </c>
      <c r="O269" s="146">
        <v>85.526315789473685</v>
      </c>
      <c r="P269" s="140"/>
      <c r="Q269" s="139"/>
      <c r="R269" s="356">
        <f t="shared" si="11"/>
        <v>84.429824561403507</v>
      </c>
      <c r="S269" s="178">
        <f t="shared" si="12"/>
        <v>84.429824561403507</v>
      </c>
      <c r="T269" s="98"/>
      <c r="U269" s="90"/>
      <c r="V269" s="99"/>
    </row>
    <row r="270" spans="1:23">
      <c r="A270" s="119" t="s">
        <v>205</v>
      </c>
      <c r="B270" s="115" t="s">
        <v>264</v>
      </c>
      <c r="C270" s="108">
        <v>214288</v>
      </c>
      <c r="D270" s="119" t="s">
        <v>272</v>
      </c>
      <c r="E270" s="120" t="s">
        <v>18</v>
      </c>
      <c r="F270" s="243"/>
      <c r="G270" s="57"/>
      <c r="H270" s="135">
        <v>86.84210526315789</v>
      </c>
      <c r="I270" s="147">
        <v>89.473684210526315</v>
      </c>
      <c r="J270" s="236"/>
      <c r="K270" s="237">
        <v>85.526315789473685</v>
      </c>
      <c r="L270" s="142">
        <v>77.631578947368411</v>
      </c>
      <c r="M270" s="142"/>
      <c r="N270" s="136">
        <v>77.631578947368411</v>
      </c>
      <c r="O270" s="57">
        <v>77.631578947368411</v>
      </c>
      <c r="P270" s="142"/>
      <c r="Q270" s="136"/>
      <c r="R270" s="175">
        <f t="shared" ref="R270:R333" si="15">AVERAGE(G270:Q270)</f>
        <v>82.456140350877206</v>
      </c>
      <c r="S270" s="180">
        <f t="shared" si="12"/>
        <v>82.456140350877206</v>
      </c>
      <c r="T270" s="86"/>
      <c r="U270" s="88"/>
      <c r="V270" s="92"/>
    </row>
    <row r="271" spans="1:23">
      <c r="A271" s="111" t="s">
        <v>205</v>
      </c>
      <c r="B271" s="109" t="s">
        <v>264</v>
      </c>
      <c r="C271" s="111">
        <v>213090</v>
      </c>
      <c r="D271" s="111" t="s">
        <v>268</v>
      </c>
      <c r="E271" s="110" t="s">
        <v>18</v>
      </c>
      <c r="F271" s="243"/>
      <c r="G271" s="57"/>
      <c r="H271" s="135">
        <v>94.73684210526315</v>
      </c>
      <c r="I271" s="147">
        <v>89.473684210526315</v>
      </c>
      <c r="J271" s="234"/>
      <c r="K271" s="235">
        <v>89.473684210526315</v>
      </c>
      <c r="L271" s="137">
        <v>96.052631578947356</v>
      </c>
      <c r="M271" s="137"/>
      <c r="N271" s="136">
        <v>85.526315789473685</v>
      </c>
      <c r="O271" s="144">
        <v>92.10526315789474</v>
      </c>
      <c r="P271" s="137"/>
      <c r="Q271" s="221"/>
      <c r="R271" s="326">
        <f t="shared" si="15"/>
        <v>91.228070175438589</v>
      </c>
      <c r="S271" s="172">
        <f t="shared" si="12"/>
        <v>91.228070175438589</v>
      </c>
      <c r="T271" s="75"/>
      <c r="U271" s="76"/>
      <c r="V271" s="77"/>
    </row>
    <row r="272" spans="1:23">
      <c r="A272" s="111" t="s">
        <v>205</v>
      </c>
      <c r="B272" s="109" t="s">
        <v>264</v>
      </c>
      <c r="C272" s="111">
        <v>215871</v>
      </c>
      <c r="D272" s="111" t="s">
        <v>378</v>
      </c>
      <c r="E272" s="110" t="s">
        <v>18</v>
      </c>
      <c r="F272" s="243"/>
      <c r="G272" s="57"/>
      <c r="H272" s="135">
        <v>90.789473684210535</v>
      </c>
      <c r="I272" s="147">
        <v>86.84210526315789</v>
      </c>
      <c r="J272" s="234"/>
      <c r="K272" s="235">
        <v>72.368421052631589</v>
      </c>
      <c r="L272" s="137">
        <v>81.578947368421055</v>
      </c>
      <c r="M272" s="137"/>
      <c r="N272" s="136">
        <v>72.368421052631589</v>
      </c>
      <c r="O272" s="144">
        <v>89.473684210526315</v>
      </c>
      <c r="P272" s="137"/>
      <c r="Q272" s="221"/>
      <c r="R272" s="326">
        <f t="shared" si="15"/>
        <v>82.236842105263165</v>
      </c>
      <c r="S272" s="172">
        <f t="shared" ref="S272:S336" si="16">R272</f>
        <v>82.236842105263165</v>
      </c>
      <c r="T272" s="75"/>
      <c r="U272" s="76"/>
      <c r="V272" s="77"/>
    </row>
    <row r="273" spans="1:23">
      <c r="A273" s="111" t="s">
        <v>205</v>
      </c>
      <c r="B273" s="109" t="s">
        <v>264</v>
      </c>
      <c r="C273" s="111">
        <v>211813</v>
      </c>
      <c r="D273" s="111" t="s">
        <v>267</v>
      </c>
      <c r="E273" s="110" t="s">
        <v>18</v>
      </c>
      <c r="F273" s="246"/>
      <c r="G273" s="57"/>
      <c r="H273" s="135">
        <v>86.84210526315789</v>
      </c>
      <c r="I273" s="147">
        <v>92.10526315789474</v>
      </c>
      <c r="J273" s="234"/>
      <c r="K273" s="235">
        <v>81.578947368421055</v>
      </c>
      <c r="L273" s="137">
        <v>94.73684210526315</v>
      </c>
      <c r="M273" s="137"/>
      <c r="N273" s="136">
        <v>81.578947368421055</v>
      </c>
      <c r="O273" s="144">
        <v>94.73684210526315</v>
      </c>
      <c r="P273" s="137"/>
      <c r="Q273" s="221"/>
      <c r="R273" s="326">
        <f t="shared" si="15"/>
        <v>88.596491228070178</v>
      </c>
      <c r="S273" s="174">
        <f t="shared" si="16"/>
        <v>88.596491228070178</v>
      </c>
      <c r="T273" s="80"/>
      <c r="U273" s="89"/>
      <c r="V273" s="288"/>
    </row>
    <row r="274" spans="1:23">
      <c r="A274" s="111" t="s">
        <v>205</v>
      </c>
      <c r="B274" s="109" t="s">
        <v>264</v>
      </c>
      <c r="C274" s="111">
        <v>215152</v>
      </c>
      <c r="D274" s="111" t="s">
        <v>274</v>
      </c>
      <c r="E274" s="110" t="s">
        <v>18</v>
      </c>
      <c r="F274" s="245"/>
      <c r="G274" s="57"/>
      <c r="H274" s="135">
        <v>76.315789473684205</v>
      </c>
      <c r="I274" s="147">
        <v>86.84210526315789</v>
      </c>
      <c r="J274" s="234"/>
      <c r="K274" s="235">
        <v>93.421052631578945</v>
      </c>
      <c r="L274" s="137">
        <v>102.63157894736841</v>
      </c>
      <c r="M274" s="137"/>
      <c r="N274" s="136">
        <v>88.15789473684211</v>
      </c>
      <c r="O274" s="144">
        <v>96.052631578947356</v>
      </c>
      <c r="P274" s="137"/>
      <c r="Q274" s="221"/>
      <c r="R274" s="326">
        <f t="shared" si="15"/>
        <v>90.570175438596493</v>
      </c>
      <c r="S274" s="172">
        <f t="shared" si="16"/>
        <v>90.570175438596493</v>
      </c>
      <c r="T274" s="75"/>
      <c r="U274" s="76"/>
      <c r="V274" s="87"/>
    </row>
    <row r="275" spans="1:23">
      <c r="A275" s="111" t="s">
        <v>205</v>
      </c>
      <c r="B275" s="109" t="s">
        <v>264</v>
      </c>
      <c r="C275" s="111">
        <v>214247</v>
      </c>
      <c r="D275" s="111" t="s">
        <v>271</v>
      </c>
      <c r="E275" s="110" t="s">
        <v>18</v>
      </c>
      <c r="F275" s="243"/>
      <c r="G275" s="57">
        <v>82.89473684210526</v>
      </c>
      <c r="H275" s="135">
        <v>74.34210526315789</v>
      </c>
      <c r="I275" s="147"/>
      <c r="J275" s="234">
        <v>75</v>
      </c>
      <c r="K275" s="235">
        <v>82.89473684210526</v>
      </c>
      <c r="L275" s="137"/>
      <c r="M275" s="137">
        <v>81.578947368421055</v>
      </c>
      <c r="N275" s="136">
        <v>76.315789473684205</v>
      </c>
      <c r="O275" s="144"/>
      <c r="P275" s="137">
        <v>92.10526315789474</v>
      </c>
      <c r="Q275" s="221">
        <v>88.15789473684211</v>
      </c>
      <c r="R275" s="326">
        <f t="shared" si="15"/>
        <v>81.661184210526315</v>
      </c>
      <c r="S275" s="172">
        <f t="shared" si="16"/>
        <v>81.661184210526315</v>
      </c>
      <c r="T275" s="75"/>
      <c r="U275" s="76"/>
      <c r="V275" s="77"/>
    </row>
    <row r="276" spans="1:23">
      <c r="A276" s="111" t="s">
        <v>205</v>
      </c>
      <c r="B276" s="109" t="s">
        <v>264</v>
      </c>
      <c r="C276" s="111">
        <v>215061</v>
      </c>
      <c r="D276" s="111" t="s">
        <v>273</v>
      </c>
      <c r="E276" s="110" t="s">
        <v>18</v>
      </c>
      <c r="F276" s="243"/>
      <c r="G276" s="57"/>
      <c r="H276" s="135">
        <v>77.631578947368411</v>
      </c>
      <c r="I276" s="147">
        <v>88.15789473684211</v>
      </c>
      <c r="J276" s="234"/>
      <c r="K276" s="235">
        <v>86.84210526315789</v>
      </c>
      <c r="L276" s="137">
        <v>80.26315789473685</v>
      </c>
      <c r="M276" s="137"/>
      <c r="N276" s="136">
        <v>77.631578947368411</v>
      </c>
      <c r="O276" s="144">
        <v>85.526315789473685</v>
      </c>
      <c r="P276" s="137"/>
      <c r="Q276" s="221"/>
      <c r="R276" s="326">
        <f t="shared" si="15"/>
        <v>82.675438596491219</v>
      </c>
      <c r="S276" s="172">
        <f t="shared" si="16"/>
        <v>82.675438596491219</v>
      </c>
      <c r="T276" s="75"/>
      <c r="U276" s="76"/>
      <c r="V276" s="77"/>
    </row>
    <row r="277" spans="1:23">
      <c r="A277" s="111" t="s">
        <v>205</v>
      </c>
      <c r="B277" s="109" t="s">
        <v>264</v>
      </c>
      <c r="C277" s="111">
        <v>215541</v>
      </c>
      <c r="D277" s="111" t="s">
        <v>276</v>
      </c>
      <c r="E277" s="110" t="s">
        <v>18</v>
      </c>
      <c r="F277" s="243"/>
      <c r="G277" s="57"/>
      <c r="H277" s="135">
        <v>88.15789473684211</v>
      </c>
      <c r="I277" s="147">
        <v>85.526315789473685</v>
      </c>
      <c r="J277" s="234"/>
      <c r="K277" s="235">
        <v>81.578947368421055</v>
      </c>
      <c r="L277" s="137">
        <v>100</v>
      </c>
      <c r="M277" s="137"/>
      <c r="N277" s="136">
        <v>78.94736842105263</v>
      </c>
      <c r="O277" s="144">
        <v>96.052631578947356</v>
      </c>
      <c r="P277" s="137"/>
      <c r="Q277" s="221"/>
      <c r="R277" s="326">
        <f t="shared" si="15"/>
        <v>88.377192982456151</v>
      </c>
      <c r="S277" s="172">
        <f t="shared" si="16"/>
        <v>88.377192982456151</v>
      </c>
      <c r="T277" s="75"/>
      <c r="U277" s="76"/>
      <c r="V277" s="77"/>
    </row>
    <row r="278" spans="1:23">
      <c r="A278" s="111" t="s">
        <v>205</v>
      </c>
      <c r="B278" s="109" t="s">
        <v>264</v>
      </c>
      <c r="C278" s="111">
        <v>211078</v>
      </c>
      <c r="D278" s="111" t="s">
        <v>265</v>
      </c>
      <c r="E278" s="110" t="s">
        <v>18</v>
      </c>
      <c r="F278" s="243"/>
      <c r="G278" s="57"/>
      <c r="H278" s="135">
        <v>85.526315789473685</v>
      </c>
      <c r="I278" s="147">
        <v>85.526315789473685</v>
      </c>
      <c r="J278" s="234"/>
      <c r="K278" s="235">
        <v>69.736842105263165</v>
      </c>
      <c r="L278" s="137">
        <v>80.26315789473685</v>
      </c>
      <c r="M278" s="137"/>
      <c r="N278" s="136">
        <v>72.368421052631589</v>
      </c>
      <c r="O278" s="144">
        <v>81.578947368421055</v>
      </c>
      <c r="P278" s="137"/>
      <c r="Q278" s="221"/>
      <c r="R278" s="326">
        <f t="shared" si="15"/>
        <v>79.166666666666671</v>
      </c>
      <c r="S278" s="172">
        <f t="shared" si="16"/>
        <v>79.166666666666671</v>
      </c>
      <c r="T278" s="75"/>
      <c r="U278" s="76"/>
      <c r="V278" s="77"/>
    </row>
    <row r="279" spans="1:23">
      <c r="A279" s="111" t="s">
        <v>205</v>
      </c>
      <c r="B279" s="109" t="s">
        <v>264</v>
      </c>
      <c r="C279" s="111">
        <v>213223</v>
      </c>
      <c r="D279" s="111" t="s">
        <v>269</v>
      </c>
      <c r="E279" s="110" t="s">
        <v>18</v>
      </c>
      <c r="F279" s="243"/>
      <c r="G279" s="57">
        <v>80.26315789473685</v>
      </c>
      <c r="H279" s="135">
        <v>84.210526315789465</v>
      </c>
      <c r="I279" s="147"/>
      <c r="J279" s="234">
        <v>78.94736842105263</v>
      </c>
      <c r="K279" s="235">
        <v>92.10526315789474</v>
      </c>
      <c r="L279" s="137"/>
      <c r="M279" s="137">
        <v>82.89473684210526</v>
      </c>
      <c r="N279" s="136">
        <v>77.631578947368411</v>
      </c>
      <c r="O279" s="144"/>
      <c r="P279" s="137">
        <v>72.368421052631589</v>
      </c>
      <c r="Q279" s="221">
        <v>93.421052631578945</v>
      </c>
      <c r="R279" s="326">
        <f t="shared" si="15"/>
        <v>82.730263157894726</v>
      </c>
      <c r="S279" s="172">
        <f t="shared" si="16"/>
        <v>82.730263157894726</v>
      </c>
      <c r="T279" s="75"/>
      <c r="U279" s="76"/>
      <c r="V279" s="77"/>
    </row>
    <row r="280" spans="1:23">
      <c r="A280" s="111" t="s">
        <v>205</v>
      </c>
      <c r="B280" s="109" t="s">
        <v>264</v>
      </c>
      <c r="C280" s="111">
        <v>213892</v>
      </c>
      <c r="D280" s="111" t="s">
        <v>270</v>
      </c>
      <c r="E280" s="110" t="s">
        <v>18</v>
      </c>
      <c r="F280" s="243"/>
      <c r="G280" s="57"/>
      <c r="H280" s="135">
        <v>78.94736842105263</v>
      </c>
      <c r="I280" s="147">
        <v>90.789473684210535</v>
      </c>
      <c r="J280" s="234"/>
      <c r="K280" s="235">
        <v>90.789473684210535</v>
      </c>
      <c r="L280" s="137">
        <v>93.421052631578945</v>
      </c>
      <c r="M280" s="137"/>
      <c r="N280" s="136">
        <v>73.684210526315795</v>
      </c>
      <c r="O280" s="144">
        <v>90.789473684210535</v>
      </c>
      <c r="P280" s="137"/>
      <c r="Q280" s="221"/>
      <c r="R280" s="326">
        <f t="shared" si="15"/>
        <v>86.403508771929822</v>
      </c>
      <c r="S280" s="172">
        <f t="shared" si="16"/>
        <v>86.403508771929822</v>
      </c>
      <c r="T280" s="75"/>
      <c r="U280" s="76"/>
      <c r="V280" s="77"/>
    </row>
    <row r="281" spans="1:23">
      <c r="A281" s="111" t="s">
        <v>205</v>
      </c>
      <c r="B281" s="109" t="s">
        <v>264</v>
      </c>
      <c r="C281" s="111">
        <v>215228</v>
      </c>
      <c r="D281" s="111" t="s">
        <v>275</v>
      </c>
      <c r="E281" s="110" t="s">
        <v>18</v>
      </c>
      <c r="F281" s="243"/>
      <c r="G281" s="57"/>
      <c r="H281" s="135">
        <v>76.315789473684205</v>
      </c>
      <c r="I281" s="147">
        <v>92.10526315789474</v>
      </c>
      <c r="J281" s="234"/>
      <c r="K281" s="235">
        <v>88.15789473684211</v>
      </c>
      <c r="L281" s="137">
        <v>93.421052631578945</v>
      </c>
      <c r="M281" s="137"/>
      <c r="N281" s="136">
        <v>72.368421052631589</v>
      </c>
      <c r="O281" s="144">
        <v>88.15789473684211</v>
      </c>
      <c r="P281" s="137"/>
      <c r="Q281" s="221"/>
      <c r="R281" s="326">
        <f t="shared" si="15"/>
        <v>85.087719298245602</v>
      </c>
      <c r="S281" s="172">
        <f t="shared" si="16"/>
        <v>85.087719298245602</v>
      </c>
      <c r="T281" s="75"/>
      <c r="U281" s="76"/>
      <c r="V281" s="77"/>
    </row>
    <row r="282" spans="1:23" ht="16.5" thickBot="1">
      <c r="A282" s="116" t="s">
        <v>205</v>
      </c>
      <c r="B282" s="134" t="s">
        <v>264</v>
      </c>
      <c r="C282" s="116">
        <v>211664</v>
      </c>
      <c r="D282" s="116" t="s">
        <v>266</v>
      </c>
      <c r="E282" s="122" t="s">
        <v>18</v>
      </c>
      <c r="F282" s="252"/>
      <c r="G282" s="157"/>
      <c r="H282" s="256">
        <v>81.578947368421055</v>
      </c>
      <c r="I282" s="257">
        <v>85.526315789473685</v>
      </c>
      <c r="J282" s="151"/>
      <c r="K282" s="258">
        <v>78.94736842105263</v>
      </c>
      <c r="L282" s="143">
        <v>81.578947368421055</v>
      </c>
      <c r="M282" s="143"/>
      <c r="N282" s="141">
        <v>72.368421052631589</v>
      </c>
      <c r="O282" s="158">
        <v>76.315789473684205</v>
      </c>
      <c r="P282" s="143"/>
      <c r="Q282" s="335"/>
      <c r="R282" s="211">
        <f t="shared" si="15"/>
        <v>79.385964912280699</v>
      </c>
      <c r="S282" s="181">
        <f t="shared" si="16"/>
        <v>79.385964912280699</v>
      </c>
      <c r="T282" s="291">
        <f>AVERAGE(G210:Q282)</f>
        <v>82.151296908189792</v>
      </c>
      <c r="U282" s="100">
        <f t="shared" ref="U282" si="17">ROUND(T282,0)</f>
        <v>82</v>
      </c>
      <c r="V282" s="293">
        <v>2</v>
      </c>
    </row>
    <row r="283" spans="1:23" ht="16.5" thickTop="1">
      <c r="A283" s="124" t="s">
        <v>277</v>
      </c>
      <c r="B283" s="109" t="s">
        <v>278</v>
      </c>
      <c r="C283" s="124">
        <v>213819</v>
      </c>
      <c r="D283" s="124" t="s">
        <v>282</v>
      </c>
      <c r="E283" s="125" t="s">
        <v>322</v>
      </c>
      <c r="F283" s="243"/>
      <c r="G283" s="57">
        <v>89.5</v>
      </c>
      <c r="H283" s="135">
        <v>92.10526315789474</v>
      </c>
      <c r="I283" s="147"/>
      <c r="J283" s="236">
        <v>72.368421052631589</v>
      </c>
      <c r="K283" s="237">
        <v>82.89473684210526</v>
      </c>
      <c r="L283" s="142"/>
      <c r="M283" s="142">
        <v>90.789473684210535</v>
      </c>
      <c r="N283" s="136">
        <v>81.578947368421055</v>
      </c>
      <c r="O283" s="333"/>
      <c r="P283" s="142">
        <v>82.89473684210526</v>
      </c>
      <c r="Q283" s="336">
        <v>85.526315789473685</v>
      </c>
      <c r="R283" s="326">
        <f t="shared" si="15"/>
        <v>84.707236842105246</v>
      </c>
      <c r="S283" s="180">
        <f t="shared" si="16"/>
        <v>84.707236842105246</v>
      </c>
      <c r="T283" s="101"/>
      <c r="U283" s="102"/>
      <c r="V283" s="91"/>
    </row>
    <row r="284" spans="1:23">
      <c r="A284" s="111" t="s">
        <v>277</v>
      </c>
      <c r="B284" s="109" t="s">
        <v>278</v>
      </c>
      <c r="C284" s="111">
        <v>211136</v>
      </c>
      <c r="D284" s="111" t="s">
        <v>323</v>
      </c>
      <c r="E284" s="110" t="s">
        <v>18</v>
      </c>
      <c r="F284" s="243"/>
      <c r="G284" s="57"/>
      <c r="H284" s="135">
        <v>78.94736842105263</v>
      </c>
      <c r="I284" s="147">
        <v>88.15789473684211</v>
      </c>
      <c r="J284" s="234"/>
      <c r="K284" s="235">
        <v>85.526315789473685</v>
      </c>
      <c r="L284" s="137">
        <v>85.526315789473685</v>
      </c>
      <c r="M284" s="137"/>
      <c r="N284" s="136">
        <v>92.10526315789474</v>
      </c>
      <c r="O284" s="144">
        <v>93.421052631578945</v>
      </c>
      <c r="P284" s="137"/>
      <c r="Q284" s="221"/>
      <c r="R284" s="326">
        <f t="shared" si="15"/>
        <v>87.280701754385973</v>
      </c>
      <c r="S284" s="172">
        <f t="shared" si="16"/>
        <v>87.280701754385973</v>
      </c>
      <c r="T284" s="107"/>
      <c r="U284" s="61"/>
      <c r="V284" s="62"/>
    </row>
    <row r="285" spans="1:23">
      <c r="A285" s="111" t="s">
        <v>277</v>
      </c>
      <c r="B285" s="109" t="s">
        <v>278</v>
      </c>
      <c r="C285" s="111">
        <v>210831</v>
      </c>
      <c r="D285" s="111" t="s">
        <v>324</v>
      </c>
      <c r="E285" s="110" t="s">
        <v>18</v>
      </c>
      <c r="F285" s="245"/>
      <c r="G285" s="57"/>
      <c r="H285" s="135">
        <v>82.89473684210526</v>
      </c>
      <c r="I285" s="147">
        <v>81.578947368421055</v>
      </c>
      <c r="J285" s="234"/>
      <c r="K285" s="235">
        <v>77.631578947368411</v>
      </c>
      <c r="L285" s="137">
        <v>80.26315789473685</v>
      </c>
      <c r="M285" s="137"/>
      <c r="N285" s="136">
        <v>77.631578947368411</v>
      </c>
      <c r="O285" s="144">
        <v>82.89473684210526</v>
      </c>
      <c r="P285" s="137"/>
      <c r="Q285" s="221"/>
      <c r="R285" s="326">
        <f t="shared" si="15"/>
        <v>80.482456140350877</v>
      </c>
      <c r="S285" s="172">
        <f t="shared" si="16"/>
        <v>80.482456140350877</v>
      </c>
      <c r="T285" s="107"/>
      <c r="U285" s="30"/>
      <c r="W285" s="60"/>
    </row>
    <row r="286" spans="1:23">
      <c r="A286" s="111" t="s">
        <v>277</v>
      </c>
      <c r="B286" s="109" t="s">
        <v>278</v>
      </c>
      <c r="C286" s="111">
        <v>213231</v>
      </c>
      <c r="D286" s="111" t="s">
        <v>325</v>
      </c>
      <c r="E286" s="110" t="s">
        <v>279</v>
      </c>
      <c r="F286" s="243"/>
      <c r="G286" s="57"/>
      <c r="H286" s="135">
        <v>82.89473684210526</v>
      </c>
      <c r="I286" s="147">
        <v>72.368421052631589</v>
      </c>
      <c r="J286" s="234"/>
      <c r="K286" s="235">
        <v>82.89473684210526</v>
      </c>
      <c r="L286" s="137">
        <v>72.368421052631589</v>
      </c>
      <c r="M286" s="137"/>
      <c r="N286" s="136">
        <v>84.210526315789465</v>
      </c>
      <c r="O286" s="144">
        <v>77.631578947368411</v>
      </c>
      <c r="P286" s="137"/>
      <c r="Q286" s="221"/>
      <c r="R286" s="326">
        <f t="shared" si="15"/>
        <v>78.728070175438589</v>
      </c>
      <c r="S286" s="180">
        <f t="shared" si="16"/>
        <v>78.728070175438589</v>
      </c>
      <c r="T286" s="86"/>
      <c r="U286" s="76"/>
      <c r="V286" s="87"/>
    </row>
    <row r="287" spans="1:23">
      <c r="A287" s="111" t="s">
        <v>277</v>
      </c>
      <c r="B287" s="109" t="s">
        <v>278</v>
      </c>
      <c r="C287" s="111">
        <v>214296</v>
      </c>
      <c r="D287" s="111" t="s">
        <v>281</v>
      </c>
      <c r="E287" s="110" t="s">
        <v>279</v>
      </c>
      <c r="F287" s="243"/>
      <c r="G287" s="57"/>
      <c r="H287" s="135">
        <v>86.84210526315789</v>
      </c>
      <c r="I287" s="147">
        <v>77.631578947368411</v>
      </c>
      <c r="J287" s="234"/>
      <c r="K287" s="235">
        <v>85.526315789473685</v>
      </c>
      <c r="L287" s="137">
        <v>80.26315789473685</v>
      </c>
      <c r="M287" s="137"/>
      <c r="N287" s="136">
        <v>86.84210526315789</v>
      </c>
      <c r="O287" s="144">
        <v>88.15789473684211</v>
      </c>
      <c r="P287" s="137"/>
      <c r="Q287" s="221"/>
      <c r="R287" s="326">
        <f t="shared" si="15"/>
        <v>84.21052631578948</v>
      </c>
      <c r="S287" s="172">
        <f t="shared" si="16"/>
        <v>84.21052631578948</v>
      </c>
      <c r="T287" s="75"/>
      <c r="U287" s="76"/>
      <c r="V287" s="77"/>
    </row>
    <row r="288" spans="1:23">
      <c r="A288" s="111" t="s">
        <v>277</v>
      </c>
      <c r="B288" s="109" t="s">
        <v>278</v>
      </c>
      <c r="C288" s="111">
        <v>214957</v>
      </c>
      <c r="D288" s="111" t="s">
        <v>326</v>
      </c>
      <c r="E288" s="110" t="s">
        <v>279</v>
      </c>
      <c r="F288" s="243"/>
      <c r="G288" s="57"/>
      <c r="H288" s="135">
        <v>86.84210526315789</v>
      </c>
      <c r="I288" s="147">
        <v>84.210526315789465</v>
      </c>
      <c r="J288" s="234"/>
      <c r="K288" s="235">
        <v>76.315789473684205</v>
      </c>
      <c r="L288" s="137">
        <v>76.315789473684205</v>
      </c>
      <c r="M288" s="137"/>
      <c r="N288" s="136">
        <v>89.473684210526315</v>
      </c>
      <c r="O288" s="144">
        <v>80.26315789473685</v>
      </c>
      <c r="P288" s="137"/>
      <c r="Q288" s="221"/>
      <c r="R288" s="326">
        <f t="shared" si="15"/>
        <v>82.236842105263165</v>
      </c>
      <c r="S288" s="172">
        <f t="shared" si="16"/>
        <v>82.236842105263165</v>
      </c>
      <c r="T288" s="75"/>
      <c r="U288" s="76"/>
      <c r="V288" s="77"/>
    </row>
    <row r="289" spans="1:22">
      <c r="A289" s="111" t="s">
        <v>277</v>
      </c>
      <c r="B289" s="109" t="s">
        <v>278</v>
      </c>
      <c r="C289" s="111">
        <v>212266</v>
      </c>
      <c r="D289" s="111" t="s">
        <v>327</v>
      </c>
      <c r="E289" s="110" t="s">
        <v>279</v>
      </c>
      <c r="F289" s="243"/>
      <c r="G289" s="57"/>
      <c r="H289" s="135">
        <v>82.89473684210526</v>
      </c>
      <c r="I289" s="147">
        <v>73.684210526315795</v>
      </c>
      <c r="J289" s="234"/>
      <c r="K289" s="235">
        <v>82.89473684210526</v>
      </c>
      <c r="L289" s="137">
        <v>90.789473684210535</v>
      </c>
      <c r="M289" s="137"/>
      <c r="N289" s="136">
        <v>82.89473684210526</v>
      </c>
      <c r="O289" s="144">
        <v>85.526315789473685</v>
      </c>
      <c r="P289" s="137"/>
      <c r="Q289" s="221"/>
      <c r="R289" s="326">
        <f t="shared" si="15"/>
        <v>83.114035087719301</v>
      </c>
      <c r="S289" s="172">
        <f t="shared" si="16"/>
        <v>83.114035087719301</v>
      </c>
      <c r="T289" s="75"/>
      <c r="U289" s="76"/>
      <c r="V289" s="77"/>
    </row>
    <row r="290" spans="1:22">
      <c r="A290" s="111" t="s">
        <v>277</v>
      </c>
      <c r="B290" s="109" t="s">
        <v>278</v>
      </c>
      <c r="C290" s="111">
        <v>213959</v>
      </c>
      <c r="D290" s="111" t="s">
        <v>328</v>
      </c>
      <c r="E290" s="110" t="s">
        <v>279</v>
      </c>
      <c r="F290" s="243"/>
      <c r="G290" s="57"/>
      <c r="H290" s="135">
        <v>81.578947368421055</v>
      </c>
      <c r="I290" s="147">
        <v>81.578947368421055</v>
      </c>
      <c r="J290" s="234"/>
      <c r="K290" s="235">
        <v>80.26315789473685</v>
      </c>
      <c r="L290" s="137">
        <v>80.26315789473685</v>
      </c>
      <c r="M290" s="137"/>
      <c r="N290" s="136">
        <v>89.473684210526315</v>
      </c>
      <c r="O290" s="144">
        <v>81.578947368421055</v>
      </c>
      <c r="P290" s="137"/>
      <c r="Q290" s="221"/>
      <c r="R290" s="326">
        <f t="shared" si="15"/>
        <v>82.456140350877192</v>
      </c>
      <c r="S290" s="172">
        <f t="shared" si="16"/>
        <v>82.456140350877192</v>
      </c>
      <c r="T290" s="75"/>
      <c r="U290" s="76"/>
      <c r="V290" s="77"/>
    </row>
    <row r="291" spans="1:22">
      <c r="A291" s="111" t="s">
        <v>277</v>
      </c>
      <c r="B291" s="109" t="s">
        <v>278</v>
      </c>
      <c r="C291" s="111">
        <v>212738</v>
      </c>
      <c r="D291" s="111" t="s">
        <v>329</v>
      </c>
      <c r="E291" s="110" t="s">
        <v>280</v>
      </c>
      <c r="F291" s="243"/>
      <c r="G291" s="57">
        <v>93.421052631578945</v>
      </c>
      <c r="H291" s="135">
        <v>89.473684210526315</v>
      </c>
      <c r="I291" s="147"/>
      <c r="J291" s="234">
        <v>88.15789473684211</v>
      </c>
      <c r="K291" s="235">
        <v>78.94736842105263</v>
      </c>
      <c r="L291" s="137"/>
      <c r="M291" s="137">
        <v>82.89473684210526</v>
      </c>
      <c r="N291" s="136">
        <v>92.10526315789474</v>
      </c>
      <c r="O291" s="144"/>
      <c r="P291" s="137">
        <v>80.26315789473685</v>
      </c>
      <c r="Q291" s="221">
        <v>72.368421052631589</v>
      </c>
      <c r="R291" s="326">
        <f t="shared" si="15"/>
        <v>84.703947368421055</v>
      </c>
      <c r="S291" s="172">
        <f t="shared" si="16"/>
        <v>84.703947368421055</v>
      </c>
      <c r="T291" s="75"/>
      <c r="U291" s="76"/>
      <c r="V291" s="77"/>
    </row>
    <row r="292" spans="1:22">
      <c r="A292" s="111" t="s">
        <v>277</v>
      </c>
      <c r="B292" s="109" t="s">
        <v>278</v>
      </c>
      <c r="C292" s="111">
        <v>211482</v>
      </c>
      <c r="D292" s="111" t="s">
        <v>330</v>
      </c>
      <c r="E292" s="110" t="s">
        <v>279</v>
      </c>
      <c r="F292" s="243"/>
      <c r="G292" s="57"/>
      <c r="H292" s="135">
        <v>88.15789473684211</v>
      </c>
      <c r="I292" s="147">
        <v>85.526315789473685</v>
      </c>
      <c r="J292" s="234"/>
      <c r="K292" s="235">
        <v>78.94736842105263</v>
      </c>
      <c r="L292" s="137">
        <v>85.526315789473685</v>
      </c>
      <c r="M292" s="137"/>
      <c r="N292" s="136">
        <v>73.684210526315795</v>
      </c>
      <c r="O292" s="144">
        <v>86.84210526315789</v>
      </c>
      <c r="P292" s="137"/>
      <c r="Q292" s="221"/>
      <c r="R292" s="326">
        <f t="shared" si="15"/>
        <v>83.114035087719287</v>
      </c>
      <c r="S292" s="172">
        <f t="shared" si="16"/>
        <v>83.114035087719287</v>
      </c>
      <c r="T292" s="75"/>
      <c r="U292" s="76"/>
      <c r="V292" s="77"/>
    </row>
    <row r="293" spans="1:22">
      <c r="A293" s="111" t="s">
        <v>277</v>
      </c>
      <c r="B293" s="109" t="s">
        <v>278</v>
      </c>
      <c r="C293" s="111">
        <v>212282</v>
      </c>
      <c r="D293" s="111" t="s">
        <v>331</v>
      </c>
      <c r="E293" s="110" t="s">
        <v>279</v>
      </c>
      <c r="F293" s="243"/>
      <c r="G293" s="57"/>
      <c r="H293" s="135">
        <v>76.315789473684205</v>
      </c>
      <c r="I293" s="147">
        <v>85.526315789473685</v>
      </c>
      <c r="J293" s="234"/>
      <c r="K293" s="235">
        <v>77.631578947368411</v>
      </c>
      <c r="L293" s="137">
        <v>84.210526315789465</v>
      </c>
      <c r="M293" s="137"/>
      <c r="N293" s="136">
        <v>94.73684210526315</v>
      </c>
      <c r="O293" s="144">
        <v>69.736842105263165</v>
      </c>
      <c r="P293" s="137"/>
      <c r="Q293" s="221"/>
      <c r="R293" s="326">
        <f t="shared" si="15"/>
        <v>81.359649122807028</v>
      </c>
      <c r="S293" s="172">
        <f t="shared" si="16"/>
        <v>81.359649122807028</v>
      </c>
      <c r="T293" s="75"/>
      <c r="U293" s="76"/>
      <c r="V293" s="77"/>
    </row>
    <row r="294" spans="1:22">
      <c r="A294" s="111" t="s">
        <v>277</v>
      </c>
      <c r="B294" s="109" t="s">
        <v>278</v>
      </c>
      <c r="C294" s="111">
        <v>212191</v>
      </c>
      <c r="D294" s="111" t="s">
        <v>332</v>
      </c>
      <c r="E294" s="110" t="s">
        <v>18</v>
      </c>
      <c r="F294" s="243"/>
      <c r="G294" s="57"/>
      <c r="H294" s="135">
        <v>75</v>
      </c>
      <c r="I294" s="147">
        <v>94.73684210526315</v>
      </c>
      <c r="J294" s="234"/>
      <c r="K294" s="235">
        <v>80.26315789473685</v>
      </c>
      <c r="L294" s="137">
        <v>77.631578947368411</v>
      </c>
      <c r="M294" s="137"/>
      <c r="N294" s="136">
        <v>64.473684210526315</v>
      </c>
      <c r="O294" s="144">
        <v>73.684210526315795</v>
      </c>
      <c r="P294" s="137"/>
      <c r="Q294" s="221"/>
      <c r="R294" s="326">
        <f t="shared" si="15"/>
        <v>77.631578947368425</v>
      </c>
      <c r="S294" s="172">
        <f t="shared" si="16"/>
        <v>77.631578947368425</v>
      </c>
      <c r="T294" s="75"/>
      <c r="U294" s="76"/>
      <c r="V294" s="77"/>
    </row>
    <row r="295" spans="1:22" ht="16.5" thickBot="1">
      <c r="A295" s="118" t="s">
        <v>277</v>
      </c>
      <c r="B295" s="113" t="s">
        <v>278</v>
      </c>
      <c r="C295" s="116">
        <v>210153</v>
      </c>
      <c r="D295" s="118" t="s">
        <v>333</v>
      </c>
      <c r="E295" s="122" t="s">
        <v>18</v>
      </c>
      <c r="F295" s="244"/>
      <c r="G295" s="146"/>
      <c r="H295" s="145">
        <v>82.89473684210526</v>
      </c>
      <c r="I295" s="238">
        <v>85.526315789473685</v>
      </c>
      <c r="J295" s="148"/>
      <c r="K295" s="239">
        <v>77.631578947368411</v>
      </c>
      <c r="L295" s="140">
        <v>88.15789473684211</v>
      </c>
      <c r="M295" s="140"/>
      <c r="N295" s="139">
        <v>80.26315789473685</v>
      </c>
      <c r="O295" s="146">
        <v>80.26315789473685</v>
      </c>
      <c r="P295" s="140"/>
      <c r="Q295" s="139"/>
      <c r="R295" s="356">
        <f t="shared" si="15"/>
        <v>82.456140350877206</v>
      </c>
      <c r="S295" s="178">
        <f t="shared" si="16"/>
        <v>82.456140350877206</v>
      </c>
      <c r="T295" s="98"/>
      <c r="U295" s="90"/>
      <c r="V295" s="99"/>
    </row>
    <row r="296" spans="1:22">
      <c r="A296" s="108" t="s">
        <v>277</v>
      </c>
      <c r="B296" s="115" t="s">
        <v>284</v>
      </c>
      <c r="C296" s="119">
        <v>214767</v>
      </c>
      <c r="D296" s="108" t="s">
        <v>334</v>
      </c>
      <c r="E296" s="120" t="s">
        <v>279</v>
      </c>
      <c r="F296" s="243"/>
      <c r="G296" s="57">
        <v>81.578947368421055</v>
      </c>
      <c r="H296" s="135">
        <v>79.60526315789474</v>
      </c>
      <c r="I296" s="147"/>
      <c r="J296" s="236">
        <v>84.210526315789465</v>
      </c>
      <c r="K296" s="237">
        <v>85.526315789473685</v>
      </c>
      <c r="L296" s="142"/>
      <c r="M296" s="142">
        <v>97.368421052631589</v>
      </c>
      <c r="N296" s="136">
        <v>88.15789473684211</v>
      </c>
      <c r="O296" s="57"/>
      <c r="P296" s="142">
        <v>72.368421052631589</v>
      </c>
      <c r="Q296" s="136">
        <v>73.684210526315795</v>
      </c>
      <c r="R296" s="175">
        <f t="shared" si="15"/>
        <v>82.8125</v>
      </c>
      <c r="S296" s="180">
        <f t="shared" si="16"/>
        <v>82.8125</v>
      </c>
      <c r="T296" s="86"/>
      <c r="U296" s="88"/>
      <c r="V296" s="92"/>
    </row>
    <row r="297" spans="1:22">
      <c r="A297" s="111" t="s">
        <v>277</v>
      </c>
      <c r="B297" s="109" t="s">
        <v>284</v>
      </c>
      <c r="C297" s="111">
        <v>214163</v>
      </c>
      <c r="D297" s="111" t="s">
        <v>286</v>
      </c>
      <c r="E297" s="110" t="s">
        <v>279</v>
      </c>
      <c r="F297" s="243"/>
      <c r="G297" s="57"/>
      <c r="H297" s="135">
        <v>76.315789473684205</v>
      </c>
      <c r="I297" s="147">
        <v>69.736842105263165</v>
      </c>
      <c r="J297" s="234"/>
      <c r="K297" s="235">
        <v>88.15789473684211</v>
      </c>
      <c r="L297" s="137">
        <v>89.473684210526315</v>
      </c>
      <c r="M297" s="137"/>
      <c r="N297" s="136">
        <v>84.210526315789465</v>
      </c>
      <c r="O297" s="144">
        <v>88.15789473684211</v>
      </c>
      <c r="P297" s="137"/>
      <c r="Q297" s="221"/>
      <c r="R297" s="326">
        <f t="shared" si="15"/>
        <v>82.675438596491233</v>
      </c>
      <c r="S297" s="172">
        <f t="shared" si="16"/>
        <v>82.675438596491233</v>
      </c>
      <c r="T297" s="86"/>
      <c r="U297" s="88"/>
      <c r="V297" s="91"/>
    </row>
    <row r="298" spans="1:22">
      <c r="A298" s="111" t="s">
        <v>277</v>
      </c>
      <c r="B298" s="109" t="s">
        <v>284</v>
      </c>
      <c r="C298" s="111">
        <v>214106</v>
      </c>
      <c r="D298" s="111" t="s">
        <v>285</v>
      </c>
      <c r="E298" s="110" t="s">
        <v>279</v>
      </c>
      <c r="F298" s="245"/>
      <c r="G298" s="57">
        <v>88.15789473684211</v>
      </c>
      <c r="H298" s="135">
        <v>89.473684210526315</v>
      </c>
      <c r="I298" s="147"/>
      <c r="J298" s="234">
        <v>82.89473684210526</v>
      </c>
      <c r="K298" s="235">
        <v>89.473684210526315</v>
      </c>
      <c r="L298" s="137"/>
      <c r="M298" s="137">
        <v>97.368421052631589</v>
      </c>
      <c r="N298" s="136">
        <v>88.15789473684211</v>
      </c>
      <c r="O298" s="144"/>
      <c r="P298" s="137">
        <v>76.315789473684205</v>
      </c>
      <c r="Q298" s="221">
        <v>85.526315789473685</v>
      </c>
      <c r="R298" s="326">
        <f t="shared" si="15"/>
        <v>87.171052631578931</v>
      </c>
      <c r="S298" s="172">
        <f t="shared" si="16"/>
        <v>87.171052631578931</v>
      </c>
      <c r="T298" s="75"/>
      <c r="U298" s="76"/>
      <c r="V298" s="87"/>
    </row>
    <row r="299" spans="1:22">
      <c r="A299" s="111" t="s">
        <v>277</v>
      </c>
      <c r="B299" s="109" t="s">
        <v>284</v>
      </c>
      <c r="C299" s="111">
        <v>213850</v>
      </c>
      <c r="D299" s="111" t="s">
        <v>335</v>
      </c>
      <c r="E299" s="110" t="s">
        <v>279</v>
      </c>
      <c r="F299" s="243"/>
      <c r="G299" s="57">
        <v>84.210526315789465</v>
      </c>
      <c r="H299" s="135">
        <v>80.921052631578945</v>
      </c>
      <c r="I299" s="147"/>
      <c r="J299" s="234">
        <v>90.789473684210535</v>
      </c>
      <c r="K299" s="235">
        <v>69.736842105263165</v>
      </c>
      <c r="L299" s="137"/>
      <c r="M299" s="137">
        <v>89.473684210526315</v>
      </c>
      <c r="N299" s="136">
        <v>72.368421052631589</v>
      </c>
      <c r="O299" s="144"/>
      <c r="P299" s="137">
        <v>72.368421052631589</v>
      </c>
      <c r="Q299" s="221">
        <v>84.210526315789465</v>
      </c>
      <c r="R299" s="326">
        <f t="shared" si="15"/>
        <v>80.50986842105263</v>
      </c>
      <c r="S299" s="180">
        <f t="shared" si="16"/>
        <v>80.50986842105263</v>
      </c>
      <c r="T299" s="86"/>
      <c r="U299" s="88"/>
      <c r="V299" s="92"/>
    </row>
    <row r="300" spans="1:22">
      <c r="A300" s="111" t="s">
        <v>277</v>
      </c>
      <c r="B300" s="109" t="s">
        <v>284</v>
      </c>
      <c r="C300" s="111">
        <v>214668</v>
      </c>
      <c r="D300" s="111" t="s">
        <v>336</v>
      </c>
      <c r="E300" s="110" t="s">
        <v>279</v>
      </c>
      <c r="F300" s="243"/>
      <c r="G300" s="57"/>
      <c r="H300" s="135">
        <v>89.473684210526315</v>
      </c>
      <c r="I300" s="147">
        <v>85.526315789473685</v>
      </c>
      <c r="J300" s="234"/>
      <c r="K300" s="235">
        <v>85.526315789473685</v>
      </c>
      <c r="L300" s="137">
        <v>82.89473684210526</v>
      </c>
      <c r="M300" s="137"/>
      <c r="N300" s="136">
        <v>82.89473684210526</v>
      </c>
      <c r="O300" s="144">
        <v>82.89473684210526</v>
      </c>
      <c r="P300" s="137"/>
      <c r="Q300" s="221"/>
      <c r="R300" s="326">
        <f t="shared" si="15"/>
        <v>84.868421052631575</v>
      </c>
      <c r="S300" s="172">
        <f t="shared" si="16"/>
        <v>84.868421052631575</v>
      </c>
      <c r="T300" s="75"/>
      <c r="U300" s="96"/>
      <c r="V300" s="77"/>
    </row>
    <row r="301" spans="1:22">
      <c r="A301" s="111" t="s">
        <v>277</v>
      </c>
      <c r="B301" s="109" t="s">
        <v>284</v>
      </c>
      <c r="C301" s="111">
        <v>215376</v>
      </c>
      <c r="D301" s="111" t="s">
        <v>337</v>
      </c>
      <c r="E301" s="110" t="s">
        <v>279</v>
      </c>
      <c r="F301" s="243"/>
      <c r="G301" s="57">
        <v>81.578947368421055</v>
      </c>
      <c r="H301" s="135">
        <v>84.210526315789465</v>
      </c>
      <c r="I301" s="147"/>
      <c r="J301" s="234">
        <v>76.315789473684205</v>
      </c>
      <c r="K301" s="235">
        <v>84.210526315789465</v>
      </c>
      <c r="L301" s="137"/>
      <c r="M301" s="137">
        <v>75</v>
      </c>
      <c r="N301" s="136">
        <v>76.315789473684205</v>
      </c>
      <c r="O301" s="144"/>
      <c r="P301" s="137">
        <v>90.789473684210535</v>
      </c>
      <c r="Q301" s="221">
        <v>84.210526315789465</v>
      </c>
      <c r="R301" s="326">
        <f t="shared" si="15"/>
        <v>81.578947368421055</v>
      </c>
      <c r="S301" s="172">
        <f t="shared" si="16"/>
        <v>81.578947368421055</v>
      </c>
      <c r="T301" s="86"/>
      <c r="U301" s="88"/>
      <c r="V301" s="92"/>
    </row>
    <row r="302" spans="1:22">
      <c r="A302" s="111" t="s">
        <v>277</v>
      </c>
      <c r="B302" s="109" t="s">
        <v>284</v>
      </c>
      <c r="C302" s="111">
        <v>215350</v>
      </c>
      <c r="D302" s="111" t="s">
        <v>338</v>
      </c>
      <c r="E302" s="110" t="s">
        <v>279</v>
      </c>
      <c r="F302" s="243"/>
      <c r="G302" s="57">
        <v>82.89473684210526</v>
      </c>
      <c r="H302" s="135">
        <v>82.23684210526315</v>
      </c>
      <c r="I302" s="147"/>
      <c r="J302" s="234">
        <v>85.526315789473685</v>
      </c>
      <c r="K302" s="235">
        <v>80.26315789473685</v>
      </c>
      <c r="L302" s="137"/>
      <c r="M302" s="137">
        <v>80.26315789473685</v>
      </c>
      <c r="N302" s="136">
        <v>84.210526315789465</v>
      </c>
      <c r="O302" s="144"/>
      <c r="P302" s="137">
        <v>86.84210526315789</v>
      </c>
      <c r="Q302" s="221">
        <v>75</v>
      </c>
      <c r="R302" s="326">
        <f t="shared" si="15"/>
        <v>82.154605263157904</v>
      </c>
      <c r="S302" s="172">
        <f t="shared" si="16"/>
        <v>82.154605263157904</v>
      </c>
      <c r="T302" s="86"/>
      <c r="U302" s="88"/>
      <c r="V302" s="77"/>
    </row>
    <row r="303" spans="1:22">
      <c r="A303" s="111" t="s">
        <v>277</v>
      </c>
      <c r="B303" s="109" t="s">
        <v>284</v>
      </c>
      <c r="C303" s="111">
        <v>213926</v>
      </c>
      <c r="D303" s="111" t="s">
        <v>339</v>
      </c>
      <c r="E303" s="110" t="s">
        <v>279</v>
      </c>
      <c r="F303" s="243"/>
      <c r="G303" s="57"/>
      <c r="H303" s="135">
        <v>88.15789473684211</v>
      </c>
      <c r="I303" s="147">
        <v>73.684210526315795</v>
      </c>
      <c r="J303" s="234"/>
      <c r="K303" s="235">
        <v>75</v>
      </c>
      <c r="L303" s="137">
        <v>78.94736842105263</v>
      </c>
      <c r="M303" s="137"/>
      <c r="N303" s="136">
        <v>86.84210526315789</v>
      </c>
      <c r="O303" s="144">
        <v>97.368421052631589</v>
      </c>
      <c r="P303" s="137"/>
      <c r="Q303" s="221"/>
      <c r="R303" s="326">
        <f t="shared" si="15"/>
        <v>83.333333333333329</v>
      </c>
      <c r="S303" s="172">
        <f t="shared" si="16"/>
        <v>83.333333333333329</v>
      </c>
      <c r="T303" s="75"/>
      <c r="U303" s="76"/>
      <c r="V303" s="77"/>
    </row>
    <row r="304" spans="1:22">
      <c r="A304" s="111" t="s">
        <v>277</v>
      </c>
      <c r="B304" s="109" t="s">
        <v>284</v>
      </c>
      <c r="C304" s="111">
        <v>215905</v>
      </c>
      <c r="D304" s="111" t="s">
        <v>379</v>
      </c>
      <c r="E304" s="110" t="s">
        <v>279</v>
      </c>
      <c r="F304" s="243"/>
      <c r="G304" s="57"/>
      <c r="H304" s="135"/>
      <c r="I304" s="147"/>
      <c r="J304" s="234"/>
      <c r="K304" s="235"/>
      <c r="L304" s="137"/>
      <c r="M304" s="137"/>
      <c r="N304" s="136">
        <v>88.15789473684211</v>
      </c>
      <c r="O304" s="144">
        <v>80.26315789473685</v>
      </c>
      <c r="P304" s="137"/>
      <c r="Q304" s="221">
        <v>81.578947368421055</v>
      </c>
      <c r="R304" s="326">
        <f t="shared" si="15"/>
        <v>83.333333333333329</v>
      </c>
      <c r="S304" s="172">
        <f t="shared" si="16"/>
        <v>83.333333333333329</v>
      </c>
      <c r="T304" s="75"/>
      <c r="U304" s="76"/>
      <c r="V304" s="77"/>
    </row>
    <row r="305" spans="1:22">
      <c r="A305" s="111" t="s">
        <v>277</v>
      </c>
      <c r="B305" s="109" t="s">
        <v>284</v>
      </c>
      <c r="C305" s="111">
        <v>214148</v>
      </c>
      <c r="D305" s="111" t="s">
        <v>340</v>
      </c>
      <c r="E305" s="110" t="s">
        <v>279</v>
      </c>
      <c r="F305" s="243"/>
      <c r="G305" s="57"/>
      <c r="H305" s="135">
        <v>85.526315789473685</v>
      </c>
      <c r="I305" s="147">
        <v>75</v>
      </c>
      <c r="J305" s="234"/>
      <c r="K305" s="235">
        <v>85.526315789473685</v>
      </c>
      <c r="L305" s="137">
        <v>85.526315789473685</v>
      </c>
      <c r="M305" s="137"/>
      <c r="N305" s="136">
        <v>90.789473684210535</v>
      </c>
      <c r="O305" s="144">
        <v>71.05263157894737</v>
      </c>
      <c r="P305" s="137"/>
      <c r="Q305" s="221"/>
      <c r="R305" s="326">
        <f t="shared" si="15"/>
        <v>82.236842105263165</v>
      </c>
      <c r="S305" s="172">
        <f t="shared" si="16"/>
        <v>82.236842105263165</v>
      </c>
      <c r="T305" s="75"/>
      <c r="U305" s="76"/>
      <c r="V305" s="77"/>
    </row>
    <row r="306" spans="1:22" ht="16.5" thickBot="1">
      <c r="A306" s="116" t="s">
        <v>277</v>
      </c>
      <c r="B306" s="131" t="s">
        <v>284</v>
      </c>
      <c r="C306" s="118">
        <v>215590</v>
      </c>
      <c r="D306" s="116" t="s">
        <v>341</v>
      </c>
      <c r="E306" s="122" t="s">
        <v>279</v>
      </c>
      <c r="F306" s="244"/>
      <c r="G306" s="146"/>
      <c r="H306" s="145">
        <v>85.526315789473685</v>
      </c>
      <c r="I306" s="238">
        <v>78.94736842105263</v>
      </c>
      <c r="J306" s="148"/>
      <c r="K306" s="239">
        <v>98.684210526315795</v>
      </c>
      <c r="L306" s="140">
        <v>73.684210526315795</v>
      </c>
      <c r="M306" s="140"/>
      <c r="N306" s="139">
        <v>88.15789473684211</v>
      </c>
      <c r="O306" s="146">
        <v>85.526315789473685</v>
      </c>
      <c r="P306" s="140"/>
      <c r="Q306" s="139"/>
      <c r="R306" s="356">
        <f t="shared" si="15"/>
        <v>85.087719298245617</v>
      </c>
      <c r="S306" s="178">
        <f t="shared" si="16"/>
        <v>85.087719298245617</v>
      </c>
      <c r="T306" s="98"/>
      <c r="U306" s="90"/>
      <c r="V306" s="99"/>
    </row>
    <row r="307" spans="1:22">
      <c r="A307" s="119" t="s">
        <v>277</v>
      </c>
      <c r="B307" s="109" t="s">
        <v>287</v>
      </c>
      <c r="C307" s="108">
        <v>210195</v>
      </c>
      <c r="D307" s="119" t="s">
        <v>342</v>
      </c>
      <c r="E307" s="120" t="s">
        <v>18</v>
      </c>
      <c r="F307" s="243"/>
      <c r="G307" s="57"/>
      <c r="H307" s="135">
        <v>84.210526315789465</v>
      </c>
      <c r="I307" s="147">
        <v>89.473684210526315</v>
      </c>
      <c r="J307" s="236"/>
      <c r="K307" s="237">
        <v>93.421052631578945</v>
      </c>
      <c r="L307" s="142">
        <v>82.89473684210526</v>
      </c>
      <c r="M307" s="142"/>
      <c r="N307" s="136">
        <v>90.789473684210535</v>
      </c>
      <c r="O307" s="57">
        <v>82.89473684210526</v>
      </c>
      <c r="P307" s="142"/>
      <c r="Q307" s="136"/>
      <c r="R307" s="175">
        <f t="shared" si="15"/>
        <v>87.280701754385973</v>
      </c>
      <c r="S307" s="180">
        <f t="shared" si="16"/>
        <v>87.280701754385973</v>
      </c>
      <c r="T307" s="86"/>
      <c r="U307" s="88"/>
      <c r="V307" s="91"/>
    </row>
    <row r="308" spans="1:22">
      <c r="A308" s="111" t="s">
        <v>277</v>
      </c>
      <c r="B308" s="109" t="s">
        <v>287</v>
      </c>
      <c r="C308" s="111">
        <v>210179</v>
      </c>
      <c r="D308" s="111" t="s">
        <v>343</v>
      </c>
      <c r="E308" s="110" t="s">
        <v>279</v>
      </c>
      <c r="F308" s="245"/>
      <c r="G308" s="57"/>
      <c r="H308" s="135">
        <v>101.31578947368421</v>
      </c>
      <c r="I308" s="147">
        <v>86.84210526315789</v>
      </c>
      <c r="J308" s="234"/>
      <c r="K308" s="235">
        <v>88.15789473684211</v>
      </c>
      <c r="L308" s="137">
        <v>80.26315789473685</v>
      </c>
      <c r="M308" s="137"/>
      <c r="N308" s="136">
        <v>92.10526315789474</v>
      </c>
      <c r="O308" s="144">
        <v>96.052631578947356</v>
      </c>
      <c r="P308" s="137"/>
      <c r="Q308" s="221"/>
      <c r="R308" s="326">
        <f t="shared" si="15"/>
        <v>90.78947368421052</v>
      </c>
      <c r="S308" s="172">
        <f t="shared" si="16"/>
        <v>90.78947368421052</v>
      </c>
      <c r="T308" s="75"/>
      <c r="U308" s="76"/>
      <c r="V308" s="77"/>
    </row>
    <row r="309" spans="1:22">
      <c r="A309" s="111" t="s">
        <v>277</v>
      </c>
      <c r="B309" s="109" t="s">
        <v>287</v>
      </c>
      <c r="C309" s="111">
        <v>214866</v>
      </c>
      <c r="D309" s="111" t="s">
        <v>344</v>
      </c>
      <c r="E309" s="110" t="s">
        <v>279</v>
      </c>
      <c r="F309" s="243"/>
      <c r="G309" s="57"/>
      <c r="H309" s="135">
        <v>93.421052631578945</v>
      </c>
      <c r="I309" s="147">
        <v>90.789473684210535</v>
      </c>
      <c r="J309" s="234"/>
      <c r="K309" s="235">
        <v>82.89473684210526</v>
      </c>
      <c r="L309" s="137">
        <v>88.15789473684211</v>
      </c>
      <c r="M309" s="137"/>
      <c r="N309" s="136">
        <v>69.736842105263165</v>
      </c>
      <c r="O309" s="144">
        <v>76.315789473684205</v>
      </c>
      <c r="P309" s="137"/>
      <c r="Q309" s="221"/>
      <c r="R309" s="326">
        <f t="shared" si="15"/>
        <v>83.552631578947384</v>
      </c>
      <c r="S309" s="180">
        <f t="shared" si="16"/>
        <v>83.552631578947384</v>
      </c>
      <c r="T309" s="86"/>
      <c r="U309" s="88"/>
      <c r="V309" s="91"/>
    </row>
    <row r="310" spans="1:22">
      <c r="A310" s="166" t="s">
        <v>277</v>
      </c>
      <c r="B310" s="167" t="s">
        <v>287</v>
      </c>
      <c r="C310" s="166">
        <v>215855</v>
      </c>
      <c r="D310" s="166" t="s">
        <v>374</v>
      </c>
      <c r="E310" s="168" t="s">
        <v>279</v>
      </c>
      <c r="F310" s="243"/>
      <c r="G310" s="57"/>
      <c r="H310" s="135">
        <v>85.526315789473685</v>
      </c>
      <c r="I310" s="147">
        <v>84.210526315789465</v>
      </c>
      <c r="J310" s="234"/>
      <c r="K310" s="235">
        <v>92.10526315789474</v>
      </c>
      <c r="L310" s="137">
        <v>88.15789473684211</v>
      </c>
      <c r="M310" s="137"/>
      <c r="N310" s="136">
        <v>84.210526315789465</v>
      </c>
      <c r="O310" s="144">
        <v>84.210526315789465</v>
      </c>
      <c r="P310" s="137"/>
      <c r="Q310" s="221"/>
      <c r="R310" s="326">
        <f t="shared" si="15"/>
        <v>86.403508771929822</v>
      </c>
      <c r="S310" s="172">
        <f t="shared" si="16"/>
        <v>86.403508771929822</v>
      </c>
      <c r="T310" s="86"/>
      <c r="U310" s="88"/>
      <c r="V310" s="92"/>
    </row>
    <row r="311" spans="1:22">
      <c r="A311" s="111" t="s">
        <v>277</v>
      </c>
      <c r="B311" s="109" t="s">
        <v>287</v>
      </c>
      <c r="C311" s="111">
        <v>213728</v>
      </c>
      <c r="D311" s="111" t="s">
        <v>345</v>
      </c>
      <c r="E311" s="110" t="s">
        <v>18</v>
      </c>
      <c r="F311" s="243"/>
      <c r="G311" s="57"/>
      <c r="H311" s="135">
        <v>81.578947368421055</v>
      </c>
      <c r="I311" s="147">
        <v>68.421052631578945</v>
      </c>
      <c r="J311" s="234"/>
      <c r="K311" s="235">
        <v>80.26315789473685</v>
      </c>
      <c r="L311" s="137">
        <v>84.210526315789465</v>
      </c>
      <c r="M311" s="137"/>
      <c r="N311" s="136">
        <v>76.315789473684205</v>
      </c>
      <c r="O311" s="144">
        <v>80.26315789473685</v>
      </c>
      <c r="P311" s="137"/>
      <c r="Q311" s="221"/>
      <c r="R311" s="326">
        <f t="shared" si="15"/>
        <v>78.508771929824562</v>
      </c>
      <c r="S311" s="172">
        <f t="shared" si="16"/>
        <v>78.508771929824562</v>
      </c>
      <c r="T311" s="75"/>
      <c r="U311" s="96"/>
      <c r="V311" s="77"/>
    </row>
    <row r="312" spans="1:22">
      <c r="A312" s="111" t="s">
        <v>277</v>
      </c>
      <c r="B312" s="109" t="s">
        <v>287</v>
      </c>
      <c r="C312" s="111">
        <v>211201</v>
      </c>
      <c r="D312" s="111" t="s">
        <v>346</v>
      </c>
      <c r="E312" s="110" t="s">
        <v>18</v>
      </c>
      <c r="F312" s="249"/>
      <c r="G312" s="57"/>
      <c r="H312" s="135">
        <v>88.15789473684211</v>
      </c>
      <c r="I312" s="147">
        <v>94.73684210526315</v>
      </c>
      <c r="J312" s="234"/>
      <c r="K312" s="235">
        <v>77.631578947368411</v>
      </c>
      <c r="L312" s="137">
        <v>82.89473684210526</v>
      </c>
      <c r="M312" s="137"/>
      <c r="N312" s="136">
        <v>80.26315789473685</v>
      </c>
      <c r="O312" s="144">
        <v>90.789473684210535</v>
      </c>
      <c r="P312" s="137"/>
      <c r="Q312" s="221"/>
      <c r="R312" s="326">
        <f t="shared" si="15"/>
        <v>85.745614035087712</v>
      </c>
      <c r="S312" s="172">
        <f t="shared" si="16"/>
        <v>85.745614035087712</v>
      </c>
      <c r="T312" s="86"/>
      <c r="U312" s="88"/>
      <c r="V312" s="92"/>
    </row>
    <row r="313" spans="1:22" s="32" customFormat="1">
      <c r="A313" s="111" t="s">
        <v>277</v>
      </c>
      <c r="B313" s="109" t="s">
        <v>287</v>
      </c>
      <c r="C313" s="111">
        <v>211623</v>
      </c>
      <c r="D313" s="111" t="s">
        <v>347</v>
      </c>
      <c r="E313" s="110" t="s">
        <v>279</v>
      </c>
      <c r="F313" s="249"/>
      <c r="G313" s="57"/>
      <c r="H313" s="135">
        <v>89.473684210526315</v>
      </c>
      <c r="I313" s="147">
        <v>80.26315789473685</v>
      </c>
      <c r="J313" s="234"/>
      <c r="K313" s="235">
        <v>86.84210526315789</v>
      </c>
      <c r="L313" s="137">
        <v>93.421052631578945</v>
      </c>
      <c r="M313" s="137"/>
      <c r="N313" s="136">
        <v>89.473684210526315</v>
      </c>
      <c r="O313" s="144">
        <v>92.10526315789474</v>
      </c>
      <c r="P313" s="137"/>
      <c r="Q313" s="221"/>
      <c r="R313" s="326">
        <f t="shared" si="15"/>
        <v>88.596491228070178</v>
      </c>
      <c r="S313" s="172">
        <f t="shared" si="16"/>
        <v>88.596491228070178</v>
      </c>
      <c r="T313" s="86"/>
      <c r="U313" s="88"/>
      <c r="V313" s="92"/>
    </row>
    <row r="314" spans="1:22">
      <c r="A314" s="111" t="s">
        <v>277</v>
      </c>
      <c r="B314" s="109" t="s">
        <v>287</v>
      </c>
      <c r="C314" s="111">
        <v>212530</v>
      </c>
      <c r="D314" s="111" t="s">
        <v>348</v>
      </c>
      <c r="E314" s="110" t="s">
        <v>18</v>
      </c>
      <c r="F314" s="243"/>
      <c r="G314" s="57"/>
      <c r="H314" s="135">
        <v>84.210526315789465</v>
      </c>
      <c r="I314" s="147">
        <v>76.315789473684205</v>
      </c>
      <c r="J314" s="234"/>
      <c r="K314" s="235">
        <v>82.89473684210526</v>
      </c>
      <c r="L314" s="137">
        <v>94.73684210526315</v>
      </c>
      <c r="M314" s="137"/>
      <c r="N314" s="136">
        <v>81.578947368421055</v>
      </c>
      <c r="O314" s="144">
        <v>89.473684210526315</v>
      </c>
      <c r="P314" s="137"/>
      <c r="Q314" s="221"/>
      <c r="R314" s="326">
        <f t="shared" si="15"/>
        <v>84.868421052631575</v>
      </c>
      <c r="S314" s="172">
        <f t="shared" si="16"/>
        <v>84.868421052631575</v>
      </c>
      <c r="T314" s="75"/>
      <c r="U314" s="76"/>
      <c r="V314" s="77"/>
    </row>
    <row r="315" spans="1:22">
      <c r="A315" s="111" t="s">
        <v>277</v>
      </c>
      <c r="B315" s="109" t="s">
        <v>287</v>
      </c>
      <c r="C315" s="111">
        <v>211466</v>
      </c>
      <c r="D315" s="111" t="s">
        <v>349</v>
      </c>
      <c r="E315" s="110" t="s">
        <v>279</v>
      </c>
      <c r="F315" s="243"/>
      <c r="G315" s="57">
        <v>89.473684210526315</v>
      </c>
      <c r="H315" s="135">
        <v>88.15789473684211</v>
      </c>
      <c r="I315" s="147"/>
      <c r="J315" s="234">
        <v>81.578947368421055</v>
      </c>
      <c r="K315" s="235">
        <v>82.89473684210526</v>
      </c>
      <c r="L315" s="137"/>
      <c r="M315" s="137">
        <v>85.526315789473685</v>
      </c>
      <c r="N315" s="136">
        <v>97.368421052631589</v>
      </c>
      <c r="O315" s="144"/>
      <c r="P315" s="137">
        <v>94.73684210526315</v>
      </c>
      <c r="Q315" s="221">
        <v>85.526315789473685</v>
      </c>
      <c r="R315" s="326">
        <f t="shared" si="15"/>
        <v>88.157894736842096</v>
      </c>
      <c r="S315" s="172">
        <f t="shared" si="16"/>
        <v>88.157894736842096</v>
      </c>
      <c r="T315" s="86"/>
      <c r="U315" s="88"/>
      <c r="V315" s="77"/>
    </row>
    <row r="316" spans="1:22">
      <c r="A316" s="111" t="s">
        <v>277</v>
      </c>
      <c r="B316" s="109" t="s">
        <v>287</v>
      </c>
      <c r="C316" s="111">
        <v>212837</v>
      </c>
      <c r="D316" s="111" t="s">
        <v>350</v>
      </c>
      <c r="E316" s="110" t="s">
        <v>18</v>
      </c>
      <c r="F316" s="243"/>
      <c r="G316" s="57"/>
      <c r="H316" s="135">
        <v>92.10526315789474</v>
      </c>
      <c r="I316" s="147">
        <v>96.052631578947356</v>
      </c>
      <c r="J316" s="234"/>
      <c r="K316" s="235">
        <v>90.789473684210535</v>
      </c>
      <c r="L316" s="137">
        <v>102.63157894736841</v>
      </c>
      <c r="M316" s="137"/>
      <c r="N316" s="136">
        <v>85.526315789473685</v>
      </c>
      <c r="O316" s="144">
        <v>100</v>
      </c>
      <c r="P316" s="137"/>
      <c r="Q316" s="221"/>
      <c r="R316" s="326">
        <f t="shared" si="15"/>
        <v>94.517543859649138</v>
      </c>
      <c r="S316" s="172">
        <f t="shared" si="16"/>
        <v>94.517543859649138</v>
      </c>
      <c r="T316" s="75"/>
      <c r="U316" s="76"/>
      <c r="V316" s="77"/>
    </row>
    <row r="317" spans="1:22">
      <c r="A317" s="111" t="s">
        <v>277</v>
      </c>
      <c r="B317" s="109" t="s">
        <v>287</v>
      </c>
      <c r="C317" s="111">
        <v>215327</v>
      </c>
      <c r="D317" s="111" t="s">
        <v>351</v>
      </c>
      <c r="E317" s="110" t="s">
        <v>283</v>
      </c>
      <c r="F317" s="243"/>
      <c r="G317" s="57">
        <v>88.15789473684211</v>
      </c>
      <c r="H317" s="135">
        <v>86.184210526315795</v>
      </c>
      <c r="I317" s="147"/>
      <c r="J317" s="234">
        <v>82.89473684210526</v>
      </c>
      <c r="K317" s="235">
        <v>89.473684210526315</v>
      </c>
      <c r="L317" s="137"/>
      <c r="M317" s="137">
        <v>85.526315789473685</v>
      </c>
      <c r="N317" s="136">
        <v>84.210526315789465</v>
      </c>
      <c r="O317" s="144"/>
      <c r="P317" s="137">
        <v>81.578947368421055</v>
      </c>
      <c r="Q317" s="221">
        <v>90.789473684210535</v>
      </c>
      <c r="R317" s="326">
        <f t="shared" si="15"/>
        <v>86.10197368421052</v>
      </c>
      <c r="S317" s="172">
        <f t="shared" si="16"/>
        <v>86.10197368421052</v>
      </c>
      <c r="T317" s="75"/>
      <c r="U317" s="76"/>
      <c r="V317" s="77"/>
    </row>
    <row r="318" spans="1:22" ht="16.5" thickBot="1">
      <c r="A318" s="116" t="s">
        <v>277</v>
      </c>
      <c r="B318" s="113" t="s">
        <v>287</v>
      </c>
      <c r="C318" s="116">
        <v>211300</v>
      </c>
      <c r="D318" s="116" t="s">
        <v>352</v>
      </c>
      <c r="E318" s="122" t="s">
        <v>279</v>
      </c>
      <c r="F318" s="244"/>
      <c r="G318" s="146"/>
      <c r="H318" s="145">
        <v>81.578947368421055</v>
      </c>
      <c r="I318" s="238">
        <v>89.473684210526315</v>
      </c>
      <c r="J318" s="148"/>
      <c r="K318" s="239">
        <v>78.94736842105263</v>
      </c>
      <c r="L318" s="140">
        <v>81.578947368421055</v>
      </c>
      <c r="M318" s="140"/>
      <c r="N318" s="139">
        <v>78.94736842105263</v>
      </c>
      <c r="O318" s="146">
        <v>86.84210526315789</v>
      </c>
      <c r="P318" s="140"/>
      <c r="Q318" s="139"/>
      <c r="R318" s="177">
        <f t="shared" si="15"/>
        <v>82.89473684210526</v>
      </c>
      <c r="S318" s="178">
        <f t="shared" si="16"/>
        <v>82.89473684210526</v>
      </c>
      <c r="T318" s="98"/>
      <c r="U318" s="90"/>
      <c r="V318" s="99"/>
    </row>
    <row r="319" spans="1:22">
      <c r="A319" s="119" t="s">
        <v>277</v>
      </c>
      <c r="B319" s="115" t="s">
        <v>288</v>
      </c>
      <c r="C319" s="119">
        <v>214205</v>
      </c>
      <c r="D319" s="119" t="s">
        <v>289</v>
      </c>
      <c r="E319" s="120" t="s">
        <v>18</v>
      </c>
      <c r="F319" s="243"/>
      <c r="G319" s="57"/>
      <c r="H319" s="135">
        <v>75</v>
      </c>
      <c r="I319" s="147">
        <v>86.84210526315789</v>
      </c>
      <c r="J319" s="236"/>
      <c r="K319" s="237">
        <v>85.526315789473685</v>
      </c>
      <c r="L319" s="142">
        <v>77.631578947368411</v>
      </c>
      <c r="M319" s="142"/>
      <c r="N319" s="136">
        <v>84.210526315789465</v>
      </c>
      <c r="O319" s="57">
        <v>78.94736842105263</v>
      </c>
      <c r="P319" s="142"/>
      <c r="Q319" s="136"/>
      <c r="R319" s="326">
        <f t="shared" si="15"/>
        <v>81.359649122807014</v>
      </c>
      <c r="S319" s="180">
        <f t="shared" si="16"/>
        <v>81.359649122807014</v>
      </c>
      <c r="T319" s="86"/>
      <c r="U319" s="88"/>
      <c r="V319" s="92"/>
    </row>
    <row r="320" spans="1:22">
      <c r="A320" s="111" t="s">
        <v>277</v>
      </c>
      <c r="B320" s="109" t="s">
        <v>288</v>
      </c>
      <c r="C320" s="111">
        <v>214544</v>
      </c>
      <c r="D320" s="111" t="s">
        <v>353</v>
      </c>
      <c r="E320" s="110" t="s">
        <v>279</v>
      </c>
      <c r="F320" s="243"/>
      <c r="G320" s="57"/>
      <c r="H320" s="135">
        <v>100</v>
      </c>
      <c r="I320" s="147">
        <v>80.26315789473685</v>
      </c>
      <c r="J320" s="234"/>
      <c r="K320" s="235">
        <v>82.89473684210526</v>
      </c>
      <c r="L320" s="137">
        <v>93.421052631578945</v>
      </c>
      <c r="M320" s="137"/>
      <c r="N320" s="136">
        <v>86.84210526315789</v>
      </c>
      <c r="O320" s="144">
        <v>98.684210526315795</v>
      </c>
      <c r="P320" s="137"/>
      <c r="Q320" s="221"/>
      <c r="R320" s="326">
        <f t="shared" si="15"/>
        <v>90.350877192982466</v>
      </c>
      <c r="S320" s="172">
        <f t="shared" si="16"/>
        <v>90.350877192982466</v>
      </c>
      <c r="T320" s="86"/>
      <c r="U320" s="88"/>
      <c r="V320" s="92"/>
    </row>
    <row r="321" spans="1:23">
      <c r="A321" s="111" t="s">
        <v>277</v>
      </c>
      <c r="B321" s="109" t="s">
        <v>288</v>
      </c>
      <c r="C321" s="111">
        <v>213082</v>
      </c>
      <c r="D321" s="111" t="s">
        <v>354</v>
      </c>
      <c r="E321" s="110" t="s">
        <v>279</v>
      </c>
      <c r="F321" s="246"/>
      <c r="G321" s="57"/>
      <c r="H321" s="135">
        <v>84.210526315789465</v>
      </c>
      <c r="I321" s="147">
        <v>88.15789473684211</v>
      </c>
      <c r="J321" s="234"/>
      <c r="K321" s="235">
        <v>89.473684210526315</v>
      </c>
      <c r="L321" s="137">
        <v>88.15789473684211</v>
      </c>
      <c r="M321" s="137"/>
      <c r="N321" s="136">
        <v>76.315789473684205</v>
      </c>
      <c r="O321" s="144">
        <v>84.210526315789465</v>
      </c>
      <c r="P321" s="137"/>
      <c r="Q321" s="221"/>
      <c r="R321" s="326">
        <f t="shared" si="15"/>
        <v>85.087719298245617</v>
      </c>
      <c r="S321" s="172">
        <f t="shared" si="16"/>
        <v>85.087719298245617</v>
      </c>
      <c r="T321" s="75"/>
      <c r="U321" s="76"/>
      <c r="V321" s="77"/>
    </row>
    <row r="322" spans="1:23">
      <c r="A322" s="111" t="s">
        <v>277</v>
      </c>
      <c r="B322" s="109" t="s">
        <v>288</v>
      </c>
      <c r="C322" s="111">
        <v>210815</v>
      </c>
      <c r="D322" s="111" t="s">
        <v>355</v>
      </c>
      <c r="E322" s="110" t="s">
        <v>279</v>
      </c>
      <c r="F322" s="245"/>
      <c r="G322" s="57"/>
      <c r="H322" s="135">
        <v>85.526315789473685</v>
      </c>
      <c r="I322" s="147">
        <v>71.05263157894737</v>
      </c>
      <c r="J322" s="234"/>
      <c r="K322" s="235">
        <v>92.10526315789474</v>
      </c>
      <c r="L322" s="137">
        <v>81.578947368421055</v>
      </c>
      <c r="M322" s="137"/>
      <c r="N322" s="136">
        <v>85.526315789473685</v>
      </c>
      <c r="O322" s="144">
        <v>78.94736842105263</v>
      </c>
      <c r="P322" s="137"/>
      <c r="Q322" s="221"/>
      <c r="R322" s="326">
        <f t="shared" si="15"/>
        <v>82.456140350877192</v>
      </c>
      <c r="S322" s="180">
        <f t="shared" si="16"/>
        <v>82.456140350877192</v>
      </c>
      <c r="T322" s="86"/>
      <c r="U322" s="88"/>
      <c r="V322" s="92"/>
    </row>
    <row r="323" spans="1:23">
      <c r="A323" s="111" t="s">
        <v>277</v>
      </c>
      <c r="B323" s="109" t="s">
        <v>288</v>
      </c>
      <c r="C323" s="111">
        <v>210047</v>
      </c>
      <c r="D323" s="111" t="s">
        <v>356</v>
      </c>
      <c r="E323" s="110" t="s">
        <v>279</v>
      </c>
      <c r="F323" s="243"/>
      <c r="G323" s="57"/>
      <c r="H323" s="135">
        <v>84.210526315789465</v>
      </c>
      <c r="I323" s="147">
        <v>82.89473684210526</v>
      </c>
      <c r="J323" s="234"/>
      <c r="K323" s="235">
        <v>80.26315789473685</v>
      </c>
      <c r="L323" s="137">
        <v>82.89473684210526</v>
      </c>
      <c r="M323" s="137"/>
      <c r="N323" s="136">
        <v>90.789473684210535</v>
      </c>
      <c r="O323" s="144">
        <v>69.736842105263165</v>
      </c>
      <c r="P323" s="137"/>
      <c r="Q323" s="221"/>
      <c r="R323" s="326">
        <f t="shared" si="15"/>
        <v>81.798245614035096</v>
      </c>
      <c r="S323" s="172">
        <f t="shared" si="16"/>
        <v>81.798245614035096</v>
      </c>
      <c r="T323" s="75"/>
      <c r="U323" s="89"/>
      <c r="V323" s="82"/>
    </row>
    <row r="324" spans="1:23">
      <c r="A324" s="111" t="s">
        <v>277</v>
      </c>
      <c r="B324" s="109" t="s">
        <v>288</v>
      </c>
      <c r="C324" s="111">
        <v>215079</v>
      </c>
      <c r="D324" s="111" t="s">
        <v>357</v>
      </c>
      <c r="E324" s="110" t="s">
        <v>279</v>
      </c>
      <c r="F324" s="243"/>
      <c r="G324" s="57"/>
      <c r="H324" s="135">
        <v>81.578947368421055</v>
      </c>
      <c r="I324" s="147">
        <v>73.684210526315795</v>
      </c>
      <c r="J324" s="234"/>
      <c r="K324" s="235">
        <v>89.473684210526315</v>
      </c>
      <c r="L324" s="137">
        <v>78.94736842105263</v>
      </c>
      <c r="M324" s="137"/>
      <c r="N324" s="136">
        <v>65.789473684210535</v>
      </c>
      <c r="O324" s="144">
        <v>82.89473684210526</v>
      </c>
      <c r="P324" s="137"/>
      <c r="Q324" s="221"/>
      <c r="R324" s="326">
        <f t="shared" si="15"/>
        <v>78.728070175438603</v>
      </c>
      <c r="S324" s="172">
        <f t="shared" si="16"/>
        <v>78.728070175438603</v>
      </c>
      <c r="T324" s="86"/>
      <c r="U324" s="76"/>
      <c r="V324" s="87"/>
    </row>
    <row r="325" spans="1:23">
      <c r="A325" s="111" t="s">
        <v>277</v>
      </c>
      <c r="B325" s="109" t="s">
        <v>288</v>
      </c>
      <c r="C325" s="111">
        <v>213504</v>
      </c>
      <c r="D325" s="111" t="s">
        <v>358</v>
      </c>
      <c r="E325" s="110" t="s">
        <v>359</v>
      </c>
      <c r="F325" s="243"/>
      <c r="G325" s="57">
        <v>75</v>
      </c>
      <c r="H325" s="135">
        <v>73.026315789473685</v>
      </c>
      <c r="I325" s="147"/>
      <c r="J325" s="234">
        <v>76.315789473684205</v>
      </c>
      <c r="K325" s="235">
        <v>80.26315789473685</v>
      </c>
      <c r="L325" s="137"/>
      <c r="M325" s="137">
        <v>84.210526315789465</v>
      </c>
      <c r="N325" s="136">
        <v>97.368421052631589</v>
      </c>
      <c r="O325" s="144"/>
      <c r="P325" s="137">
        <v>78.94736842105263</v>
      </c>
      <c r="Q325" s="221">
        <v>90.789473684210535</v>
      </c>
      <c r="R325" s="326">
        <f t="shared" si="15"/>
        <v>81.99013157894737</v>
      </c>
      <c r="S325" s="172">
        <f t="shared" si="16"/>
        <v>81.99013157894737</v>
      </c>
      <c r="T325" s="75"/>
      <c r="U325" s="76"/>
      <c r="V325" s="77"/>
    </row>
    <row r="326" spans="1:23">
      <c r="A326" s="111" t="s">
        <v>277</v>
      </c>
      <c r="B326" s="109" t="s">
        <v>288</v>
      </c>
      <c r="C326" s="111">
        <v>214536</v>
      </c>
      <c r="D326" s="111" t="s">
        <v>360</v>
      </c>
      <c r="E326" s="110" t="s">
        <v>279</v>
      </c>
      <c r="F326" s="243"/>
      <c r="G326" s="57">
        <v>82.89473684210526</v>
      </c>
      <c r="H326" s="135">
        <v>78.94736842105263</v>
      </c>
      <c r="I326" s="147"/>
      <c r="J326" s="234">
        <v>86.84210526315789</v>
      </c>
      <c r="K326" s="235">
        <v>88.15789473684211</v>
      </c>
      <c r="L326" s="137"/>
      <c r="M326" s="137">
        <v>73.684210526315795</v>
      </c>
      <c r="N326" s="136">
        <v>85.526315789473685</v>
      </c>
      <c r="O326" s="144"/>
      <c r="P326" s="137">
        <v>75</v>
      </c>
      <c r="Q326" s="221">
        <v>78.94736842105263</v>
      </c>
      <c r="R326" s="326">
        <f t="shared" si="15"/>
        <v>81.25</v>
      </c>
      <c r="S326" s="172">
        <f t="shared" si="16"/>
        <v>81.25</v>
      </c>
      <c r="T326" s="75"/>
      <c r="U326" s="76"/>
      <c r="V326" s="77"/>
    </row>
    <row r="327" spans="1:23">
      <c r="A327" s="111" t="s">
        <v>277</v>
      </c>
      <c r="B327" s="109" t="s">
        <v>288</v>
      </c>
      <c r="C327" s="111">
        <v>210492</v>
      </c>
      <c r="D327" s="111" t="s">
        <v>361</v>
      </c>
      <c r="E327" s="110" t="s">
        <v>279</v>
      </c>
      <c r="F327" s="243"/>
      <c r="G327" s="57"/>
      <c r="H327" s="135">
        <v>77.631578947368411</v>
      </c>
      <c r="I327" s="147">
        <v>100</v>
      </c>
      <c r="J327" s="234"/>
      <c r="K327" s="235">
        <v>77.631578947368411</v>
      </c>
      <c r="L327" s="137">
        <v>97.368421052631589</v>
      </c>
      <c r="M327" s="137"/>
      <c r="N327" s="136">
        <v>81.578947368421055</v>
      </c>
      <c r="O327" s="144">
        <v>77.631578947368411</v>
      </c>
      <c r="P327" s="137"/>
      <c r="Q327" s="221"/>
      <c r="R327" s="326">
        <f t="shared" si="15"/>
        <v>85.307017543859658</v>
      </c>
      <c r="S327" s="172">
        <f t="shared" si="16"/>
        <v>85.307017543859658</v>
      </c>
      <c r="T327" s="75"/>
      <c r="U327" s="96"/>
      <c r="V327" s="77"/>
    </row>
    <row r="328" spans="1:23">
      <c r="A328" s="111" t="s">
        <v>277</v>
      </c>
      <c r="B328" s="109" t="s">
        <v>288</v>
      </c>
      <c r="C328" s="111">
        <v>213801</v>
      </c>
      <c r="D328" s="111" t="s">
        <v>362</v>
      </c>
      <c r="E328" s="110" t="s">
        <v>279</v>
      </c>
      <c r="F328" s="243"/>
      <c r="G328" s="57">
        <v>72.368421052631589</v>
      </c>
      <c r="H328" s="135">
        <v>76.973684210526315</v>
      </c>
      <c r="I328" s="147"/>
      <c r="J328" s="234">
        <v>73.684210526315795</v>
      </c>
      <c r="K328" s="235">
        <v>82.89473684210526</v>
      </c>
      <c r="L328" s="137"/>
      <c r="M328" s="137">
        <v>76.315789473684205</v>
      </c>
      <c r="N328" s="136">
        <v>86.84210526315789</v>
      </c>
      <c r="O328" s="144"/>
      <c r="P328" s="137">
        <v>94.73684210526315</v>
      </c>
      <c r="Q328" s="221">
        <v>85.526315789473685</v>
      </c>
      <c r="R328" s="326">
        <f t="shared" si="15"/>
        <v>81.167763157894726</v>
      </c>
      <c r="S328" s="172">
        <f t="shared" si="16"/>
        <v>81.167763157894726</v>
      </c>
      <c r="T328" s="86"/>
      <c r="U328" s="88"/>
      <c r="V328" s="92"/>
    </row>
    <row r="329" spans="1:23">
      <c r="A329" s="111" t="s">
        <v>277</v>
      </c>
      <c r="B329" s="109" t="s">
        <v>288</v>
      </c>
      <c r="C329" s="111">
        <v>215178</v>
      </c>
      <c r="D329" s="111" t="s">
        <v>363</v>
      </c>
      <c r="E329" s="110" t="s">
        <v>18</v>
      </c>
      <c r="F329" s="243"/>
      <c r="G329" s="57"/>
      <c r="H329" s="135">
        <v>64.473684210526315</v>
      </c>
      <c r="I329" s="147">
        <v>77.631578947368411</v>
      </c>
      <c r="J329" s="234"/>
      <c r="K329" s="235">
        <v>81.578947368421055</v>
      </c>
      <c r="L329" s="137">
        <v>71.05263157894737</v>
      </c>
      <c r="M329" s="137"/>
      <c r="N329" s="136">
        <v>85.526315789473685</v>
      </c>
      <c r="O329" s="144">
        <v>85.526315789473685</v>
      </c>
      <c r="P329" s="137"/>
      <c r="Q329" s="221"/>
      <c r="R329" s="326">
        <f t="shared" si="15"/>
        <v>77.631578947368425</v>
      </c>
      <c r="S329" s="172">
        <f t="shared" si="16"/>
        <v>77.631578947368425</v>
      </c>
      <c r="T329" s="86"/>
      <c r="U329" s="76"/>
      <c r="V329" s="77"/>
    </row>
    <row r="330" spans="1:23" ht="16.5" thickBot="1">
      <c r="A330" s="116" t="s">
        <v>277</v>
      </c>
      <c r="B330" s="113" t="s">
        <v>288</v>
      </c>
      <c r="C330" s="116">
        <v>212217</v>
      </c>
      <c r="D330" s="118" t="s">
        <v>364</v>
      </c>
      <c r="E330" s="122" t="s">
        <v>18</v>
      </c>
      <c r="F330" s="244"/>
      <c r="G330" s="146"/>
      <c r="H330" s="145">
        <v>80.26315789473685</v>
      </c>
      <c r="I330" s="238">
        <v>90.789473684210535</v>
      </c>
      <c r="J330" s="148"/>
      <c r="K330" s="239">
        <v>76.315789473684205</v>
      </c>
      <c r="L330" s="140">
        <v>77.631578947368411</v>
      </c>
      <c r="M330" s="140"/>
      <c r="N330" s="139">
        <v>88.15789473684211</v>
      </c>
      <c r="O330" s="146">
        <v>86.84210526315789</v>
      </c>
      <c r="P330" s="140"/>
      <c r="Q330" s="139"/>
      <c r="R330" s="177">
        <f t="shared" si="15"/>
        <v>83.333333333333329</v>
      </c>
      <c r="S330" s="178">
        <f t="shared" si="16"/>
        <v>83.333333333333329</v>
      </c>
      <c r="T330" s="98"/>
      <c r="U330" s="90"/>
      <c r="V330" s="99"/>
    </row>
    <row r="331" spans="1:23">
      <c r="A331" s="119" t="s">
        <v>277</v>
      </c>
      <c r="B331" s="115" t="s">
        <v>290</v>
      </c>
      <c r="C331" s="119">
        <v>215343</v>
      </c>
      <c r="D331" s="108" t="s">
        <v>365</v>
      </c>
      <c r="E331" s="120" t="s">
        <v>279</v>
      </c>
      <c r="F331" s="243"/>
      <c r="G331" s="57"/>
      <c r="H331" s="135">
        <v>96.052631578947356</v>
      </c>
      <c r="I331" s="147">
        <v>84.210526315789465</v>
      </c>
      <c r="J331" s="236"/>
      <c r="K331" s="237">
        <v>100</v>
      </c>
      <c r="L331" s="142">
        <v>78.94736842105263</v>
      </c>
      <c r="M331" s="142"/>
      <c r="N331" s="136">
        <v>98.684210526315795</v>
      </c>
      <c r="O331" s="57">
        <v>82.89473684210526</v>
      </c>
      <c r="P331" s="142"/>
      <c r="Q331" s="136"/>
      <c r="R331" s="326">
        <f t="shared" si="15"/>
        <v>90.131578947368425</v>
      </c>
      <c r="S331" s="180">
        <f t="shared" si="16"/>
        <v>90.131578947368425</v>
      </c>
      <c r="T331" s="101"/>
      <c r="U331" s="102"/>
      <c r="V331" s="285"/>
    </row>
    <row r="332" spans="1:23">
      <c r="A332" s="111" t="s">
        <v>277</v>
      </c>
      <c r="B332" s="109" t="s">
        <v>290</v>
      </c>
      <c r="C332" s="111">
        <v>214155</v>
      </c>
      <c r="D332" s="111" t="s">
        <v>366</v>
      </c>
      <c r="E332" s="110" t="s">
        <v>279</v>
      </c>
      <c r="F332" s="245"/>
      <c r="G332" s="57"/>
      <c r="H332" s="135">
        <v>82.89473684210526</v>
      </c>
      <c r="I332" s="147">
        <v>92.10526315789474</v>
      </c>
      <c r="J332" s="234"/>
      <c r="K332" s="235">
        <v>85.526315789473685</v>
      </c>
      <c r="L332" s="137">
        <v>77.631578947368411</v>
      </c>
      <c r="M332" s="137"/>
      <c r="N332" s="136">
        <v>94.73684210526315</v>
      </c>
      <c r="O332" s="144">
        <v>94.73684210526315</v>
      </c>
      <c r="P332" s="137"/>
      <c r="Q332" s="221"/>
      <c r="R332" s="326">
        <f t="shared" si="15"/>
        <v>87.938596491228054</v>
      </c>
      <c r="S332" s="172">
        <f t="shared" si="16"/>
        <v>87.938596491228054</v>
      </c>
      <c r="T332" s="75"/>
      <c r="U332" s="76"/>
      <c r="V332" s="160"/>
      <c r="W332" s="60"/>
    </row>
    <row r="333" spans="1:23">
      <c r="A333" s="111" t="s">
        <v>277</v>
      </c>
      <c r="B333" s="109" t="s">
        <v>290</v>
      </c>
      <c r="C333" s="111">
        <v>214122</v>
      </c>
      <c r="D333" s="111" t="s">
        <v>367</v>
      </c>
      <c r="E333" s="110" t="s">
        <v>279</v>
      </c>
      <c r="F333" s="247"/>
      <c r="G333" s="57">
        <v>77.631578947368411</v>
      </c>
      <c r="H333" s="135">
        <v>85.526315789473685</v>
      </c>
      <c r="I333" s="147"/>
      <c r="J333" s="234">
        <v>86.84210526315789</v>
      </c>
      <c r="K333" s="235">
        <v>90.789473684210535</v>
      </c>
      <c r="L333" s="137"/>
      <c r="M333" s="137">
        <v>84.210526315789465</v>
      </c>
      <c r="N333" s="136">
        <v>78.94736842105263</v>
      </c>
      <c r="O333" s="144"/>
      <c r="P333" s="137">
        <v>94.73684210526315</v>
      </c>
      <c r="Q333" s="221">
        <v>78.94736842105263</v>
      </c>
      <c r="R333" s="326">
        <f t="shared" si="15"/>
        <v>84.703947368421041</v>
      </c>
      <c r="S333" s="172">
        <f t="shared" si="16"/>
        <v>84.703947368421041</v>
      </c>
      <c r="T333" s="289"/>
      <c r="U333" s="89"/>
      <c r="V333" s="87"/>
    </row>
    <row r="334" spans="1:23">
      <c r="A334" s="111" t="s">
        <v>277</v>
      </c>
      <c r="B334" s="109" t="s">
        <v>290</v>
      </c>
      <c r="C334" s="111">
        <v>212647</v>
      </c>
      <c r="D334" s="111" t="s">
        <v>368</v>
      </c>
      <c r="E334" s="110" t="s">
        <v>279</v>
      </c>
      <c r="F334" s="245"/>
      <c r="G334" s="57"/>
      <c r="H334" s="135">
        <v>90.789473684210535</v>
      </c>
      <c r="I334" s="147">
        <v>89.473684210526315</v>
      </c>
      <c r="J334" s="234"/>
      <c r="K334" s="235">
        <v>80.26315789473685</v>
      </c>
      <c r="L334" s="137">
        <v>88.15789473684211</v>
      </c>
      <c r="M334" s="137"/>
      <c r="N334" s="136">
        <v>81.578947368421055</v>
      </c>
      <c r="O334" s="144">
        <v>90.789473684210535</v>
      </c>
      <c r="P334" s="137"/>
      <c r="Q334" s="221"/>
      <c r="R334" s="326">
        <f t="shared" ref="R334:R340" si="18">AVERAGE(G334:Q334)</f>
        <v>86.842105263157904</v>
      </c>
      <c r="S334" s="180">
        <f t="shared" si="16"/>
        <v>86.842105263157904</v>
      </c>
      <c r="T334" s="86"/>
      <c r="U334" s="76"/>
      <c r="V334" s="92"/>
    </row>
    <row r="335" spans="1:23">
      <c r="A335" s="111" t="s">
        <v>277</v>
      </c>
      <c r="B335" s="109" t="s">
        <v>290</v>
      </c>
      <c r="C335" s="111">
        <v>212035</v>
      </c>
      <c r="D335" s="111" t="s">
        <v>369</v>
      </c>
      <c r="E335" s="110" t="s">
        <v>279</v>
      </c>
      <c r="F335" s="243"/>
      <c r="G335" s="144">
        <v>89.473684210526315</v>
      </c>
      <c r="H335" s="135">
        <v>85.526315789473685</v>
      </c>
      <c r="I335" s="147"/>
      <c r="J335" s="234">
        <v>77.631578947368411</v>
      </c>
      <c r="K335" s="235">
        <v>85.526315789473685</v>
      </c>
      <c r="L335" s="137"/>
      <c r="M335" s="137">
        <v>86.84210526315789</v>
      </c>
      <c r="N335" s="136">
        <v>82.89473684210526</v>
      </c>
      <c r="O335" s="144"/>
      <c r="P335" s="137">
        <v>94.73684210526315</v>
      </c>
      <c r="Q335" s="221">
        <v>90.789473684210535</v>
      </c>
      <c r="R335" s="326">
        <f t="shared" si="18"/>
        <v>86.67763157894737</v>
      </c>
      <c r="S335" s="172">
        <f t="shared" si="16"/>
        <v>86.67763157894737</v>
      </c>
      <c r="T335" s="75"/>
      <c r="U335" s="89"/>
      <c r="V335" s="82"/>
    </row>
    <row r="336" spans="1:23">
      <c r="A336" s="111" t="s">
        <v>277</v>
      </c>
      <c r="B336" s="109" t="s">
        <v>290</v>
      </c>
      <c r="C336" s="111">
        <v>215319</v>
      </c>
      <c r="D336" s="111" t="s">
        <v>370</v>
      </c>
      <c r="E336" s="110" t="s">
        <v>279</v>
      </c>
      <c r="F336" s="243"/>
      <c r="G336" s="57">
        <v>86.84210526315789</v>
      </c>
      <c r="H336" s="135">
        <v>82.89473684210526</v>
      </c>
      <c r="I336" s="147"/>
      <c r="J336" s="234">
        <v>88.15789473684211</v>
      </c>
      <c r="K336" s="235">
        <v>82.89473684210526</v>
      </c>
      <c r="L336" s="137"/>
      <c r="M336" s="137">
        <v>78.94736842105263</v>
      </c>
      <c r="N336" s="136">
        <v>81.578947368421055</v>
      </c>
      <c r="O336" s="144"/>
      <c r="P336" s="137">
        <v>80.26315789473685</v>
      </c>
      <c r="Q336" s="221">
        <v>82.89473684210526</v>
      </c>
      <c r="R336" s="326">
        <f t="shared" si="18"/>
        <v>83.05921052631578</v>
      </c>
      <c r="S336" s="172">
        <f t="shared" si="16"/>
        <v>83.05921052631578</v>
      </c>
      <c r="T336" s="86"/>
      <c r="U336" s="76"/>
      <c r="V336" s="87"/>
    </row>
    <row r="337" spans="1:22">
      <c r="A337" s="111" t="s">
        <v>277</v>
      </c>
      <c r="B337" s="109" t="s">
        <v>290</v>
      </c>
      <c r="C337" s="111">
        <v>213538</v>
      </c>
      <c r="D337" s="111" t="s">
        <v>371</v>
      </c>
      <c r="E337" s="110" t="s">
        <v>18</v>
      </c>
      <c r="F337" s="243"/>
      <c r="G337" s="57">
        <v>86.84210526315789</v>
      </c>
      <c r="H337" s="135">
        <v>81.578947368421055</v>
      </c>
      <c r="I337" s="147"/>
      <c r="J337" s="234">
        <v>77.631578947368411</v>
      </c>
      <c r="K337" s="235">
        <v>89.473684210526315</v>
      </c>
      <c r="L337" s="137"/>
      <c r="M337" s="137">
        <v>89.473684210526315</v>
      </c>
      <c r="N337" s="136">
        <v>81.578947368421055</v>
      </c>
      <c r="O337" s="144"/>
      <c r="P337" s="137">
        <v>88.15789473684211</v>
      </c>
      <c r="Q337" s="221">
        <v>78.94736842105263</v>
      </c>
      <c r="R337" s="326">
        <f t="shared" si="18"/>
        <v>84.210526315789465</v>
      </c>
      <c r="S337" s="172">
        <f t="shared" ref="S337:S340" si="19">R337</f>
        <v>84.210526315789465</v>
      </c>
      <c r="T337" s="75"/>
      <c r="U337" s="76"/>
      <c r="V337" s="77"/>
    </row>
    <row r="338" spans="1:22">
      <c r="A338" s="111" t="s">
        <v>277</v>
      </c>
      <c r="B338" s="109" t="s">
        <v>290</v>
      </c>
      <c r="C338" s="111">
        <v>215004</v>
      </c>
      <c r="D338" s="111" t="s">
        <v>372</v>
      </c>
      <c r="E338" s="110" t="s">
        <v>279</v>
      </c>
      <c r="F338" s="243"/>
      <c r="G338" s="57"/>
      <c r="H338" s="135">
        <v>85.526315789473685</v>
      </c>
      <c r="I338" s="147">
        <v>82.89473684210526</v>
      </c>
      <c r="J338" s="234"/>
      <c r="K338" s="235">
        <v>84.210526315789465</v>
      </c>
      <c r="L338" s="137">
        <v>81.578947368421055</v>
      </c>
      <c r="M338" s="137"/>
      <c r="N338" s="136">
        <v>78.94736842105263</v>
      </c>
      <c r="O338" s="144">
        <v>78.94736842105263</v>
      </c>
      <c r="P338" s="137"/>
      <c r="Q338" s="221"/>
      <c r="R338" s="326">
        <f t="shared" si="18"/>
        <v>82.017543859649109</v>
      </c>
      <c r="S338" s="172">
        <f t="shared" si="19"/>
        <v>82.017543859649109</v>
      </c>
      <c r="T338" s="75"/>
      <c r="U338" s="76"/>
      <c r="V338" s="77"/>
    </row>
    <row r="339" spans="1:22">
      <c r="A339" s="111" t="s">
        <v>277</v>
      </c>
      <c r="B339" s="109" t="s">
        <v>290</v>
      </c>
      <c r="C339" s="111">
        <v>214916</v>
      </c>
      <c r="D339" s="111" t="s">
        <v>291</v>
      </c>
      <c r="E339" s="110" t="s">
        <v>279</v>
      </c>
      <c r="F339" s="243"/>
      <c r="G339" s="57"/>
      <c r="H339" s="135">
        <v>81.578947368421055</v>
      </c>
      <c r="I339" s="147">
        <v>76.315789473684205</v>
      </c>
      <c r="J339" s="234"/>
      <c r="K339" s="235">
        <v>81.578947368421055</v>
      </c>
      <c r="L339" s="137">
        <v>76.315789473684205</v>
      </c>
      <c r="M339" s="137"/>
      <c r="N339" s="136">
        <v>92.10526315789474</v>
      </c>
      <c r="O339" s="144">
        <v>86.84210526315789</v>
      </c>
      <c r="P339" s="137"/>
      <c r="Q339" s="221"/>
      <c r="R339" s="326">
        <f t="shared" si="18"/>
        <v>82.456140350877192</v>
      </c>
      <c r="S339" s="172">
        <f t="shared" si="19"/>
        <v>82.456140350877192</v>
      </c>
      <c r="T339" s="75"/>
      <c r="U339" s="76"/>
      <c r="V339" s="77"/>
    </row>
    <row r="340" spans="1:22" ht="16.5" thickBot="1">
      <c r="A340" s="111" t="s">
        <v>277</v>
      </c>
      <c r="B340" s="134" t="s">
        <v>290</v>
      </c>
      <c r="C340" s="116">
        <v>215145</v>
      </c>
      <c r="D340" s="121" t="s">
        <v>373</v>
      </c>
      <c r="E340" s="233" t="s">
        <v>279</v>
      </c>
      <c r="F340" s="254"/>
      <c r="G340" s="143"/>
      <c r="H340" s="256">
        <v>88.15789473684211</v>
      </c>
      <c r="I340" s="150">
        <v>88.15789473684211</v>
      </c>
      <c r="J340" s="151"/>
      <c r="K340" s="258">
        <v>88.15789473684211</v>
      </c>
      <c r="L340" s="143">
        <v>73.684210526315795</v>
      </c>
      <c r="M340" s="143"/>
      <c r="N340" s="262">
        <v>98.684210526315795</v>
      </c>
      <c r="O340" s="158">
        <v>78.94736842105263</v>
      </c>
      <c r="P340" s="325"/>
      <c r="Q340" s="141"/>
      <c r="R340" s="326">
        <f t="shared" si="18"/>
        <v>85.964912280701753</v>
      </c>
      <c r="S340" s="172">
        <f t="shared" si="19"/>
        <v>85.964912280701753</v>
      </c>
      <c r="T340" s="78">
        <f>AVERAGE(G283:Q340)</f>
        <v>83.959304760575236</v>
      </c>
      <c r="U340" s="79">
        <f t="shared" ref="U340" si="20">ROUND(T340,0)</f>
        <v>84</v>
      </c>
      <c r="V340" s="164">
        <f>IF(U340&gt;=$H$5,$J$5,IF(AND(U340&gt;=75,U340&lt;=79),0,$J$3))</f>
        <v>4</v>
      </c>
    </row>
    <row r="341" spans="1:22" ht="16.5" thickTop="1">
      <c r="C341" s="64"/>
      <c r="E341" s="64"/>
      <c r="N341" s="186"/>
      <c r="O341" s="186"/>
      <c r="P341" s="186"/>
      <c r="Q341" s="186"/>
      <c r="R341" s="186"/>
      <c r="S341" s="186"/>
      <c r="T341" s="64"/>
      <c r="U341" s="64"/>
      <c r="V341" s="64"/>
    </row>
  </sheetData>
  <mergeCells count="4">
    <mergeCell ref="D1:G1"/>
    <mergeCell ref="H1:I1"/>
    <mergeCell ref="K1:K2"/>
    <mergeCell ref="G11:S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Store (in %)</vt:lpstr>
      <vt:lpstr>AM (in %)</vt:lpstr>
      <vt:lpstr>RSM (in 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Yu</dc:creator>
  <cp:lastModifiedBy>Jeremy Ip</cp:lastModifiedBy>
  <dcterms:created xsi:type="dcterms:W3CDTF">2021-01-06T04:31:26Z</dcterms:created>
  <dcterms:modified xsi:type="dcterms:W3CDTF">2025-06-17T01:19:59Z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