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y\Nextcloud2\NLP3\nlp-16a\Hardware\"/>
    </mc:Choice>
  </mc:AlternateContent>
  <xr:revisionPtr revIDLastSave="0" documentId="13_ncr:1_{B28BEA99-E2B6-4EA7-9C10-7B129252D711}" xr6:coauthVersionLast="47" xr6:coauthVersionMax="47" xr10:uidLastSave="{00000000-0000-0000-0000-000000000000}"/>
  <bookViews>
    <workbookView xWindow="-120" yWindow="-120" windowWidth="29040" windowHeight="17640" xr2:uid="{12A91BEE-716B-457E-A02A-250287DC7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6" i="1"/>
  <c r="G46" i="1"/>
  <c r="G63" i="1"/>
  <c r="G62" i="1"/>
  <c r="G64" i="1" s="1"/>
  <c r="G54" i="1"/>
  <c r="G53" i="1"/>
  <c r="G55" i="1"/>
  <c r="G56" i="1"/>
  <c r="G61" i="1"/>
  <c r="G52" i="1" l="1"/>
  <c r="G51" i="1"/>
  <c r="G40" i="1"/>
  <c r="G41" i="1"/>
  <c r="G42" i="1"/>
  <c r="G43" i="1"/>
  <c r="G44" i="1"/>
  <c r="G45" i="1"/>
  <c r="G39" i="1"/>
  <c r="G29" i="1"/>
  <c r="G33" i="1"/>
  <c r="G22" i="1"/>
  <c r="G23" i="1"/>
  <c r="G24" i="1"/>
  <c r="G25" i="1"/>
  <c r="G26" i="1"/>
  <c r="G27" i="1"/>
  <c r="G28" i="1"/>
  <c r="G21" i="1"/>
  <c r="G8" i="1"/>
  <c r="G9" i="1"/>
  <c r="G10" i="1"/>
  <c r="G11" i="1"/>
  <c r="G12" i="1"/>
  <c r="G13" i="1"/>
  <c r="G14" i="1"/>
  <c r="G15" i="1"/>
  <c r="G16" i="1"/>
  <c r="G7" i="1"/>
  <c r="G20" i="1" s="1"/>
  <c r="G58" i="1" l="1"/>
  <c r="G59" i="1" s="1"/>
  <c r="G47" i="1"/>
  <c r="G48" i="1" s="1"/>
  <c r="G49" i="1" s="1"/>
  <c r="G69" i="1" s="1"/>
  <c r="G32" i="1"/>
  <c r="G34" i="1" s="1"/>
  <c r="G70" i="1" l="1"/>
</calcChain>
</file>

<file path=xl/sharedStrings.xml><?xml version="1.0" encoding="utf-8"?>
<sst xmlns="http://schemas.openxmlformats.org/spreadsheetml/2006/main" count="141" uniqueCount="110">
  <si>
    <t>品名</t>
    <rPh sb="0" eb="2">
      <t>ヒンメイ</t>
    </rPh>
    <phoneticPr fontId="2"/>
  </si>
  <si>
    <t>型番</t>
    <rPh sb="0" eb="2">
      <t>カタバン</t>
    </rPh>
    <phoneticPr fontId="2"/>
  </si>
  <si>
    <t>通販コード</t>
    <rPh sb="0" eb="2">
      <t>ツウハン</t>
    </rPh>
    <phoneticPr fontId="2"/>
  </si>
  <si>
    <t>調達先はすべて株式会社秋月電子通商</t>
    <rPh sb="0" eb="3">
      <t>チョウタツサキ</t>
    </rPh>
    <rPh sb="7" eb="11">
      <t>カブシキガイシャ</t>
    </rPh>
    <rPh sb="11" eb="13">
      <t>アキズキ</t>
    </rPh>
    <rPh sb="13" eb="15">
      <t>デンシ</t>
    </rPh>
    <rPh sb="15" eb="17">
      <t>ツウショウ</t>
    </rPh>
    <phoneticPr fontId="2"/>
  </si>
  <si>
    <t>個数</t>
    <rPh sb="0" eb="2">
      <t>コスウ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</si>
  <si>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</si>
  <si>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</si>
  <si>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NAND</t>
    <phoneticPr fontId="2"/>
  </si>
  <si>
    <t>U74HC00</t>
    <phoneticPr fontId="2"/>
  </si>
  <si>
    <t>I-14052</t>
    <phoneticPr fontId="2"/>
  </si>
  <si>
    <t>P-07935</t>
    <phoneticPr fontId="2"/>
  </si>
  <si>
    <t>セラミックコンデンサ 0.1μF 200個入り</t>
    <phoneticPr fontId="2"/>
  </si>
  <si>
    <t>DSXC75TJYF104Z</t>
    <phoneticPr fontId="2"/>
  </si>
  <si>
    <t>ネットワーク抵抗4.7k ohm</t>
    <rPh sb="6" eb="8">
      <t>テイコウ</t>
    </rPh>
    <phoneticPr fontId="2"/>
  </si>
  <si>
    <t>RKC8BD472J</t>
    <phoneticPr fontId="2"/>
  </si>
  <si>
    <t>R-13724</t>
  </si>
  <si>
    <t>OSY6PA3E34B</t>
    <phoneticPr fontId="2"/>
  </si>
  <si>
    <t>I-12692</t>
  </si>
  <si>
    <t>黄色LED 10個入り</t>
    <rPh sb="0" eb="2">
      <t>キイロ</t>
    </rPh>
    <rPh sb="8" eb="9">
      <t>コ</t>
    </rPh>
    <rPh sb="9" eb="10">
      <t>イ</t>
    </rPh>
    <phoneticPr fontId="2"/>
  </si>
  <si>
    <t>赤色LED 10個入り</t>
    <rPh sb="0" eb="2">
      <t>アカイロ</t>
    </rPh>
    <rPh sb="8" eb="9">
      <t>コ</t>
    </rPh>
    <rPh sb="9" eb="10">
      <t>イ</t>
    </rPh>
    <phoneticPr fontId="2"/>
  </si>
  <si>
    <t>OSR5JA3E34B</t>
  </si>
  <si>
    <t>I-16588</t>
  </si>
  <si>
    <t>RC0603J470R</t>
  </si>
  <si>
    <t>R-06471</t>
  </si>
  <si>
    <t>チップ抵抗 470R</t>
    <rPh sb="3" eb="5">
      <t>テイコウ</t>
    </rPh>
    <phoneticPr fontId="2"/>
  </si>
  <si>
    <t>チップ抵抗 10R</t>
    <rPh sb="3" eb="5">
      <t>テイコウ</t>
    </rPh>
    <phoneticPr fontId="2"/>
  </si>
  <si>
    <t>R-13832</t>
  </si>
  <si>
    <t>RC0603J10R</t>
  </si>
  <si>
    <t>P-15877</t>
  </si>
  <si>
    <t>ターミナルブロック2P</t>
    <phoneticPr fontId="2"/>
  </si>
  <si>
    <t>WJ300-5.0-02P-140-00A</t>
  </si>
  <si>
    <t>ピンヘッダL型2x40</t>
    <rPh sb="6" eb="7">
      <t>ガタ</t>
    </rPh>
    <phoneticPr fontId="2"/>
  </si>
  <si>
    <t>PH-2x40RG</t>
  </si>
  <si>
    <t>C-00148</t>
  </si>
  <si>
    <t>ピンヘッダ2x40</t>
    <phoneticPr fontId="2"/>
  </si>
  <si>
    <t>PH-2x40SG</t>
  </si>
  <si>
    <t>C-00082</t>
  </si>
  <si>
    <t>ALU制御</t>
    <rPh sb="3" eb="5">
      <t>セイギョ</t>
    </rPh>
    <phoneticPr fontId="2"/>
  </si>
  <si>
    <t>合計</t>
    <rPh sb="0" eb="2">
      <t>ゴウケイ</t>
    </rPh>
    <phoneticPr fontId="2"/>
  </si>
  <si>
    <t>CH32V003F4P6</t>
    <phoneticPr fontId="2"/>
  </si>
  <si>
    <t>I-18061</t>
  </si>
  <si>
    <t>ピンヘッダ2x10</t>
    <phoneticPr fontId="2"/>
  </si>
  <si>
    <t>ピンヘッダ2x20</t>
    <phoneticPr fontId="2"/>
  </si>
  <si>
    <t>チップ抵抗4.7k</t>
    <rPh sb="3" eb="5">
      <t>テイコウ</t>
    </rPh>
    <phoneticPr fontId="2"/>
  </si>
  <si>
    <t>チップ抵抗470</t>
    <rPh sb="3" eb="5">
      <t>テイコウ</t>
    </rPh>
    <phoneticPr fontId="2"/>
  </si>
  <si>
    <t>LED</t>
    <phoneticPr fontId="2"/>
  </si>
  <si>
    <t>PH-2x10SG</t>
  </si>
  <si>
    <t>C-00078</t>
  </si>
  <si>
    <t>C-00080</t>
  </si>
  <si>
    <t>PH-2x20SG/RH</t>
  </si>
  <si>
    <t>ALU制御の余りを使用</t>
    <rPh sb="3" eb="5">
      <t>セイギョ</t>
    </rPh>
    <rPh sb="6" eb="7">
      <t>アマ</t>
    </rPh>
    <rPh sb="9" eb="11">
      <t>シヨウ</t>
    </rPh>
    <phoneticPr fontId="2"/>
  </si>
  <si>
    <t>ピンソケット1x6L</t>
    <phoneticPr fontId="2"/>
  </si>
  <si>
    <t>2212R-06G-85</t>
  </si>
  <si>
    <t>C-03795</t>
  </si>
  <si>
    <t>ピンヘッダ1x6L</t>
    <phoneticPr fontId="2"/>
  </si>
  <si>
    <t>PH-1X6RG(2)</t>
  </si>
  <si>
    <t>C-05336</t>
  </si>
  <si>
    <t>デバッガ1セット</t>
    <phoneticPr fontId="2"/>
  </si>
  <si>
    <t>4セット</t>
    <phoneticPr fontId="2"/>
  </si>
  <si>
    <t>P-14557</t>
  </si>
  <si>
    <t>チップセラミックコンデンサ0.1μF</t>
    <phoneticPr fontId="2"/>
  </si>
  <si>
    <t>GRM188R11E104KA01D</t>
    <phoneticPr fontId="2"/>
  </si>
  <si>
    <t>個数4→1に</t>
    <rPh sb="0" eb="2">
      <t>コスウ</t>
    </rPh>
    <phoneticPr fontId="2"/>
  </si>
  <si>
    <t>個数0→2に</t>
    <rPh sb="0" eb="2">
      <t>コスウ</t>
    </rPh>
    <phoneticPr fontId="2"/>
  </si>
  <si>
    <t>ALU手動テストボード</t>
    <rPh sb="3" eb="5">
      <t>シュドウ</t>
    </rPh>
    <phoneticPr fontId="2"/>
  </si>
  <si>
    <t>USB Type-Cコネクタ 電源供給用</t>
  </si>
  <si>
    <t>A295-CTRPB-1</t>
  </si>
  <si>
    <t>C-16895</t>
  </si>
  <si>
    <t>DIPスイッチ 8P</t>
  </si>
  <si>
    <t>EDS108SZ</t>
  </si>
  <si>
    <t>P-00587</t>
  </si>
  <si>
    <t>DIPスイッチ 4P</t>
  </si>
  <si>
    <t>EDS104SZ</t>
  </si>
  <si>
    <t>P-00586</t>
  </si>
  <si>
    <t>ピンヘッダ 2×10 (20P)</t>
  </si>
  <si>
    <t>PH-2x10SG</t>
    <phoneticPr fontId="2"/>
  </si>
  <si>
    <t>ターミナルブロック 2P 緑 縦 小</t>
  </si>
  <si>
    <t>TB111-2-2-E-1-1</t>
  </si>
  <si>
    <t>P-02333</t>
  </si>
  <si>
    <t>20円のものははまらない時があるので35円のものに変更</t>
    <rPh sb="2" eb="3">
      <t>エン</t>
    </rPh>
    <rPh sb="12" eb="13">
      <t>トキ</t>
    </rPh>
    <rPh sb="20" eb="21">
      <t>エン</t>
    </rPh>
    <rPh sb="25" eb="27">
      <t>ヘンコウ</t>
    </rPh>
    <phoneticPr fontId="2"/>
  </si>
  <si>
    <t>集合抵抗 8素子 10kΩ</t>
  </si>
  <si>
    <t>RKC8BD103J</t>
  </si>
  <si>
    <t>R-11910</t>
  </si>
  <si>
    <t>集合抵抗 4素子 10kΩ</t>
  </si>
  <si>
    <t>RKC4BD103</t>
  </si>
  <si>
    <t>R-11909</t>
  </si>
  <si>
    <t>4.7kは4素子が無かったため，10kに変更</t>
    <rPh sb="6" eb="8">
      <t>ソシ</t>
    </rPh>
    <rPh sb="9" eb="10">
      <t>ナ</t>
    </rPh>
    <rPh sb="20" eb="22">
      <t>ヘンコウ</t>
    </rPh>
    <phoneticPr fontId="2"/>
  </si>
  <si>
    <t>1人で</t>
    <rPh sb="1" eb="2">
      <t>ニン</t>
    </rPh>
    <phoneticPr fontId="2"/>
  </si>
  <si>
    <t>2人で</t>
    <rPh sb="1" eb="2">
      <t>ニン</t>
    </rPh>
    <phoneticPr fontId="2"/>
  </si>
  <si>
    <t>ALU</t>
    <phoneticPr fontId="2"/>
  </si>
  <si>
    <t>ピンヘッダ (オスL型) 2×10 (20P)</t>
  </si>
  <si>
    <t>PH-2x10RG</t>
  </si>
  <si>
    <t>C-10903</t>
  </si>
  <si>
    <t>電源用電解コンデンサー100μF35V105℃ ルビコンZLH</t>
  </si>
  <si>
    <t>35ZLH100MEFC6.3X11</t>
  </si>
  <si>
    <t>P-02724</t>
  </si>
  <si>
    <t>前回までに発注した余りのパーツを使用</t>
    <rPh sb="0" eb="2">
      <t>ゼンカイ</t>
    </rPh>
    <rPh sb="5" eb="7">
      <t>ハッチュウ</t>
    </rPh>
    <rPh sb="9" eb="10">
      <t>アマ</t>
    </rPh>
    <rPh sb="16" eb="18">
      <t>シヨウ</t>
    </rPh>
    <phoneticPr fontId="2"/>
  </si>
  <si>
    <t>3mm赤色LED 625nm OSR5JA3E34B (10個入)</t>
  </si>
  <si>
    <t>ふたりで</t>
    <phoneticPr fontId="2"/>
  </si>
  <si>
    <t>総計</t>
    <rPh sb="0" eb="2">
      <t>ソウケイ</t>
    </rPh>
    <phoneticPr fontId="2"/>
  </si>
  <si>
    <t>送料込み</t>
    <rPh sb="0" eb="2">
      <t>ソウリョウ</t>
    </rPh>
    <rPh sb="2" eb="3">
      <t>コ</t>
    </rPh>
    <phoneticPr fontId="2"/>
  </si>
  <si>
    <t>２×１０（２０Ｐ）リボンケーブル</t>
    <phoneticPr fontId="2"/>
  </si>
  <si>
    <t>DG01032-0041-01-180mm</t>
  </si>
  <si>
    <t>C-13378</t>
  </si>
  <si>
    <t>耐熱電子ワイヤー 1m×10色 導体外径0.54mm(AWG24相当)</t>
  </si>
  <si>
    <t>0.2sq (7/0.18) AWG24x10</t>
    <phoneticPr fontId="2"/>
  </si>
  <si>
    <t>P-10672</t>
  </si>
  <si>
    <t>その他</t>
    <rPh sb="2" eb="3">
      <t>タ</t>
    </rPh>
    <phoneticPr fontId="2"/>
  </si>
  <si>
    <t>USB Type-A Type-C変換ケーブル</t>
    <rPh sb="17" eb="19">
      <t>ヘンカン</t>
    </rPh>
    <phoneticPr fontId="2"/>
  </si>
  <si>
    <t>100円ショップで調達</t>
    <rPh sb="3" eb="4">
      <t>エン</t>
    </rPh>
    <rPh sb="9" eb="11">
      <t>チョウタツ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</si>
</sst>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1" applyNumberFormat="1" applyFont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0" xfId="0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115-04C2-4E16-82B8-BFBCC33995EF}">
  <dimension ref="A4:I70"/>
  <sheetViews>
    <sheetView tabSelected="1" topLeftCell="A37" zoomScaleNormal="100" workbookViewId="0">
      <selection activeCell="F46" sqref="F46"/>
    </sheetView>
  </sheetViews>
  <sheetFormatPr defaultRowHeight="18.75" x14ac:dyDescent="0.4"/>
  <cols>
    <col min="1" max="1" width="21.375" bestFit="1" customWidth="1"/>
    <col min="2" max="2" width="56.125" bestFit="1" customWidth="1"/>
    <col min="3" max="3" width="25.625" bestFit="1" customWidth="1"/>
    <col min="4" max="4" width="11" bestFit="1" customWidth="1"/>
    <col min="5" max="5" width="9" style="3"/>
    <col min="7" max="7" width="10.375" style="3" bestFit="1" customWidth="1"/>
  </cols>
  <sheetData>
    <row r="4" spans="1:7" x14ac:dyDescent="0.4">
      <c r="B4" t="s">
        <v>3</v>
      </c>
    </row>
    <row r="6" spans="1:7" x14ac:dyDescent="0.4">
      <c r="B6" s="1" t="s">
        <v>0</v>
      </c>
      <c r="C6" s="1" t="s">
        <v>1</v>
      </c>
      <c r="D6" s="1" t="s">
        <v>2</v>
      </c>
      <c r="E6" s="4" t="s">
        <v>5</v>
      </c>
      <c r="F6" s="1" t="s">
        <v>4</v>
      </c>
      <c r="G6" s="4" t="s">
        <v>6</v>
      </c>
    </row>
    <row r="7" spans="1:7" x14ac:dyDescent="0.4">
      <c r="A7" t="s">
        <v>37</v>
      </c>
      <c r="B7" t="s">
        <v>7</v>
      </c>
      <c r="C7" t="s">
        <v>8</v>
      </c>
      <c r="D7" t="s">
        <v>9</v>
      </c>
      <c r="E7" s="5">
        <v>20</v>
      </c>
      <c r="F7">
        <v>28</v>
      </c>
      <c r="G7" s="5">
        <f>F7*E7</f>
        <v>560</v>
      </c>
    </row>
    <row r="8" spans="1:7" x14ac:dyDescent="0.4">
      <c r="B8" t="s">
        <v>13</v>
      </c>
      <c r="C8" t="s">
        <v>14</v>
      </c>
      <c r="D8" s="2" t="s">
        <v>15</v>
      </c>
      <c r="E8" s="5">
        <v>25</v>
      </c>
      <c r="F8">
        <v>3</v>
      </c>
      <c r="G8" s="5">
        <f t="shared" ref="G8:G16" si="0">F8*E8</f>
        <v>75</v>
      </c>
    </row>
    <row r="9" spans="1:7" x14ac:dyDescent="0.4">
      <c r="B9" t="s">
        <v>24</v>
      </c>
      <c r="C9" s="2" t="s">
        <v>22</v>
      </c>
      <c r="D9" s="2" t="s">
        <v>23</v>
      </c>
      <c r="E9" s="5">
        <v>500</v>
      </c>
      <c r="F9">
        <v>1</v>
      </c>
      <c r="G9" s="5">
        <f t="shared" si="0"/>
        <v>500</v>
      </c>
    </row>
    <row r="10" spans="1:7" x14ac:dyDescent="0.4">
      <c r="B10" t="s">
        <v>25</v>
      </c>
      <c r="C10" s="2" t="s">
        <v>27</v>
      </c>
      <c r="D10" s="2" t="s">
        <v>26</v>
      </c>
      <c r="E10" s="5">
        <v>850</v>
      </c>
      <c r="F10">
        <v>1</v>
      </c>
      <c r="G10" s="5">
        <f t="shared" si="0"/>
        <v>850</v>
      </c>
    </row>
    <row r="11" spans="1:7" x14ac:dyDescent="0.4">
      <c r="B11" t="s">
        <v>11</v>
      </c>
      <c r="C11" t="s">
        <v>12</v>
      </c>
      <c r="D11" t="s">
        <v>10</v>
      </c>
      <c r="E11" s="5">
        <v>200</v>
      </c>
      <c r="F11">
        <v>1</v>
      </c>
      <c r="G11" s="5">
        <f t="shared" si="0"/>
        <v>200</v>
      </c>
    </row>
    <row r="12" spans="1:7" x14ac:dyDescent="0.4">
      <c r="B12" t="s">
        <v>18</v>
      </c>
      <c r="C12" t="s">
        <v>16</v>
      </c>
      <c r="D12" s="2" t="s">
        <v>17</v>
      </c>
      <c r="E12" s="5">
        <v>110</v>
      </c>
      <c r="F12">
        <v>1</v>
      </c>
      <c r="G12" s="5">
        <f t="shared" si="0"/>
        <v>110</v>
      </c>
    </row>
    <row r="13" spans="1:7" x14ac:dyDescent="0.4">
      <c r="B13" t="s">
        <v>19</v>
      </c>
      <c r="C13" s="2" t="s">
        <v>20</v>
      </c>
      <c r="D13" s="2" t="s">
        <v>21</v>
      </c>
      <c r="E13" s="5">
        <v>80</v>
      </c>
      <c r="F13">
        <v>1</v>
      </c>
      <c r="G13" s="5">
        <f t="shared" si="0"/>
        <v>80</v>
      </c>
    </row>
    <row r="14" spans="1:7" x14ac:dyDescent="0.4">
      <c r="B14" t="s">
        <v>29</v>
      </c>
      <c r="C14" s="2" t="s">
        <v>30</v>
      </c>
      <c r="D14" s="2" t="s">
        <v>28</v>
      </c>
      <c r="E14" s="5">
        <v>20</v>
      </c>
      <c r="F14">
        <v>1</v>
      </c>
      <c r="G14" s="5">
        <f t="shared" si="0"/>
        <v>20</v>
      </c>
    </row>
    <row r="15" spans="1:7" x14ac:dyDescent="0.4">
      <c r="B15" t="s">
        <v>31</v>
      </c>
      <c r="C15" s="2" t="s">
        <v>32</v>
      </c>
      <c r="D15" s="2" t="s">
        <v>33</v>
      </c>
      <c r="E15" s="5">
        <v>100</v>
      </c>
      <c r="F15">
        <v>1</v>
      </c>
      <c r="G15" s="5">
        <f t="shared" si="0"/>
        <v>100</v>
      </c>
    </row>
    <row r="16" spans="1:7" x14ac:dyDescent="0.4">
      <c r="B16" t="s">
        <v>34</v>
      </c>
      <c r="C16" s="2" t="s">
        <v>35</v>
      </c>
      <c r="D16" s="2" t="s">
        <v>36</v>
      </c>
      <c r="E16" s="5">
        <v>50</v>
      </c>
      <c r="F16">
        <v>2</v>
      </c>
      <c r="G16" s="5">
        <f t="shared" si="0"/>
        <v>100</v>
      </c>
    </row>
    <row r="17" spans="1:9" x14ac:dyDescent="0.4">
      <c r="E17" s="5"/>
      <c r="G17" s="5"/>
    </row>
    <row r="18" spans="1:9" x14ac:dyDescent="0.4">
      <c r="E18" s="5"/>
      <c r="G18" s="5"/>
    </row>
    <row r="19" spans="1:9" x14ac:dyDescent="0.4">
      <c r="B19" t="s">
        <v>3</v>
      </c>
      <c r="E19" s="5"/>
      <c r="G19" s="5"/>
    </row>
    <row r="20" spans="1:9" x14ac:dyDescent="0.4">
      <c r="F20" t="s">
        <v>38</v>
      </c>
      <c r="G20" s="3">
        <f>SUM(G7:G19)</f>
        <v>2595</v>
      </c>
    </row>
    <row r="21" spans="1:9" x14ac:dyDescent="0.4">
      <c r="A21" t="s">
        <v>57</v>
      </c>
      <c r="B21" t="s">
        <v>39</v>
      </c>
      <c r="C21" t="s">
        <v>39</v>
      </c>
      <c r="D21" s="2" t="s">
        <v>40</v>
      </c>
      <c r="E21" s="3">
        <v>50</v>
      </c>
      <c r="F21" s="6">
        <v>1</v>
      </c>
      <c r="G21" s="3">
        <f>E21*F21</f>
        <v>50</v>
      </c>
      <c r="I21" t="s">
        <v>62</v>
      </c>
    </row>
    <row r="22" spans="1:9" x14ac:dyDescent="0.4">
      <c r="B22" t="s">
        <v>54</v>
      </c>
      <c r="C22" s="2" t="s">
        <v>55</v>
      </c>
      <c r="D22" s="2" t="s">
        <v>56</v>
      </c>
      <c r="E22" s="3">
        <v>10</v>
      </c>
      <c r="F22">
        <v>1</v>
      </c>
      <c r="G22" s="3">
        <f t="shared" ref="G22:G29" si="1">E22*F22</f>
        <v>10</v>
      </c>
    </row>
    <row r="23" spans="1:9" x14ac:dyDescent="0.4">
      <c r="B23" t="s">
        <v>51</v>
      </c>
      <c r="C23" s="2" t="s">
        <v>52</v>
      </c>
      <c r="D23" s="2" t="s">
        <v>53</v>
      </c>
      <c r="E23" s="3">
        <v>20</v>
      </c>
      <c r="F23">
        <v>2</v>
      </c>
      <c r="G23" s="3">
        <f t="shared" si="1"/>
        <v>40</v>
      </c>
    </row>
    <row r="24" spans="1:9" x14ac:dyDescent="0.4">
      <c r="B24" t="s">
        <v>41</v>
      </c>
      <c r="C24" s="2" t="s">
        <v>46</v>
      </c>
      <c r="D24" s="2" t="s">
        <v>47</v>
      </c>
      <c r="E24" s="3">
        <v>50</v>
      </c>
      <c r="F24">
        <v>4</v>
      </c>
      <c r="G24" s="3">
        <f t="shared" si="1"/>
        <v>200</v>
      </c>
    </row>
    <row r="25" spans="1:9" x14ac:dyDescent="0.4">
      <c r="B25" t="s">
        <v>42</v>
      </c>
      <c r="C25" s="2" t="s">
        <v>49</v>
      </c>
      <c r="D25" s="2" t="s">
        <v>48</v>
      </c>
      <c r="E25" s="3">
        <v>50</v>
      </c>
      <c r="F25">
        <v>1</v>
      </c>
      <c r="G25" s="3">
        <f t="shared" si="1"/>
        <v>50</v>
      </c>
    </row>
    <row r="26" spans="1:9" x14ac:dyDescent="0.4">
      <c r="B26" t="s">
        <v>44</v>
      </c>
      <c r="C26" t="s">
        <v>50</v>
      </c>
      <c r="G26" s="3">
        <f t="shared" si="1"/>
        <v>0</v>
      </c>
    </row>
    <row r="27" spans="1:9" x14ac:dyDescent="0.4">
      <c r="B27" t="s">
        <v>43</v>
      </c>
      <c r="C27" t="s">
        <v>50</v>
      </c>
      <c r="G27" s="3">
        <f t="shared" si="1"/>
        <v>0</v>
      </c>
    </row>
    <row r="28" spans="1:9" x14ac:dyDescent="0.4">
      <c r="B28" t="s">
        <v>13</v>
      </c>
      <c r="C28" t="s">
        <v>14</v>
      </c>
      <c r="D28" s="2" t="s">
        <v>15</v>
      </c>
      <c r="E28" s="5">
        <v>25</v>
      </c>
      <c r="F28" s="6">
        <v>2</v>
      </c>
      <c r="G28" s="3">
        <f t="shared" si="1"/>
        <v>50</v>
      </c>
      <c r="I28" t="s">
        <v>63</v>
      </c>
    </row>
    <row r="29" spans="1:9" x14ac:dyDescent="0.4">
      <c r="B29" t="s">
        <v>45</v>
      </c>
      <c r="G29" s="3">
        <f t="shared" si="1"/>
        <v>0</v>
      </c>
    </row>
    <row r="32" spans="1:9" x14ac:dyDescent="0.4">
      <c r="F32" t="s">
        <v>38</v>
      </c>
      <c r="G32" s="3">
        <f>SUM(G21:G31)</f>
        <v>400</v>
      </c>
    </row>
    <row r="33" spans="1:9" x14ac:dyDescent="0.4">
      <c r="B33" s="6" t="s">
        <v>60</v>
      </c>
      <c r="C33" s="7" t="s">
        <v>61</v>
      </c>
      <c r="D33" s="7" t="s">
        <v>59</v>
      </c>
      <c r="E33" s="8">
        <v>100</v>
      </c>
      <c r="F33" s="6">
        <v>1</v>
      </c>
      <c r="G33" s="8">
        <f>E33*F33</f>
        <v>100</v>
      </c>
    </row>
    <row r="34" spans="1:9" x14ac:dyDescent="0.4">
      <c r="F34" s="3" t="s">
        <v>58</v>
      </c>
      <c r="G34" s="3">
        <f>G32*4+G33</f>
        <v>1700</v>
      </c>
    </row>
    <row r="38" spans="1:9" ht="19.5" thickBot="1" x14ac:dyDescent="0.45"/>
    <row r="39" spans="1:9" x14ac:dyDescent="0.4">
      <c r="A39" s="13" t="s">
        <v>64</v>
      </c>
      <c r="B39" s="14" t="s">
        <v>65</v>
      </c>
      <c r="C39" s="14" t="s">
        <v>66</v>
      </c>
      <c r="D39" s="14" t="s">
        <v>67</v>
      </c>
      <c r="E39" s="15">
        <v>40</v>
      </c>
      <c r="F39" s="14">
        <v>1</v>
      </c>
      <c r="G39" s="16">
        <f>E39*F39</f>
        <v>40</v>
      </c>
    </row>
    <row r="40" spans="1:9" x14ac:dyDescent="0.4">
      <c r="A40" s="17"/>
      <c r="B40" s="9" t="s">
        <v>68</v>
      </c>
      <c r="C40" s="9" t="s">
        <v>69</v>
      </c>
      <c r="D40" s="9" t="s">
        <v>70</v>
      </c>
      <c r="E40" s="10">
        <v>70</v>
      </c>
      <c r="F40" s="9">
        <v>1</v>
      </c>
      <c r="G40" s="18">
        <f t="shared" ref="G40:G46" si="2">E40*F40</f>
        <v>70</v>
      </c>
    </row>
    <row r="41" spans="1:9" x14ac:dyDescent="0.4">
      <c r="A41" s="17"/>
      <c r="B41" s="9" t="s">
        <v>71</v>
      </c>
      <c r="C41" s="9" t="s">
        <v>72</v>
      </c>
      <c r="D41" s="9" t="s">
        <v>73</v>
      </c>
      <c r="E41" s="10">
        <v>60</v>
      </c>
      <c r="F41" s="9">
        <v>1</v>
      </c>
      <c r="G41" s="18">
        <f t="shared" si="2"/>
        <v>60</v>
      </c>
    </row>
    <row r="42" spans="1:9" x14ac:dyDescent="0.4">
      <c r="A42" s="17"/>
      <c r="B42" s="9" t="s">
        <v>74</v>
      </c>
      <c r="C42" s="9" t="s">
        <v>75</v>
      </c>
      <c r="D42" s="9" t="s">
        <v>47</v>
      </c>
      <c r="E42" s="10">
        <v>50</v>
      </c>
      <c r="F42" s="9">
        <v>2</v>
      </c>
      <c r="G42" s="18">
        <f t="shared" si="2"/>
        <v>100</v>
      </c>
    </row>
    <row r="43" spans="1:9" x14ac:dyDescent="0.4">
      <c r="A43" s="17"/>
      <c r="B43" s="9" t="s">
        <v>76</v>
      </c>
      <c r="C43" s="9" t="s">
        <v>77</v>
      </c>
      <c r="D43" s="9" t="s">
        <v>78</v>
      </c>
      <c r="E43" s="10">
        <v>35</v>
      </c>
      <c r="F43" s="9">
        <v>2</v>
      </c>
      <c r="G43" s="18">
        <f t="shared" si="2"/>
        <v>70</v>
      </c>
      <c r="I43" t="s">
        <v>79</v>
      </c>
    </row>
    <row r="44" spans="1:9" x14ac:dyDescent="0.4">
      <c r="A44" s="17"/>
      <c r="B44" s="9" t="s">
        <v>80</v>
      </c>
      <c r="C44" s="9" t="s">
        <v>81</v>
      </c>
      <c r="D44" s="9" t="s">
        <v>82</v>
      </c>
      <c r="E44" s="10">
        <v>30</v>
      </c>
      <c r="F44" s="9">
        <v>1</v>
      </c>
      <c r="G44" s="18">
        <f t="shared" si="2"/>
        <v>30</v>
      </c>
      <c r="I44" t="s">
        <v>86</v>
      </c>
    </row>
    <row r="45" spans="1:9" x14ac:dyDescent="0.4">
      <c r="A45" s="17"/>
      <c r="B45" s="9" t="s">
        <v>83</v>
      </c>
      <c r="C45" s="9" t="s">
        <v>84</v>
      </c>
      <c r="D45" s="9" t="s">
        <v>85</v>
      </c>
      <c r="E45" s="10">
        <v>20</v>
      </c>
      <c r="F45" s="9">
        <v>1</v>
      </c>
      <c r="G45" s="18">
        <f t="shared" si="2"/>
        <v>20</v>
      </c>
    </row>
    <row r="46" spans="1:9" x14ac:dyDescent="0.4">
      <c r="A46" s="17"/>
      <c r="B46" s="9" t="s">
        <v>101</v>
      </c>
      <c r="C46" s="9" t="s">
        <v>102</v>
      </c>
      <c r="D46" s="9" t="s">
        <v>103</v>
      </c>
      <c r="E46" s="10">
        <v>200</v>
      </c>
      <c r="F46" s="23">
        <v>1</v>
      </c>
      <c r="G46" s="18">
        <f t="shared" si="2"/>
        <v>200</v>
      </c>
    </row>
    <row r="47" spans="1:9" x14ac:dyDescent="0.4">
      <c r="A47" s="17"/>
      <c r="B47" s="9"/>
      <c r="C47" s="9"/>
      <c r="D47" s="9"/>
      <c r="E47" s="10"/>
      <c r="F47" s="9" t="s">
        <v>38</v>
      </c>
      <c r="G47" s="18">
        <f>SUM(G39:G46)</f>
        <v>590</v>
      </c>
    </row>
    <row r="48" spans="1:9" x14ac:dyDescent="0.4">
      <c r="A48" s="17"/>
      <c r="B48" s="9"/>
      <c r="C48" s="9"/>
      <c r="D48" s="9"/>
      <c r="E48" s="10"/>
      <c r="F48" s="9" t="s">
        <v>87</v>
      </c>
      <c r="G48" s="18">
        <f>G47*3</f>
        <v>1770</v>
      </c>
    </row>
    <row r="49" spans="1:9" x14ac:dyDescent="0.4">
      <c r="A49" s="17"/>
      <c r="B49" s="9"/>
      <c r="C49" s="9"/>
      <c r="D49" s="9"/>
      <c r="E49" s="10"/>
      <c r="F49" s="9" t="s">
        <v>88</v>
      </c>
      <c r="G49" s="18">
        <f>G48*2</f>
        <v>3540</v>
      </c>
    </row>
    <row r="50" spans="1:9" x14ac:dyDescent="0.4">
      <c r="A50" s="17"/>
      <c r="B50" s="9"/>
      <c r="C50" s="9"/>
      <c r="D50" s="9"/>
      <c r="E50" s="10"/>
      <c r="F50" s="9"/>
      <c r="G50" s="18"/>
    </row>
    <row r="51" spans="1:9" x14ac:dyDescent="0.4">
      <c r="A51" s="17" t="s">
        <v>89</v>
      </c>
      <c r="B51" s="9" t="s">
        <v>7</v>
      </c>
      <c r="C51" s="9" t="s">
        <v>8</v>
      </c>
      <c r="D51" s="9" t="s">
        <v>9</v>
      </c>
      <c r="E51" s="11">
        <v>20</v>
      </c>
      <c r="F51" s="9">
        <v>60</v>
      </c>
      <c r="G51" s="18">
        <f t="shared" ref="G51:G56" si="3">E51*F51</f>
        <v>1200</v>
      </c>
    </row>
    <row r="52" spans="1:9" x14ac:dyDescent="0.4">
      <c r="A52" s="17"/>
      <c r="B52" s="9" t="s">
        <v>13</v>
      </c>
      <c r="C52" s="9" t="s">
        <v>14</v>
      </c>
      <c r="D52" s="12" t="s">
        <v>15</v>
      </c>
      <c r="E52" s="11">
        <v>25</v>
      </c>
      <c r="F52" s="9">
        <v>8</v>
      </c>
      <c r="G52" s="18">
        <f t="shared" si="3"/>
        <v>200</v>
      </c>
    </row>
    <row r="53" spans="1:9" x14ac:dyDescent="0.4">
      <c r="A53" s="17"/>
      <c r="B53" s="9" t="s">
        <v>97</v>
      </c>
      <c r="C53" s="9" t="s">
        <v>20</v>
      </c>
      <c r="D53" s="9" t="s">
        <v>21</v>
      </c>
      <c r="E53" s="10">
        <v>80</v>
      </c>
      <c r="F53" s="9">
        <v>6</v>
      </c>
      <c r="G53" s="18">
        <f>E53*F53</f>
        <v>480</v>
      </c>
    </row>
    <row r="54" spans="1:9" x14ac:dyDescent="0.4">
      <c r="A54" s="17"/>
      <c r="B54" s="9" t="s">
        <v>90</v>
      </c>
      <c r="C54" s="9" t="s">
        <v>91</v>
      </c>
      <c r="D54" s="9" t="s">
        <v>92</v>
      </c>
      <c r="E54" s="10">
        <v>60</v>
      </c>
      <c r="F54" s="9">
        <v>4</v>
      </c>
      <c r="G54" s="18">
        <f>E54*F54</f>
        <v>240</v>
      </c>
    </row>
    <row r="55" spans="1:9" x14ac:dyDescent="0.4">
      <c r="A55" s="17"/>
      <c r="B55" s="9" t="s">
        <v>93</v>
      </c>
      <c r="C55" s="9" t="s">
        <v>94</v>
      </c>
      <c r="D55" s="9" t="s">
        <v>95</v>
      </c>
      <c r="E55" s="10">
        <v>15</v>
      </c>
      <c r="F55" s="9">
        <v>1</v>
      </c>
      <c r="G55" s="18">
        <f t="shared" si="3"/>
        <v>15</v>
      </c>
    </row>
    <row r="56" spans="1:9" x14ac:dyDescent="0.4">
      <c r="A56" s="17"/>
      <c r="B56" s="9" t="s">
        <v>76</v>
      </c>
      <c r="C56" s="9" t="s">
        <v>77</v>
      </c>
      <c r="D56" s="9" t="s">
        <v>78</v>
      </c>
      <c r="E56" s="10">
        <v>35</v>
      </c>
      <c r="F56" s="9">
        <v>1</v>
      </c>
      <c r="G56" s="18">
        <f t="shared" si="3"/>
        <v>35</v>
      </c>
    </row>
    <row r="57" spans="1:9" x14ac:dyDescent="0.4">
      <c r="A57" s="17"/>
      <c r="B57" s="9"/>
      <c r="C57" s="9"/>
      <c r="D57" s="9"/>
      <c r="E57" s="10"/>
      <c r="F57" s="9"/>
      <c r="G57" s="18"/>
    </row>
    <row r="58" spans="1:9" x14ac:dyDescent="0.4">
      <c r="A58" s="17"/>
      <c r="B58" s="9"/>
      <c r="C58" s="9"/>
      <c r="D58" s="9"/>
      <c r="E58" s="10"/>
      <c r="F58" s="9" t="s">
        <v>38</v>
      </c>
      <c r="G58" s="18">
        <f>SUM(G51:G56)</f>
        <v>2170</v>
      </c>
    </row>
    <row r="59" spans="1:9" x14ac:dyDescent="0.4">
      <c r="A59" s="17"/>
      <c r="B59" s="9"/>
      <c r="C59" s="9"/>
      <c r="D59" s="9"/>
      <c r="E59" s="10"/>
      <c r="F59" s="9" t="s">
        <v>98</v>
      </c>
      <c r="G59" s="18">
        <f>G58*2</f>
        <v>4340</v>
      </c>
    </row>
    <row r="60" spans="1:9" x14ac:dyDescent="0.4">
      <c r="A60" s="17"/>
      <c r="B60" s="9"/>
      <c r="C60" s="9"/>
      <c r="D60" s="9"/>
      <c r="E60" s="10"/>
      <c r="F60" s="9"/>
      <c r="G60" s="18"/>
    </row>
    <row r="61" spans="1:9" x14ac:dyDescent="0.4">
      <c r="A61" s="17"/>
      <c r="B61" s="9" t="s">
        <v>11</v>
      </c>
      <c r="C61" s="9" t="s">
        <v>12</v>
      </c>
      <c r="D61" s="9" t="s">
        <v>10</v>
      </c>
      <c r="E61" s="10">
        <v>200</v>
      </c>
      <c r="F61" s="9">
        <v>0</v>
      </c>
      <c r="G61" s="18">
        <f>E61*F61</f>
        <v>0</v>
      </c>
    </row>
    <row r="62" spans="1:9" x14ac:dyDescent="0.4">
      <c r="A62" s="17"/>
      <c r="B62" s="9" t="s">
        <v>25</v>
      </c>
      <c r="C62" s="12" t="s">
        <v>27</v>
      </c>
      <c r="D62" s="12" t="s">
        <v>26</v>
      </c>
      <c r="E62" s="10"/>
      <c r="F62" s="9">
        <v>0</v>
      </c>
      <c r="G62" s="18">
        <f>E62*F62</f>
        <v>0</v>
      </c>
      <c r="I62" t="s">
        <v>96</v>
      </c>
    </row>
    <row r="63" spans="1:9" x14ac:dyDescent="0.4">
      <c r="A63" s="17"/>
      <c r="B63" s="9" t="s">
        <v>24</v>
      </c>
      <c r="C63" s="12" t="s">
        <v>27</v>
      </c>
      <c r="D63" s="12" t="s">
        <v>26</v>
      </c>
      <c r="E63" s="10"/>
      <c r="F63" s="9">
        <v>0</v>
      </c>
      <c r="G63" s="18">
        <f>E63*F63</f>
        <v>0</v>
      </c>
    </row>
    <row r="64" spans="1:9" ht="19.5" thickBot="1" x14ac:dyDescent="0.45">
      <c r="A64" s="19"/>
      <c r="B64" s="20"/>
      <c r="C64" s="20"/>
      <c r="D64" s="20"/>
      <c r="E64" s="21"/>
      <c r="F64" s="20" t="s">
        <v>38</v>
      </c>
      <c r="G64" s="22">
        <f>SUM(G61:G63)</f>
        <v>0</v>
      </c>
    </row>
    <row r="66" spans="1:7" x14ac:dyDescent="0.4">
      <c r="A66" t="s">
        <v>107</v>
      </c>
      <c r="B66" t="s">
        <v>104</v>
      </c>
      <c r="C66" t="s">
        <v>105</v>
      </c>
      <c r="D66" t="s">
        <v>106</v>
      </c>
      <c r="E66" s="3">
        <v>300</v>
      </c>
      <c r="F66">
        <v>1</v>
      </c>
      <c r="G66" s="10">
        <f>E66*F66</f>
        <v>300</v>
      </c>
    </row>
    <row r="67" spans="1:7" x14ac:dyDescent="0.4">
      <c r="B67" t="s">
        <v>108</v>
      </c>
      <c r="C67" t="s">
        <v>109</v>
      </c>
      <c r="E67" s="3">
        <v>110</v>
      </c>
      <c r="F67">
        <v>2</v>
      </c>
      <c r="G67" s="10">
        <f>E67*F67</f>
        <v>220</v>
      </c>
    </row>
    <row r="68" spans="1:7" x14ac:dyDescent="0.4">
      <c r="G68" s="10"/>
    </row>
    <row r="69" spans="1:7" x14ac:dyDescent="0.4">
      <c r="F69" t="s">
        <v>99</v>
      </c>
      <c r="G69" s="3">
        <f>G59+G64+G49</f>
        <v>7880</v>
      </c>
    </row>
    <row r="70" spans="1:7" x14ac:dyDescent="0.4">
      <c r="F70" t="s">
        <v>100</v>
      </c>
      <c r="G70" s="3">
        <f>G69+500</f>
        <v>8380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桜井　拓馬</cp:lastModifiedBy>
  <dcterms:created xsi:type="dcterms:W3CDTF">2023-07-14T05:50:43Z</dcterms:created>
  <dcterms:modified xsi:type="dcterms:W3CDTF">2023-10-29T08:04:56Z</dcterms:modified>
</cp:coreProperties>
</file>